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7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  <sheet name="Graphs" sheetId="10" r:id="rId9"/>
  </sheets>
  <definedNames>
    <definedName name="_xlnm._FilterDatabase" localSheetId="4" hidden="1">'C'!$B$2:$AC$74</definedName>
    <definedName name="_xlnm._FilterDatabase" localSheetId="3" hidden="1">D!$B$2:$AC$93</definedName>
    <definedName name="_xlnm._FilterDatabase" localSheetId="2" hidden="1">G!$B$2:$M$2</definedName>
    <definedName name="_xlnm._FilterDatabase" localSheetId="6" hidden="1">L!$B$2:$AC$73</definedName>
    <definedName name="_xlnm._FilterDatabase" localSheetId="5" hidden="1">'R'!$B$2:$AC$72</definedName>
    <definedName name="_xlnm._FilterDatabase" localSheetId="1" hidden="1">STATS!$A$1:$S$986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8">Graphs!$A$1:$P$74</definedName>
    <definedName name="_xlnm.Print_Area" localSheetId="7">Impression!$A$1:$K$50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STATS!#REF!</definedName>
  </definedNames>
  <calcPr calcId="152511"/>
</workbook>
</file>

<file path=xl/calcChain.xml><?xml version="1.0" encoding="utf-8"?>
<calcChain xmlns="http://schemas.openxmlformats.org/spreadsheetml/2006/main">
  <c r="J136" i="8" l="1"/>
  <c r="K136" i="8"/>
  <c r="J137" i="8"/>
  <c r="K137" i="8"/>
  <c r="J138" i="8"/>
  <c r="K138" i="8"/>
  <c r="J139" i="8"/>
  <c r="K139" i="8"/>
  <c r="J140" i="8"/>
  <c r="K140" i="8"/>
  <c r="J141" i="8"/>
  <c r="K141" i="8"/>
  <c r="J142" i="8"/>
  <c r="K142" i="8"/>
  <c r="J143" i="8"/>
  <c r="K143" i="8"/>
  <c r="J144" i="8"/>
  <c r="K144" i="8"/>
  <c r="J145" i="8"/>
  <c r="K145" i="8"/>
  <c r="J146" i="8"/>
  <c r="K146" i="8"/>
  <c r="J147" i="8"/>
  <c r="K147" i="8"/>
  <c r="J148" i="8"/>
  <c r="K148" i="8"/>
  <c r="J149" i="8"/>
  <c r="K149" i="8"/>
  <c r="J150" i="8"/>
  <c r="K150" i="8"/>
  <c r="J151" i="8"/>
  <c r="K151" i="8"/>
  <c r="J152" i="8"/>
  <c r="K152" i="8"/>
  <c r="J153" i="8"/>
  <c r="K153" i="8"/>
  <c r="J154" i="8"/>
  <c r="K154" i="8"/>
  <c r="J155" i="8"/>
  <c r="K155" i="8"/>
  <c r="J156" i="8"/>
  <c r="K156" i="8"/>
  <c r="J157" i="8"/>
  <c r="K157" i="8"/>
  <c r="J158" i="8"/>
  <c r="K158" i="8"/>
  <c r="J159" i="8"/>
  <c r="K159" i="8"/>
  <c r="J160" i="8"/>
  <c r="K160" i="8"/>
  <c r="J161" i="8"/>
  <c r="K161" i="8"/>
  <c r="J162" i="8"/>
  <c r="K162" i="8"/>
  <c r="J163" i="8"/>
  <c r="K163" i="8"/>
  <c r="J164" i="8"/>
  <c r="K164" i="8"/>
  <c r="J165" i="8"/>
  <c r="K165" i="8"/>
  <c r="J166" i="8"/>
  <c r="K166" i="8"/>
  <c r="J167" i="8"/>
  <c r="K167" i="8"/>
  <c r="J168" i="8"/>
  <c r="K168" i="8"/>
  <c r="J169" i="8"/>
  <c r="K169" i="8"/>
  <c r="J170" i="8"/>
  <c r="K170" i="8"/>
  <c r="J171" i="8"/>
  <c r="K171" i="8"/>
  <c r="J172" i="8"/>
  <c r="K172" i="8"/>
  <c r="J173" i="8"/>
  <c r="K173" i="8"/>
  <c r="J174" i="8"/>
  <c r="K174" i="8"/>
  <c r="J175" i="8"/>
  <c r="K175" i="8"/>
  <c r="J176" i="8"/>
  <c r="K176" i="8"/>
  <c r="J177" i="8"/>
  <c r="K177" i="8"/>
  <c r="J178" i="8"/>
  <c r="K178" i="8"/>
  <c r="J179" i="8"/>
  <c r="K179" i="8"/>
  <c r="J180" i="8"/>
  <c r="K180" i="8"/>
  <c r="J181" i="8"/>
  <c r="K181" i="8"/>
  <c r="J182" i="8"/>
  <c r="K182" i="8"/>
  <c r="J183" i="8"/>
  <c r="K183" i="8"/>
  <c r="J184" i="8"/>
  <c r="K184" i="8"/>
  <c r="J185" i="8"/>
  <c r="K185" i="8"/>
  <c r="J186" i="8"/>
  <c r="K186" i="8"/>
  <c r="J187" i="8"/>
  <c r="K187" i="8"/>
  <c r="J188" i="8"/>
  <c r="K188" i="8"/>
  <c r="J189" i="8"/>
  <c r="K189" i="8"/>
  <c r="J190" i="8"/>
  <c r="K190" i="8"/>
  <c r="J191" i="8"/>
  <c r="K191" i="8"/>
  <c r="J192" i="8"/>
  <c r="K192" i="8"/>
  <c r="J193" i="8"/>
  <c r="K193" i="8"/>
  <c r="J194" i="8"/>
  <c r="K194" i="8"/>
  <c r="J195" i="8"/>
  <c r="K195" i="8"/>
  <c r="J196" i="8"/>
  <c r="K196" i="8"/>
  <c r="J197" i="8"/>
  <c r="K197" i="8"/>
  <c r="J198" i="8"/>
  <c r="K198" i="8"/>
  <c r="J199" i="8"/>
  <c r="K199" i="8"/>
  <c r="J200" i="8"/>
  <c r="K200" i="8"/>
  <c r="J111" i="8"/>
  <c r="K111" i="8"/>
  <c r="J112" i="8"/>
  <c r="K112" i="8"/>
  <c r="J113" i="8"/>
  <c r="K113" i="8"/>
  <c r="J114" i="8"/>
  <c r="K114" i="8"/>
  <c r="J115" i="8"/>
  <c r="K115" i="8"/>
  <c r="J116" i="8"/>
  <c r="K116" i="8"/>
  <c r="J117" i="8"/>
  <c r="K117" i="8"/>
  <c r="J118" i="8"/>
  <c r="K118" i="8"/>
  <c r="J119" i="8"/>
  <c r="K119" i="8"/>
  <c r="J120" i="8"/>
  <c r="K120" i="8"/>
  <c r="J121" i="8"/>
  <c r="K121" i="8"/>
  <c r="J122" i="8"/>
  <c r="K122" i="8"/>
  <c r="J123" i="8"/>
  <c r="K123" i="8"/>
  <c r="J124" i="8"/>
  <c r="K124" i="8"/>
  <c r="J125" i="8"/>
  <c r="K125" i="8"/>
  <c r="J126" i="8"/>
  <c r="K126" i="8"/>
  <c r="J127" i="8"/>
  <c r="K127" i="8"/>
  <c r="J128" i="8"/>
  <c r="K128" i="8"/>
  <c r="J129" i="8"/>
  <c r="K129" i="8"/>
  <c r="J130" i="8"/>
  <c r="K130" i="8"/>
  <c r="J131" i="8"/>
  <c r="K131" i="8"/>
  <c r="J132" i="8"/>
  <c r="K132" i="8"/>
  <c r="J133" i="8"/>
  <c r="K133" i="8"/>
  <c r="J134" i="8"/>
  <c r="K134" i="8"/>
  <c r="J135" i="8"/>
  <c r="K135" i="8"/>
  <c r="J76" i="8"/>
  <c r="K76" i="8"/>
  <c r="J77" i="8"/>
  <c r="K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/>
  <c r="J85" i="8"/>
  <c r="K85" i="8"/>
  <c r="J86" i="8"/>
  <c r="K86" i="8"/>
  <c r="J87" i="8"/>
  <c r="K87" i="8"/>
  <c r="J88" i="8"/>
  <c r="K88" i="8"/>
  <c r="J89" i="8"/>
  <c r="K89" i="8"/>
  <c r="J90" i="8"/>
  <c r="K90" i="8"/>
  <c r="J91" i="8"/>
  <c r="K91" i="8"/>
  <c r="J92" i="8"/>
  <c r="K92" i="8"/>
  <c r="J93" i="8"/>
  <c r="K93" i="8"/>
  <c r="J94" i="8"/>
  <c r="K94" i="8"/>
  <c r="J95" i="8"/>
  <c r="K95" i="8"/>
  <c r="J96" i="8"/>
  <c r="K96" i="8"/>
  <c r="J97" i="8"/>
  <c r="K97" i="8"/>
  <c r="J98" i="8"/>
  <c r="K98" i="8"/>
  <c r="J99" i="8"/>
  <c r="K99" i="8"/>
  <c r="J100" i="8"/>
  <c r="K100" i="8"/>
  <c r="J101" i="8"/>
  <c r="K101" i="8"/>
  <c r="J102" i="8"/>
  <c r="K102" i="8"/>
  <c r="J103" i="8"/>
  <c r="K103" i="8"/>
  <c r="J104" i="8"/>
  <c r="K104" i="8"/>
  <c r="J105" i="8"/>
  <c r="K105" i="8"/>
  <c r="J106" i="8"/>
  <c r="K106" i="8"/>
  <c r="J107" i="8"/>
  <c r="K107" i="8"/>
  <c r="J108" i="8"/>
  <c r="K108" i="8"/>
  <c r="J109" i="8"/>
  <c r="K109" i="8"/>
  <c r="J110" i="8"/>
  <c r="K11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144" i="8"/>
  <c r="I144" i="8"/>
  <c r="H145" i="8"/>
  <c r="I145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D163" i="8"/>
  <c r="E163" i="8"/>
  <c r="D164" i="8"/>
  <c r="E164" i="8"/>
  <c r="D165" i="8"/>
  <c r="E165" i="8"/>
  <c r="D166" i="8"/>
  <c r="E166" i="8"/>
  <c r="D167" i="8"/>
  <c r="E167" i="8"/>
  <c r="D168" i="8"/>
  <c r="E168" i="8"/>
  <c r="D169" i="8"/>
  <c r="E169" i="8"/>
  <c r="D170" i="8"/>
  <c r="E170" i="8"/>
  <c r="D171" i="8"/>
  <c r="E171" i="8"/>
  <c r="D172" i="8"/>
  <c r="E172" i="8"/>
  <c r="D173" i="8"/>
  <c r="E173" i="8"/>
  <c r="D174" i="8"/>
  <c r="E174" i="8"/>
  <c r="D175" i="8"/>
  <c r="E175" i="8"/>
  <c r="D176" i="8"/>
  <c r="E176" i="8"/>
  <c r="D177" i="8"/>
  <c r="E177" i="8"/>
  <c r="D178" i="8"/>
  <c r="E178" i="8"/>
  <c r="D179" i="8"/>
  <c r="E179" i="8"/>
  <c r="D180" i="8"/>
  <c r="E180" i="8"/>
  <c r="D181" i="8"/>
  <c r="E181" i="8"/>
  <c r="D182" i="8"/>
  <c r="E182" i="8"/>
  <c r="D183" i="8"/>
  <c r="E183" i="8"/>
  <c r="D184" i="8"/>
  <c r="E184" i="8"/>
  <c r="D185" i="8"/>
  <c r="E185" i="8"/>
  <c r="D186" i="8"/>
  <c r="E186" i="8"/>
  <c r="D187" i="8"/>
  <c r="E187" i="8"/>
  <c r="D188" i="8"/>
  <c r="E188" i="8"/>
  <c r="D189" i="8"/>
  <c r="E189" i="8"/>
  <c r="D190" i="8"/>
  <c r="E190" i="8"/>
  <c r="D191" i="8"/>
  <c r="E191" i="8"/>
  <c r="D192" i="8"/>
  <c r="E192" i="8"/>
  <c r="D193" i="8"/>
  <c r="E193" i="8"/>
  <c r="D194" i="8"/>
  <c r="E194" i="8"/>
  <c r="D195" i="8"/>
  <c r="E195" i="8"/>
  <c r="D196" i="8"/>
  <c r="E196" i="8"/>
  <c r="D197" i="8"/>
  <c r="E197" i="8"/>
  <c r="D198" i="8"/>
  <c r="E198" i="8"/>
  <c r="D199" i="8"/>
  <c r="E199" i="8"/>
  <c r="D200" i="8"/>
  <c r="E200" i="8"/>
  <c r="D201" i="8"/>
  <c r="E201" i="8"/>
  <c r="D202" i="8"/>
  <c r="E202" i="8"/>
  <c r="D203" i="8"/>
  <c r="E203" i="8"/>
  <c r="D204" i="8"/>
  <c r="E204" i="8"/>
  <c r="D205" i="8"/>
  <c r="E205" i="8"/>
  <c r="D206" i="8"/>
  <c r="E206" i="8"/>
  <c r="D207" i="8"/>
  <c r="E207" i="8"/>
  <c r="D208" i="8"/>
  <c r="E208" i="8"/>
  <c r="D209" i="8"/>
  <c r="E209" i="8"/>
  <c r="D210" i="8"/>
  <c r="E210" i="8"/>
  <c r="D211" i="8"/>
  <c r="E211" i="8"/>
  <c r="D212" i="8"/>
  <c r="E212" i="8"/>
  <c r="D213" i="8"/>
  <c r="E213" i="8"/>
  <c r="D214" i="8"/>
  <c r="E214" i="8"/>
  <c r="D215" i="8"/>
  <c r="E215" i="8"/>
  <c r="D216" i="8"/>
  <c r="E216" i="8"/>
  <c r="D217" i="8"/>
  <c r="E217" i="8"/>
  <c r="D218" i="8"/>
  <c r="E218" i="8"/>
  <c r="D219" i="8"/>
  <c r="E219" i="8"/>
  <c r="D220" i="8"/>
  <c r="E220" i="8"/>
  <c r="D221" i="8"/>
  <c r="E221" i="8"/>
  <c r="D222" i="8"/>
  <c r="E222" i="8"/>
  <c r="D223" i="8"/>
  <c r="E223" i="8"/>
  <c r="D224" i="8"/>
  <c r="E224" i="8"/>
  <c r="D225" i="8"/>
  <c r="E225" i="8"/>
  <c r="D226" i="8"/>
  <c r="E226" i="8"/>
  <c r="D227" i="8"/>
  <c r="E227" i="8"/>
  <c r="D228" i="8"/>
  <c r="E228" i="8"/>
  <c r="D229" i="8"/>
  <c r="E229" i="8"/>
  <c r="D230" i="8"/>
  <c r="E230" i="8"/>
  <c r="D231" i="8"/>
  <c r="E231" i="8"/>
  <c r="D232" i="8"/>
  <c r="E232" i="8"/>
  <c r="D233" i="8"/>
  <c r="E233" i="8"/>
  <c r="D234" i="8"/>
  <c r="E234" i="8"/>
  <c r="D235" i="8"/>
  <c r="E235" i="8"/>
  <c r="D236" i="8"/>
  <c r="E236" i="8"/>
  <c r="D237" i="8"/>
  <c r="E237" i="8"/>
  <c r="D238" i="8"/>
  <c r="E238" i="8"/>
  <c r="D239" i="8"/>
  <c r="E239" i="8"/>
  <c r="D240" i="8"/>
  <c r="E240" i="8"/>
  <c r="D241" i="8"/>
  <c r="E241" i="8"/>
  <c r="D242" i="8"/>
  <c r="E242" i="8"/>
  <c r="D243" i="8"/>
  <c r="E243" i="8"/>
  <c r="D244" i="8"/>
  <c r="E244" i="8"/>
  <c r="D245" i="8"/>
  <c r="E245" i="8"/>
  <c r="D246" i="8"/>
  <c r="E246" i="8"/>
  <c r="D247" i="8"/>
  <c r="E247" i="8"/>
  <c r="D248" i="8"/>
  <c r="E248" i="8"/>
  <c r="D249" i="8"/>
  <c r="E249" i="8"/>
  <c r="D250" i="8"/>
  <c r="E250" i="8"/>
  <c r="D251" i="8"/>
  <c r="E251" i="8"/>
  <c r="D252" i="8"/>
  <c r="E252" i="8"/>
  <c r="D253" i="8"/>
  <c r="E253" i="8"/>
  <c r="D254" i="8"/>
  <c r="E254" i="8"/>
  <c r="D255" i="8"/>
  <c r="E255" i="8"/>
  <c r="D256" i="8"/>
  <c r="E256" i="8"/>
  <c r="D257" i="8"/>
  <c r="E257" i="8"/>
  <c r="D258" i="8"/>
  <c r="E258" i="8"/>
  <c r="D259" i="8"/>
  <c r="E259" i="8"/>
  <c r="D260" i="8"/>
  <c r="E260" i="8"/>
  <c r="D261" i="8"/>
  <c r="E261" i="8"/>
  <c r="D262" i="8"/>
  <c r="E262" i="8"/>
  <c r="D263" i="8"/>
  <c r="E263" i="8"/>
  <c r="D264" i="8"/>
  <c r="E264" i="8"/>
  <c r="D265" i="8"/>
  <c r="E265" i="8"/>
  <c r="D266" i="8"/>
  <c r="E266" i="8"/>
  <c r="D267" i="8"/>
  <c r="E267" i="8"/>
  <c r="D268" i="8"/>
  <c r="E268" i="8"/>
  <c r="D269" i="8"/>
  <c r="E269" i="8"/>
  <c r="D270" i="8"/>
  <c r="E270" i="8"/>
  <c r="D271" i="8"/>
  <c r="E271" i="8"/>
  <c r="D272" i="8"/>
  <c r="E272" i="8"/>
  <c r="D273" i="8"/>
  <c r="E273" i="8"/>
  <c r="D274" i="8"/>
  <c r="E274" i="8"/>
  <c r="D275" i="8"/>
  <c r="E275" i="8"/>
  <c r="D276" i="8"/>
  <c r="E276" i="8"/>
  <c r="D277" i="8"/>
  <c r="E277" i="8"/>
  <c r="D278" i="8"/>
  <c r="E278" i="8"/>
  <c r="D279" i="8"/>
  <c r="E279" i="8"/>
  <c r="D280" i="8"/>
  <c r="E280" i="8"/>
  <c r="D281" i="8"/>
  <c r="E281" i="8"/>
  <c r="D282" i="8"/>
  <c r="E282" i="8"/>
  <c r="D283" i="8"/>
  <c r="E283" i="8"/>
  <c r="D284" i="8"/>
  <c r="E284" i="8"/>
  <c r="D285" i="8"/>
  <c r="E285" i="8"/>
  <c r="D286" i="8"/>
  <c r="E286" i="8"/>
  <c r="D287" i="8"/>
  <c r="E287" i="8"/>
  <c r="D288" i="8"/>
  <c r="E288" i="8"/>
  <c r="D289" i="8"/>
  <c r="E289" i="8"/>
  <c r="D290" i="8"/>
  <c r="E290" i="8"/>
  <c r="D291" i="8"/>
  <c r="E291" i="8"/>
  <c r="D292" i="8"/>
  <c r="E292" i="8"/>
  <c r="D293" i="8"/>
  <c r="E293" i="8"/>
  <c r="D294" i="8"/>
  <c r="E294" i="8"/>
  <c r="D295" i="8"/>
  <c r="E295" i="8"/>
  <c r="D296" i="8"/>
  <c r="E296" i="8"/>
  <c r="D297" i="8"/>
  <c r="E297" i="8"/>
  <c r="D298" i="8"/>
  <c r="E298" i="8"/>
  <c r="D299" i="8"/>
  <c r="E299" i="8"/>
  <c r="D300" i="8"/>
  <c r="E300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N79" i="5" l="1"/>
  <c r="O79" i="5"/>
  <c r="P79" i="5"/>
  <c r="Q79" i="5"/>
  <c r="R79" i="5"/>
  <c r="S79" i="5"/>
  <c r="N77" i="5"/>
  <c r="O77" i="5"/>
  <c r="P77" i="5"/>
  <c r="Q77" i="5"/>
  <c r="R77" i="5"/>
  <c r="S77" i="5"/>
  <c r="N66" i="5"/>
  <c r="O66" i="5"/>
  <c r="P66" i="5"/>
  <c r="Q66" i="5"/>
  <c r="R66" i="5"/>
  <c r="S66" i="5"/>
  <c r="N90" i="5"/>
  <c r="O90" i="5"/>
  <c r="P90" i="5"/>
  <c r="Q90" i="5"/>
  <c r="R90" i="5"/>
  <c r="S90" i="5"/>
  <c r="N81" i="5"/>
  <c r="O81" i="5"/>
  <c r="P81" i="5"/>
  <c r="Q81" i="5"/>
  <c r="R81" i="5"/>
  <c r="S81" i="5"/>
  <c r="N75" i="5"/>
  <c r="O75" i="5"/>
  <c r="P75" i="5"/>
  <c r="Q75" i="5"/>
  <c r="R75" i="5"/>
  <c r="S75" i="5"/>
  <c r="N72" i="5"/>
  <c r="O72" i="5"/>
  <c r="P72" i="5"/>
  <c r="Q72" i="5"/>
  <c r="R72" i="5"/>
  <c r="S72" i="5"/>
  <c r="N82" i="5"/>
  <c r="O82" i="5"/>
  <c r="P82" i="5"/>
  <c r="Q82" i="5"/>
  <c r="R82" i="5"/>
  <c r="S82" i="5"/>
  <c r="N67" i="5"/>
  <c r="O67" i="5"/>
  <c r="P67" i="5"/>
  <c r="Q67" i="5"/>
  <c r="R67" i="5"/>
  <c r="S67" i="5"/>
  <c r="N102" i="5"/>
  <c r="O102" i="5"/>
  <c r="P102" i="5"/>
  <c r="Q102" i="5"/>
  <c r="R102" i="5"/>
  <c r="S102" i="5"/>
  <c r="N97" i="5"/>
  <c r="O97" i="5"/>
  <c r="P97" i="5"/>
  <c r="Q97" i="5"/>
  <c r="R97" i="5"/>
  <c r="S97" i="5"/>
  <c r="N98" i="5"/>
  <c r="O98" i="5"/>
  <c r="P98" i="5"/>
  <c r="Q98" i="5"/>
  <c r="R98" i="5"/>
  <c r="S98" i="5"/>
  <c r="N71" i="5"/>
  <c r="O71" i="5"/>
  <c r="P71" i="5"/>
  <c r="Q71" i="5"/>
  <c r="R71" i="5"/>
  <c r="S71" i="5"/>
  <c r="N85" i="5"/>
  <c r="O85" i="5"/>
  <c r="P85" i="5"/>
  <c r="Q85" i="5"/>
  <c r="R85" i="5"/>
  <c r="S85" i="5"/>
  <c r="N84" i="5"/>
  <c r="O84" i="5"/>
  <c r="P84" i="5"/>
  <c r="Q84" i="5"/>
  <c r="R84" i="5"/>
  <c r="S84" i="5"/>
  <c r="N96" i="5"/>
  <c r="O96" i="5"/>
  <c r="P96" i="5"/>
  <c r="Q96" i="5"/>
  <c r="R96" i="5"/>
  <c r="S96" i="5"/>
  <c r="N91" i="5"/>
  <c r="O91" i="5"/>
  <c r="P91" i="5"/>
  <c r="Q91" i="5"/>
  <c r="R91" i="5"/>
  <c r="S91" i="5"/>
  <c r="N99" i="5"/>
  <c r="O99" i="5"/>
  <c r="P99" i="5"/>
  <c r="Q99" i="5"/>
  <c r="R99" i="5"/>
  <c r="S99" i="5"/>
  <c r="N94" i="5"/>
  <c r="O94" i="5"/>
  <c r="P94" i="5"/>
  <c r="Q94" i="5"/>
  <c r="R94" i="5"/>
  <c r="S94" i="5"/>
  <c r="N107" i="5"/>
  <c r="O107" i="5"/>
  <c r="P107" i="5"/>
  <c r="Q107" i="5"/>
  <c r="R107" i="5"/>
  <c r="S107" i="5"/>
  <c r="N103" i="5"/>
  <c r="O103" i="5"/>
  <c r="P103" i="5"/>
  <c r="Q103" i="5"/>
  <c r="R103" i="5"/>
  <c r="S103" i="5"/>
  <c r="N105" i="5"/>
  <c r="O105" i="5"/>
  <c r="P105" i="5"/>
  <c r="Q105" i="5"/>
  <c r="R105" i="5"/>
  <c r="S105" i="5"/>
  <c r="N106" i="5"/>
  <c r="O106" i="5"/>
  <c r="P106" i="5"/>
  <c r="Q106" i="5"/>
  <c r="R106" i="5"/>
  <c r="S106" i="5"/>
  <c r="N110" i="5"/>
  <c r="O110" i="5"/>
  <c r="P110" i="5"/>
  <c r="Q110" i="5"/>
  <c r="R110" i="5"/>
  <c r="S110" i="5"/>
  <c r="N112" i="5"/>
  <c r="O112" i="5"/>
  <c r="P112" i="5"/>
  <c r="Q112" i="5"/>
  <c r="R112" i="5"/>
  <c r="S112" i="5"/>
  <c r="N83" i="5"/>
  <c r="O83" i="5"/>
  <c r="P83" i="5"/>
  <c r="Q83" i="5"/>
  <c r="R83" i="5"/>
  <c r="S83" i="5"/>
  <c r="N118" i="5"/>
  <c r="O118" i="5"/>
  <c r="P118" i="5"/>
  <c r="Q118" i="5"/>
  <c r="R118" i="5"/>
  <c r="S118" i="5"/>
  <c r="N89" i="5"/>
  <c r="O89" i="5"/>
  <c r="P89" i="5"/>
  <c r="Q89" i="5"/>
  <c r="R89" i="5"/>
  <c r="S89" i="5"/>
  <c r="N117" i="5"/>
  <c r="O117" i="5"/>
  <c r="P117" i="5"/>
  <c r="Q117" i="5"/>
  <c r="R117" i="5"/>
  <c r="S117" i="5"/>
  <c r="N68" i="5"/>
  <c r="O68" i="5"/>
  <c r="P68" i="5"/>
  <c r="Q68" i="5"/>
  <c r="R68" i="5"/>
  <c r="S68" i="5"/>
  <c r="N88" i="5"/>
  <c r="O88" i="5"/>
  <c r="P88" i="5"/>
  <c r="Q88" i="5"/>
  <c r="R88" i="5"/>
  <c r="S88" i="5"/>
  <c r="N116" i="5"/>
  <c r="O116" i="5"/>
  <c r="P116" i="5"/>
  <c r="Q116" i="5"/>
  <c r="R116" i="5"/>
  <c r="S116" i="5"/>
  <c r="N93" i="5"/>
  <c r="O93" i="5"/>
  <c r="P93" i="5"/>
  <c r="Q93" i="5"/>
  <c r="R93" i="5"/>
  <c r="S93" i="5"/>
  <c r="N100" i="5"/>
  <c r="O100" i="5"/>
  <c r="P100" i="5"/>
  <c r="Q100" i="5"/>
  <c r="R100" i="5"/>
  <c r="S100" i="5"/>
  <c r="N87" i="5"/>
  <c r="O87" i="5"/>
  <c r="P87" i="5"/>
  <c r="Q87" i="5"/>
  <c r="R87" i="5"/>
  <c r="S87" i="5"/>
  <c r="N113" i="5"/>
  <c r="O113" i="5"/>
  <c r="P113" i="5"/>
  <c r="Q113" i="5"/>
  <c r="R113" i="5"/>
  <c r="S113" i="5"/>
  <c r="N108" i="5"/>
  <c r="O108" i="5"/>
  <c r="P108" i="5"/>
  <c r="Q108" i="5"/>
  <c r="R108" i="5"/>
  <c r="S108" i="5"/>
  <c r="N57" i="5"/>
  <c r="O57" i="5"/>
  <c r="P57" i="5"/>
  <c r="Q57" i="5"/>
  <c r="R57" i="5"/>
  <c r="S57" i="5"/>
  <c r="N101" i="5"/>
  <c r="O101" i="5"/>
  <c r="P101" i="5"/>
  <c r="Q101" i="5"/>
  <c r="R101" i="5"/>
  <c r="S101" i="5"/>
  <c r="N122" i="5"/>
  <c r="O122" i="5"/>
  <c r="P122" i="5"/>
  <c r="Q122" i="5"/>
  <c r="R122" i="5"/>
  <c r="S122" i="5"/>
  <c r="N46" i="5"/>
  <c r="O46" i="5"/>
  <c r="P46" i="5"/>
  <c r="Q46" i="5"/>
  <c r="R46" i="5"/>
  <c r="S46" i="5"/>
  <c r="N109" i="5"/>
  <c r="O109" i="5"/>
  <c r="P109" i="5"/>
  <c r="Q109" i="5"/>
  <c r="R109" i="5"/>
  <c r="S109" i="5"/>
  <c r="N74" i="5"/>
  <c r="O74" i="5"/>
  <c r="P74" i="5"/>
  <c r="Q74" i="5"/>
  <c r="R74" i="5"/>
  <c r="S74" i="5"/>
  <c r="N104" i="5"/>
  <c r="O104" i="5"/>
  <c r="P104" i="5"/>
  <c r="Q104" i="5"/>
  <c r="R104" i="5"/>
  <c r="S104" i="5"/>
  <c r="N111" i="5"/>
  <c r="O111" i="5"/>
  <c r="P111" i="5"/>
  <c r="Q111" i="5"/>
  <c r="R111" i="5"/>
  <c r="S111" i="5"/>
  <c r="N119" i="5"/>
  <c r="O119" i="5"/>
  <c r="P119" i="5"/>
  <c r="Q119" i="5"/>
  <c r="R119" i="5"/>
  <c r="S119" i="5"/>
  <c r="N92" i="5"/>
  <c r="O92" i="5"/>
  <c r="P92" i="5"/>
  <c r="Q92" i="5"/>
  <c r="R92" i="5"/>
  <c r="S92" i="5"/>
  <c r="N127" i="5"/>
  <c r="O127" i="5"/>
  <c r="P127" i="5"/>
  <c r="Q127" i="5"/>
  <c r="R127" i="5"/>
  <c r="S127" i="5"/>
  <c r="N125" i="5"/>
  <c r="O125" i="5"/>
  <c r="P125" i="5"/>
  <c r="Q125" i="5"/>
  <c r="R125" i="5"/>
  <c r="S125" i="5"/>
  <c r="N126" i="5"/>
  <c r="O126" i="5"/>
  <c r="P126" i="5"/>
  <c r="Q126" i="5"/>
  <c r="R126" i="5"/>
  <c r="S126" i="5"/>
  <c r="N86" i="5"/>
  <c r="O86" i="5"/>
  <c r="P86" i="5"/>
  <c r="Q86" i="5"/>
  <c r="R86" i="5"/>
  <c r="S86" i="5"/>
  <c r="N95" i="5"/>
  <c r="O95" i="5"/>
  <c r="P95" i="5"/>
  <c r="Q95" i="5"/>
  <c r="R95" i="5"/>
  <c r="S95" i="5"/>
  <c r="N124" i="5"/>
  <c r="O124" i="5"/>
  <c r="P124" i="5"/>
  <c r="Q124" i="5"/>
  <c r="R124" i="5"/>
  <c r="S124" i="5"/>
  <c r="N114" i="5"/>
  <c r="O114" i="5"/>
  <c r="P114" i="5"/>
  <c r="Q114" i="5"/>
  <c r="R114" i="5"/>
  <c r="S114" i="5"/>
  <c r="N123" i="5"/>
  <c r="O123" i="5"/>
  <c r="P123" i="5"/>
  <c r="Q123" i="5"/>
  <c r="R123" i="5"/>
  <c r="S123" i="5"/>
  <c r="N121" i="5"/>
  <c r="O121" i="5"/>
  <c r="P121" i="5"/>
  <c r="Q121" i="5"/>
  <c r="R121" i="5"/>
  <c r="S121" i="5"/>
  <c r="N115" i="5"/>
  <c r="O115" i="5"/>
  <c r="P115" i="5"/>
  <c r="Q115" i="5"/>
  <c r="R115" i="5"/>
  <c r="S115" i="5"/>
  <c r="N128" i="5"/>
  <c r="O128" i="5"/>
  <c r="P128" i="5"/>
  <c r="Q128" i="5"/>
  <c r="R128" i="5"/>
  <c r="S128" i="5"/>
  <c r="N120" i="5"/>
  <c r="O120" i="5"/>
  <c r="P120" i="5"/>
  <c r="Q120" i="5"/>
  <c r="R120" i="5"/>
  <c r="S120" i="5"/>
  <c r="N129" i="5"/>
  <c r="O129" i="5"/>
  <c r="P129" i="5"/>
  <c r="Q129" i="5"/>
  <c r="R129" i="5"/>
  <c r="S129" i="5"/>
  <c r="N92" i="6"/>
  <c r="O92" i="6"/>
  <c r="P92" i="6"/>
  <c r="Q92" i="6"/>
  <c r="R92" i="6"/>
  <c r="S92" i="6"/>
  <c r="N96" i="6"/>
  <c r="O96" i="6"/>
  <c r="P96" i="6"/>
  <c r="Q96" i="6"/>
  <c r="R96" i="6"/>
  <c r="S96" i="6"/>
  <c r="N81" i="6"/>
  <c r="O81" i="6"/>
  <c r="P81" i="6"/>
  <c r="Q81" i="6"/>
  <c r="R81" i="6"/>
  <c r="S81" i="6"/>
  <c r="N77" i="6"/>
  <c r="O77" i="6"/>
  <c r="P77" i="6"/>
  <c r="Q77" i="6"/>
  <c r="R77" i="6"/>
  <c r="S77" i="6"/>
  <c r="N98" i="6"/>
  <c r="O98" i="6"/>
  <c r="P98" i="6"/>
  <c r="Q98" i="6"/>
  <c r="R98" i="6"/>
  <c r="S98" i="6"/>
  <c r="N104" i="6"/>
  <c r="O104" i="6"/>
  <c r="P104" i="6"/>
  <c r="Q104" i="6"/>
  <c r="R104" i="6"/>
  <c r="S104" i="6"/>
  <c r="N89" i="6"/>
  <c r="O89" i="6"/>
  <c r="P89" i="6"/>
  <c r="Q89" i="6"/>
  <c r="R89" i="6"/>
  <c r="S89" i="6"/>
  <c r="N94" i="6"/>
  <c r="O94" i="6"/>
  <c r="P94" i="6"/>
  <c r="Q94" i="6"/>
  <c r="R94" i="6"/>
  <c r="S94" i="6"/>
  <c r="N57" i="6"/>
  <c r="O57" i="6"/>
  <c r="P57" i="6"/>
  <c r="Q57" i="6"/>
  <c r="R57" i="6"/>
  <c r="S57" i="6"/>
  <c r="N99" i="6"/>
  <c r="O99" i="6"/>
  <c r="P99" i="6"/>
  <c r="Q99" i="6"/>
  <c r="R99" i="6"/>
  <c r="S99" i="6"/>
  <c r="N90" i="6"/>
  <c r="O90" i="6"/>
  <c r="P90" i="6"/>
  <c r="Q90" i="6"/>
  <c r="R90" i="6"/>
  <c r="S90" i="6"/>
  <c r="N52" i="6"/>
  <c r="O52" i="6"/>
  <c r="P52" i="6"/>
  <c r="Q52" i="6"/>
  <c r="R52" i="6"/>
  <c r="S52" i="6"/>
  <c r="N61" i="6"/>
  <c r="O61" i="6"/>
  <c r="P61" i="6"/>
  <c r="Q61" i="6"/>
  <c r="R61" i="6"/>
  <c r="S61" i="6"/>
  <c r="N42" i="6"/>
  <c r="O42" i="6"/>
  <c r="P42" i="6"/>
  <c r="Q42" i="6"/>
  <c r="R42" i="6"/>
  <c r="S42" i="6"/>
  <c r="N83" i="6"/>
  <c r="O83" i="6"/>
  <c r="P83" i="6"/>
  <c r="Q83" i="6"/>
  <c r="R83" i="6"/>
  <c r="S83" i="6"/>
  <c r="N93" i="6"/>
  <c r="O93" i="6"/>
  <c r="P93" i="6"/>
  <c r="Q93" i="6"/>
  <c r="R93" i="6"/>
  <c r="S93" i="6"/>
  <c r="N51" i="6"/>
  <c r="O51" i="6"/>
  <c r="P51" i="6"/>
  <c r="Q51" i="6"/>
  <c r="R51" i="6"/>
  <c r="S51" i="6"/>
  <c r="N102" i="6"/>
  <c r="O102" i="6"/>
  <c r="P102" i="6"/>
  <c r="Q102" i="6"/>
  <c r="R102" i="6"/>
  <c r="S102" i="6"/>
  <c r="N62" i="6"/>
  <c r="O62" i="6"/>
  <c r="P62" i="6"/>
  <c r="Q62" i="6"/>
  <c r="R62" i="6"/>
  <c r="S62" i="6"/>
  <c r="N109" i="6"/>
  <c r="O109" i="6"/>
  <c r="P109" i="6"/>
  <c r="Q109" i="6"/>
  <c r="R109" i="6"/>
  <c r="S109" i="6"/>
  <c r="N113" i="6"/>
  <c r="O113" i="6"/>
  <c r="P113" i="6"/>
  <c r="Q113" i="6"/>
  <c r="R113" i="6"/>
  <c r="S113" i="6"/>
  <c r="N95" i="6"/>
  <c r="O95" i="6"/>
  <c r="P95" i="6"/>
  <c r="Q95" i="6"/>
  <c r="R95" i="6"/>
  <c r="S95" i="6"/>
  <c r="N111" i="6"/>
  <c r="O111" i="6"/>
  <c r="P111" i="6"/>
  <c r="Q111" i="6"/>
  <c r="R111" i="6"/>
  <c r="S111" i="6"/>
  <c r="N108" i="6"/>
  <c r="O108" i="6"/>
  <c r="P108" i="6"/>
  <c r="Q108" i="6"/>
  <c r="R108" i="6"/>
  <c r="S108" i="6"/>
  <c r="N79" i="6"/>
  <c r="O79" i="6"/>
  <c r="P79" i="6"/>
  <c r="Q79" i="6"/>
  <c r="R79" i="6"/>
  <c r="S79" i="6"/>
  <c r="N116" i="6"/>
  <c r="O116" i="6"/>
  <c r="P116" i="6"/>
  <c r="Q116" i="6"/>
  <c r="R116" i="6"/>
  <c r="S116" i="6"/>
  <c r="N114" i="6"/>
  <c r="O114" i="6"/>
  <c r="P114" i="6"/>
  <c r="Q114" i="6"/>
  <c r="R114" i="6"/>
  <c r="S114" i="6"/>
  <c r="N91" i="6"/>
  <c r="O91" i="6"/>
  <c r="P91" i="6"/>
  <c r="Q91" i="6"/>
  <c r="R91" i="6"/>
  <c r="S91" i="6"/>
  <c r="N106" i="6"/>
  <c r="O106" i="6"/>
  <c r="P106" i="6"/>
  <c r="Q106" i="6"/>
  <c r="R106" i="6"/>
  <c r="S106" i="6"/>
  <c r="N103" i="6"/>
  <c r="O103" i="6"/>
  <c r="P103" i="6"/>
  <c r="Q103" i="6"/>
  <c r="R103" i="6"/>
  <c r="S103" i="6"/>
  <c r="N100" i="6"/>
  <c r="O100" i="6"/>
  <c r="P100" i="6"/>
  <c r="Q100" i="6"/>
  <c r="R100" i="6"/>
  <c r="S100" i="6"/>
  <c r="N117" i="6"/>
  <c r="O117" i="6"/>
  <c r="P117" i="6"/>
  <c r="Q117" i="6"/>
  <c r="R117" i="6"/>
  <c r="S117" i="6"/>
  <c r="N110" i="6"/>
  <c r="O110" i="6"/>
  <c r="P110" i="6"/>
  <c r="Q110" i="6"/>
  <c r="R110" i="6"/>
  <c r="S110" i="6"/>
  <c r="N101" i="6"/>
  <c r="O101" i="6"/>
  <c r="P101" i="6"/>
  <c r="Q101" i="6"/>
  <c r="R101" i="6"/>
  <c r="S101" i="6"/>
  <c r="N118" i="6"/>
  <c r="O118" i="6"/>
  <c r="P118" i="6"/>
  <c r="Q118" i="6"/>
  <c r="R118" i="6"/>
  <c r="S118" i="6"/>
  <c r="N115" i="6"/>
  <c r="O115" i="6"/>
  <c r="P115" i="6"/>
  <c r="Q115" i="6"/>
  <c r="R115" i="6"/>
  <c r="S115" i="6"/>
  <c r="N85" i="6"/>
  <c r="O85" i="6"/>
  <c r="P85" i="6"/>
  <c r="Q85" i="6"/>
  <c r="R85" i="6"/>
  <c r="S85" i="6"/>
  <c r="N121" i="6"/>
  <c r="O121" i="6"/>
  <c r="P121" i="6"/>
  <c r="Q121" i="6"/>
  <c r="R121" i="6"/>
  <c r="S121" i="6"/>
  <c r="N119" i="6"/>
  <c r="O119" i="6"/>
  <c r="P119" i="6"/>
  <c r="Q119" i="6"/>
  <c r="R119" i="6"/>
  <c r="S119" i="6"/>
  <c r="N127" i="6"/>
  <c r="O127" i="6"/>
  <c r="P127" i="6"/>
  <c r="Q127" i="6"/>
  <c r="R127" i="6"/>
  <c r="S127" i="6"/>
  <c r="N129" i="6"/>
  <c r="O129" i="6"/>
  <c r="P129" i="6"/>
  <c r="Q129" i="6"/>
  <c r="R129" i="6"/>
  <c r="S129" i="6"/>
  <c r="N112" i="6"/>
  <c r="O112" i="6"/>
  <c r="P112" i="6"/>
  <c r="Q112" i="6"/>
  <c r="R112" i="6"/>
  <c r="S112" i="6"/>
  <c r="N137" i="6"/>
  <c r="O137" i="6"/>
  <c r="P137" i="6"/>
  <c r="Q137" i="6"/>
  <c r="R137" i="6"/>
  <c r="S137" i="6"/>
  <c r="N64" i="6"/>
  <c r="O64" i="6"/>
  <c r="P64" i="6"/>
  <c r="Q64" i="6"/>
  <c r="R64" i="6"/>
  <c r="S64" i="6"/>
  <c r="N128" i="6"/>
  <c r="O128" i="6"/>
  <c r="P128" i="6"/>
  <c r="Q128" i="6"/>
  <c r="R128" i="6"/>
  <c r="S128" i="6"/>
  <c r="N122" i="6"/>
  <c r="O122" i="6"/>
  <c r="P122" i="6"/>
  <c r="Q122" i="6"/>
  <c r="R122" i="6"/>
  <c r="S122" i="6"/>
  <c r="N138" i="6"/>
  <c r="O138" i="6"/>
  <c r="P138" i="6"/>
  <c r="Q138" i="6"/>
  <c r="R138" i="6"/>
  <c r="S138" i="6"/>
  <c r="N142" i="6"/>
  <c r="O142" i="6"/>
  <c r="P142" i="6"/>
  <c r="Q142" i="6"/>
  <c r="R142" i="6"/>
  <c r="S142" i="6"/>
  <c r="N88" i="6"/>
  <c r="O88" i="6"/>
  <c r="P88" i="6"/>
  <c r="Q88" i="6"/>
  <c r="R88" i="6"/>
  <c r="S88" i="6"/>
  <c r="N124" i="6"/>
  <c r="O124" i="6"/>
  <c r="P124" i="6"/>
  <c r="Q124" i="6"/>
  <c r="R124" i="6"/>
  <c r="S124" i="6"/>
  <c r="N123" i="6"/>
  <c r="O123" i="6"/>
  <c r="P123" i="6"/>
  <c r="Q123" i="6"/>
  <c r="R123" i="6"/>
  <c r="S123" i="6"/>
  <c r="N130" i="6"/>
  <c r="O130" i="6"/>
  <c r="P130" i="6"/>
  <c r="Q130" i="6"/>
  <c r="R130" i="6"/>
  <c r="S130" i="6"/>
  <c r="N125" i="6"/>
  <c r="O125" i="6"/>
  <c r="P125" i="6"/>
  <c r="Q125" i="6"/>
  <c r="R125" i="6"/>
  <c r="S125" i="6"/>
  <c r="N82" i="6"/>
  <c r="O82" i="6"/>
  <c r="P82" i="6"/>
  <c r="Q82" i="6"/>
  <c r="R82" i="6"/>
  <c r="S82" i="6"/>
  <c r="N105" i="6"/>
  <c r="O105" i="6"/>
  <c r="P105" i="6"/>
  <c r="Q105" i="6"/>
  <c r="R105" i="6"/>
  <c r="S105" i="6"/>
  <c r="N132" i="6"/>
  <c r="O132" i="6"/>
  <c r="P132" i="6"/>
  <c r="Q132" i="6"/>
  <c r="R132" i="6"/>
  <c r="S132" i="6"/>
  <c r="N135" i="6"/>
  <c r="O135" i="6"/>
  <c r="P135" i="6"/>
  <c r="Q135" i="6"/>
  <c r="R135" i="6"/>
  <c r="S135" i="6"/>
  <c r="N134" i="6"/>
  <c r="O134" i="6"/>
  <c r="P134" i="6"/>
  <c r="Q134" i="6"/>
  <c r="R134" i="6"/>
  <c r="S134" i="6"/>
  <c r="N120" i="6"/>
  <c r="O120" i="6"/>
  <c r="P120" i="6"/>
  <c r="Q120" i="6"/>
  <c r="R120" i="6"/>
  <c r="S120" i="6"/>
  <c r="N133" i="6"/>
  <c r="O133" i="6"/>
  <c r="P133" i="6"/>
  <c r="Q133" i="6"/>
  <c r="R133" i="6"/>
  <c r="S133" i="6"/>
  <c r="N141" i="6"/>
  <c r="O141" i="6"/>
  <c r="P141" i="6"/>
  <c r="Q141" i="6"/>
  <c r="R141" i="6"/>
  <c r="S141" i="6"/>
  <c r="N147" i="6"/>
  <c r="O147" i="6"/>
  <c r="P147" i="6"/>
  <c r="Q147" i="6"/>
  <c r="R147" i="6"/>
  <c r="S147" i="6"/>
  <c r="N107" i="6"/>
  <c r="O107" i="6"/>
  <c r="P107" i="6"/>
  <c r="Q107" i="6"/>
  <c r="R107" i="6"/>
  <c r="S107" i="6"/>
  <c r="N139" i="6"/>
  <c r="O139" i="6"/>
  <c r="P139" i="6"/>
  <c r="Q139" i="6"/>
  <c r="R139" i="6"/>
  <c r="S139" i="6"/>
  <c r="N126" i="6"/>
  <c r="O126" i="6"/>
  <c r="P126" i="6"/>
  <c r="Q126" i="6"/>
  <c r="R126" i="6"/>
  <c r="S126" i="6"/>
  <c r="N144" i="6"/>
  <c r="O144" i="6"/>
  <c r="P144" i="6"/>
  <c r="Q144" i="6"/>
  <c r="R144" i="6"/>
  <c r="S144" i="6"/>
  <c r="N131" i="6"/>
  <c r="O131" i="6"/>
  <c r="P131" i="6"/>
  <c r="Q131" i="6"/>
  <c r="R131" i="6"/>
  <c r="S131" i="6"/>
  <c r="N136" i="6"/>
  <c r="O136" i="6"/>
  <c r="P136" i="6"/>
  <c r="Q136" i="6"/>
  <c r="R136" i="6"/>
  <c r="S136" i="6"/>
  <c r="N145" i="6"/>
  <c r="O145" i="6"/>
  <c r="P145" i="6"/>
  <c r="Q145" i="6"/>
  <c r="R145" i="6"/>
  <c r="S145" i="6"/>
  <c r="N140" i="6"/>
  <c r="O140" i="6"/>
  <c r="P140" i="6"/>
  <c r="Q140" i="6"/>
  <c r="R140" i="6"/>
  <c r="S140" i="6"/>
  <c r="N143" i="6"/>
  <c r="O143" i="6"/>
  <c r="P143" i="6"/>
  <c r="Q143" i="6"/>
  <c r="R143" i="6"/>
  <c r="S143" i="6"/>
  <c r="N148" i="6"/>
  <c r="O148" i="6"/>
  <c r="P148" i="6"/>
  <c r="Q148" i="6"/>
  <c r="R148" i="6"/>
  <c r="S148" i="6"/>
  <c r="N146" i="6"/>
  <c r="O146" i="6"/>
  <c r="P146" i="6"/>
  <c r="Q146" i="6"/>
  <c r="R146" i="6"/>
  <c r="S146" i="6"/>
  <c r="N149" i="6"/>
  <c r="O149" i="6"/>
  <c r="P149" i="6"/>
  <c r="Q149" i="6"/>
  <c r="R149" i="6"/>
  <c r="S149" i="6"/>
  <c r="N67" i="3"/>
  <c r="O67" i="3"/>
  <c r="P67" i="3"/>
  <c r="Q67" i="3"/>
  <c r="R67" i="3"/>
  <c r="S67" i="3"/>
  <c r="N121" i="3"/>
  <c r="O121" i="3"/>
  <c r="P121" i="3"/>
  <c r="Q121" i="3"/>
  <c r="R121" i="3"/>
  <c r="S121" i="3"/>
  <c r="N89" i="3"/>
  <c r="O89" i="3"/>
  <c r="P89" i="3"/>
  <c r="Q89" i="3"/>
  <c r="R89" i="3"/>
  <c r="S89" i="3"/>
  <c r="N144" i="3"/>
  <c r="O144" i="3"/>
  <c r="P144" i="3"/>
  <c r="Q144" i="3"/>
  <c r="R144" i="3"/>
  <c r="S144" i="3"/>
  <c r="N108" i="3"/>
  <c r="O108" i="3"/>
  <c r="P108" i="3"/>
  <c r="Q108" i="3"/>
  <c r="R108" i="3"/>
  <c r="S108" i="3"/>
  <c r="N129" i="3"/>
  <c r="O129" i="3"/>
  <c r="P129" i="3"/>
  <c r="Q129" i="3"/>
  <c r="R129" i="3"/>
  <c r="S129" i="3"/>
  <c r="N147" i="3"/>
  <c r="O147" i="3"/>
  <c r="P147" i="3"/>
  <c r="Q147" i="3"/>
  <c r="R147" i="3"/>
  <c r="S147" i="3"/>
  <c r="N80" i="3"/>
  <c r="O80" i="3"/>
  <c r="P80" i="3"/>
  <c r="Q80" i="3"/>
  <c r="R80" i="3"/>
  <c r="S80" i="3"/>
  <c r="N133" i="3"/>
  <c r="O133" i="3"/>
  <c r="P133" i="3"/>
  <c r="Q133" i="3"/>
  <c r="R133" i="3"/>
  <c r="S133" i="3"/>
  <c r="N139" i="3"/>
  <c r="O139" i="3"/>
  <c r="P139" i="3"/>
  <c r="Q139" i="3"/>
  <c r="R139" i="3"/>
  <c r="S139" i="3"/>
  <c r="N153" i="3"/>
  <c r="O153" i="3"/>
  <c r="P153" i="3"/>
  <c r="Q153" i="3"/>
  <c r="R153" i="3"/>
  <c r="S153" i="3"/>
  <c r="N100" i="3"/>
  <c r="O100" i="3"/>
  <c r="P100" i="3"/>
  <c r="Q100" i="3"/>
  <c r="R100" i="3"/>
  <c r="S100" i="3"/>
  <c r="N140" i="3"/>
  <c r="O140" i="3"/>
  <c r="P140" i="3"/>
  <c r="Q140" i="3"/>
  <c r="R140" i="3"/>
  <c r="S140" i="3"/>
  <c r="N116" i="3"/>
  <c r="O116" i="3"/>
  <c r="P116" i="3"/>
  <c r="Q116" i="3"/>
  <c r="R116" i="3"/>
  <c r="S116" i="3"/>
  <c r="N96" i="3"/>
  <c r="O96" i="3"/>
  <c r="P96" i="3"/>
  <c r="Q96" i="3"/>
  <c r="R96" i="3"/>
  <c r="S96" i="3"/>
  <c r="N79" i="3"/>
  <c r="O79" i="3"/>
  <c r="P79" i="3"/>
  <c r="Q79" i="3"/>
  <c r="R79" i="3"/>
  <c r="S79" i="3"/>
  <c r="N161" i="3"/>
  <c r="O161" i="3"/>
  <c r="P161" i="3"/>
  <c r="Q161" i="3"/>
  <c r="R161" i="3"/>
  <c r="S161" i="3"/>
  <c r="N136" i="3"/>
  <c r="O136" i="3"/>
  <c r="P136" i="3"/>
  <c r="Q136" i="3"/>
  <c r="R136" i="3"/>
  <c r="S136" i="3"/>
  <c r="N156" i="3"/>
  <c r="O156" i="3"/>
  <c r="P156" i="3"/>
  <c r="Q156" i="3"/>
  <c r="R156" i="3"/>
  <c r="S156" i="3"/>
  <c r="N19" i="3"/>
  <c r="O19" i="3"/>
  <c r="P19" i="3"/>
  <c r="Q19" i="3"/>
  <c r="R19" i="3"/>
  <c r="S19" i="3"/>
  <c r="N131" i="3"/>
  <c r="O131" i="3"/>
  <c r="P131" i="3"/>
  <c r="Q131" i="3"/>
  <c r="R131" i="3"/>
  <c r="S131" i="3"/>
  <c r="N73" i="3"/>
  <c r="O73" i="3"/>
  <c r="P73" i="3"/>
  <c r="Q73" i="3"/>
  <c r="R73" i="3"/>
  <c r="S73" i="3"/>
  <c r="N158" i="3"/>
  <c r="O158" i="3"/>
  <c r="P158" i="3"/>
  <c r="Q158" i="3"/>
  <c r="R158" i="3"/>
  <c r="S158" i="3"/>
  <c r="N174" i="3"/>
  <c r="O174" i="3"/>
  <c r="P174" i="3"/>
  <c r="Q174" i="3"/>
  <c r="R174" i="3"/>
  <c r="S174" i="3"/>
  <c r="N184" i="3"/>
  <c r="O184" i="3"/>
  <c r="P184" i="3"/>
  <c r="Q184" i="3"/>
  <c r="R184" i="3"/>
  <c r="S184" i="3"/>
  <c r="N88" i="3"/>
  <c r="O88" i="3"/>
  <c r="P88" i="3"/>
  <c r="Q88" i="3"/>
  <c r="R88" i="3"/>
  <c r="S88" i="3"/>
  <c r="N85" i="3"/>
  <c r="O85" i="3"/>
  <c r="P85" i="3"/>
  <c r="Q85" i="3"/>
  <c r="R85" i="3"/>
  <c r="S85" i="3"/>
  <c r="N130" i="3"/>
  <c r="O130" i="3"/>
  <c r="P130" i="3"/>
  <c r="Q130" i="3"/>
  <c r="R130" i="3"/>
  <c r="S130" i="3"/>
  <c r="N114" i="3"/>
  <c r="O114" i="3"/>
  <c r="P114" i="3"/>
  <c r="Q114" i="3"/>
  <c r="R114" i="3"/>
  <c r="S114" i="3"/>
  <c r="N155" i="3"/>
  <c r="O155" i="3"/>
  <c r="P155" i="3"/>
  <c r="Q155" i="3"/>
  <c r="R155" i="3"/>
  <c r="S155" i="3"/>
  <c r="N159" i="3"/>
  <c r="O159" i="3"/>
  <c r="P159" i="3"/>
  <c r="Q159" i="3"/>
  <c r="R159" i="3"/>
  <c r="S159" i="3"/>
  <c r="N178" i="3"/>
  <c r="O178" i="3"/>
  <c r="P178" i="3"/>
  <c r="Q178" i="3"/>
  <c r="R178" i="3"/>
  <c r="S178" i="3"/>
  <c r="N110" i="3"/>
  <c r="O110" i="3"/>
  <c r="P110" i="3"/>
  <c r="Q110" i="3"/>
  <c r="R110" i="3"/>
  <c r="S110" i="3"/>
  <c r="N165" i="3"/>
  <c r="O165" i="3"/>
  <c r="P165" i="3"/>
  <c r="Q165" i="3"/>
  <c r="R165" i="3"/>
  <c r="S165" i="3"/>
  <c r="N189" i="3"/>
  <c r="O189" i="3"/>
  <c r="P189" i="3"/>
  <c r="Q189" i="3"/>
  <c r="R189" i="3"/>
  <c r="S189" i="3"/>
  <c r="N145" i="3"/>
  <c r="O145" i="3"/>
  <c r="P145" i="3"/>
  <c r="Q145" i="3"/>
  <c r="R145" i="3"/>
  <c r="S145" i="3"/>
  <c r="N209" i="3"/>
  <c r="O209" i="3"/>
  <c r="P209" i="3"/>
  <c r="Q209" i="3"/>
  <c r="R209" i="3"/>
  <c r="S209" i="3"/>
  <c r="N186" i="3"/>
  <c r="O186" i="3"/>
  <c r="P186" i="3"/>
  <c r="Q186" i="3"/>
  <c r="R186" i="3"/>
  <c r="S186" i="3"/>
  <c r="N138" i="3"/>
  <c r="O138" i="3"/>
  <c r="P138" i="3"/>
  <c r="Q138" i="3"/>
  <c r="R138" i="3"/>
  <c r="S138" i="3"/>
  <c r="N42" i="3"/>
  <c r="O42" i="3"/>
  <c r="P42" i="3"/>
  <c r="Q42" i="3"/>
  <c r="R42" i="3"/>
  <c r="S42" i="3"/>
  <c r="N37" i="3"/>
  <c r="O37" i="3"/>
  <c r="P37" i="3"/>
  <c r="Q37" i="3"/>
  <c r="R37" i="3"/>
  <c r="S37" i="3"/>
  <c r="N125" i="3"/>
  <c r="O125" i="3"/>
  <c r="P125" i="3"/>
  <c r="Q125" i="3"/>
  <c r="R125" i="3"/>
  <c r="S125" i="3"/>
  <c r="N118" i="3"/>
  <c r="O118" i="3"/>
  <c r="P118" i="3"/>
  <c r="Q118" i="3"/>
  <c r="R118" i="3"/>
  <c r="S118" i="3"/>
  <c r="N180" i="3"/>
  <c r="O180" i="3"/>
  <c r="P180" i="3"/>
  <c r="Q180" i="3"/>
  <c r="R180" i="3"/>
  <c r="S180" i="3"/>
  <c r="N179" i="3"/>
  <c r="O179" i="3"/>
  <c r="P179" i="3"/>
  <c r="Q179" i="3"/>
  <c r="R179" i="3"/>
  <c r="S179" i="3"/>
  <c r="N169" i="3"/>
  <c r="O169" i="3"/>
  <c r="P169" i="3"/>
  <c r="Q169" i="3"/>
  <c r="R169" i="3"/>
  <c r="S169" i="3"/>
  <c r="N105" i="3"/>
  <c r="O105" i="3"/>
  <c r="P105" i="3"/>
  <c r="Q105" i="3"/>
  <c r="R105" i="3"/>
  <c r="S105" i="3"/>
  <c r="N173" i="3"/>
  <c r="O173" i="3"/>
  <c r="P173" i="3"/>
  <c r="Q173" i="3"/>
  <c r="R173" i="3"/>
  <c r="S173" i="3"/>
  <c r="N109" i="3"/>
  <c r="O109" i="3"/>
  <c r="P109" i="3"/>
  <c r="Q109" i="3"/>
  <c r="R109" i="3"/>
  <c r="S109" i="3"/>
  <c r="N122" i="3"/>
  <c r="O122" i="3"/>
  <c r="P122" i="3"/>
  <c r="Q122" i="3"/>
  <c r="R122" i="3"/>
  <c r="S122" i="3"/>
  <c r="N123" i="3"/>
  <c r="O123" i="3"/>
  <c r="P123" i="3"/>
  <c r="Q123" i="3"/>
  <c r="R123" i="3"/>
  <c r="S123" i="3"/>
  <c r="N148" i="3"/>
  <c r="O148" i="3"/>
  <c r="P148" i="3"/>
  <c r="Q148" i="3"/>
  <c r="R148" i="3"/>
  <c r="S148" i="3"/>
  <c r="N171" i="3"/>
  <c r="O171" i="3"/>
  <c r="P171" i="3"/>
  <c r="Q171" i="3"/>
  <c r="R171" i="3"/>
  <c r="S171" i="3"/>
  <c r="N157" i="3"/>
  <c r="O157" i="3"/>
  <c r="P157" i="3"/>
  <c r="Q157" i="3"/>
  <c r="R157" i="3"/>
  <c r="S157" i="3"/>
  <c r="N142" i="3"/>
  <c r="O142" i="3"/>
  <c r="P142" i="3"/>
  <c r="Q142" i="3"/>
  <c r="R142" i="3"/>
  <c r="S142" i="3"/>
  <c r="N213" i="3"/>
  <c r="O213" i="3"/>
  <c r="P213" i="3"/>
  <c r="Q213" i="3"/>
  <c r="R213" i="3"/>
  <c r="S213" i="3"/>
  <c r="N102" i="3"/>
  <c r="O102" i="3"/>
  <c r="P102" i="3"/>
  <c r="Q102" i="3"/>
  <c r="R102" i="3"/>
  <c r="S102" i="3"/>
  <c r="N115" i="3"/>
  <c r="O115" i="3"/>
  <c r="P115" i="3"/>
  <c r="Q115" i="3"/>
  <c r="R115" i="3"/>
  <c r="S115" i="3"/>
  <c r="N141" i="3"/>
  <c r="O141" i="3"/>
  <c r="P141" i="3"/>
  <c r="Q141" i="3"/>
  <c r="R141" i="3"/>
  <c r="S141" i="3"/>
  <c r="N74" i="3"/>
  <c r="O74" i="3"/>
  <c r="P74" i="3"/>
  <c r="Q74" i="3"/>
  <c r="R74" i="3"/>
  <c r="S74" i="3"/>
  <c r="N175" i="3"/>
  <c r="O175" i="3"/>
  <c r="P175" i="3"/>
  <c r="Q175" i="3"/>
  <c r="R175" i="3"/>
  <c r="S175" i="3"/>
  <c r="N177" i="3"/>
  <c r="O177" i="3"/>
  <c r="P177" i="3"/>
  <c r="Q177" i="3"/>
  <c r="R177" i="3"/>
  <c r="S177" i="3"/>
  <c r="N185" i="3"/>
  <c r="O185" i="3"/>
  <c r="P185" i="3"/>
  <c r="Q185" i="3"/>
  <c r="R185" i="3"/>
  <c r="S185" i="3"/>
  <c r="N91" i="3"/>
  <c r="O91" i="3"/>
  <c r="P91" i="3"/>
  <c r="Q91" i="3"/>
  <c r="R91" i="3"/>
  <c r="S91" i="3"/>
  <c r="N98" i="3"/>
  <c r="O98" i="3"/>
  <c r="P98" i="3"/>
  <c r="Q98" i="3"/>
  <c r="R98" i="3"/>
  <c r="S98" i="3"/>
  <c r="N199" i="3"/>
  <c r="O199" i="3"/>
  <c r="P199" i="3"/>
  <c r="Q199" i="3"/>
  <c r="R199" i="3"/>
  <c r="S199" i="3"/>
  <c r="N146" i="3"/>
  <c r="O146" i="3"/>
  <c r="P146" i="3"/>
  <c r="Q146" i="3"/>
  <c r="R146" i="3"/>
  <c r="S146" i="3"/>
  <c r="N166" i="3"/>
  <c r="O166" i="3"/>
  <c r="P166" i="3"/>
  <c r="Q166" i="3"/>
  <c r="R166" i="3"/>
  <c r="S166" i="3"/>
  <c r="N128" i="3"/>
  <c r="O128" i="3"/>
  <c r="P128" i="3"/>
  <c r="Q128" i="3"/>
  <c r="R128" i="3"/>
  <c r="S128" i="3"/>
  <c r="N190" i="3"/>
  <c r="O190" i="3"/>
  <c r="P190" i="3"/>
  <c r="Q190" i="3"/>
  <c r="R190" i="3"/>
  <c r="S190" i="3"/>
  <c r="N134" i="3"/>
  <c r="O134" i="3"/>
  <c r="P134" i="3"/>
  <c r="Q134" i="3"/>
  <c r="R134" i="3"/>
  <c r="S134" i="3"/>
  <c r="N137" i="3"/>
  <c r="O137" i="3"/>
  <c r="P137" i="3"/>
  <c r="Q137" i="3"/>
  <c r="R137" i="3"/>
  <c r="S137" i="3"/>
  <c r="N204" i="3"/>
  <c r="O204" i="3"/>
  <c r="P204" i="3"/>
  <c r="Q204" i="3"/>
  <c r="R204" i="3"/>
  <c r="S204" i="3"/>
  <c r="N188" i="3"/>
  <c r="O188" i="3"/>
  <c r="P188" i="3"/>
  <c r="Q188" i="3"/>
  <c r="R188" i="3"/>
  <c r="S188" i="3"/>
  <c r="N200" i="3"/>
  <c r="O200" i="3"/>
  <c r="P200" i="3"/>
  <c r="Q200" i="3"/>
  <c r="R200" i="3"/>
  <c r="S200" i="3"/>
  <c r="N83" i="3"/>
  <c r="O83" i="3"/>
  <c r="P83" i="3"/>
  <c r="Q83" i="3"/>
  <c r="R83" i="3"/>
  <c r="S83" i="3"/>
  <c r="N203" i="3"/>
  <c r="O203" i="3"/>
  <c r="P203" i="3"/>
  <c r="Q203" i="3"/>
  <c r="R203" i="3"/>
  <c r="S203" i="3"/>
  <c r="N151" i="3"/>
  <c r="O151" i="3"/>
  <c r="P151" i="3"/>
  <c r="Q151" i="3"/>
  <c r="R151" i="3"/>
  <c r="S151" i="3"/>
  <c r="N219" i="3"/>
  <c r="O219" i="3"/>
  <c r="P219" i="3"/>
  <c r="Q219" i="3"/>
  <c r="R219" i="3"/>
  <c r="S219" i="3"/>
  <c r="N176" i="3"/>
  <c r="O176" i="3"/>
  <c r="P176" i="3"/>
  <c r="Q176" i="3"/>
  <c r="R176" i="3"/>
  <c r="S176" i="3"/>
  <c r="N198" i="3"/>
  <c r="O198" i="3"/>
  <c r="P198" i="3"/>
  <c r="Q198" i="3"/>
  <c r="R198" i="3"/>
  <c r="S198" i="3"/>
  <c r="N205" i="3"/>
  <c r="O205" i="3"/>
  <c r="P205" i="3"/>
  <c r="Q205" i="3"/>
  <c r="R205" i="3"/>
  <c r="S205" i="3"/>
  <c r="N126" i="3"/>
  <c r="O126" i="3"/>
  <c r="P126" i="3"/>
  <c r="Q126" i="3"/>
  <c r="R126" i="3"/>
  <c r="S126" i="3"/>
  <c r="N152" i="3"/>
  <c r="O152" i="3"/>
  <c r="P152" i="3"/>
  <c r="Q152" i="3"/>
  <c r="R152" i="3"/>
  <c r="S152" i="3"/>
  <c r="N217" i="3"/>
  <c r="O217" i="3"/>
  <c r="P217" i="3"/>
  <c r="Q217" i="3"/>
  <c r="R217" i="3"/>
  <c r="S217" i="3"/>
  <c r="N164" i="3"/>
  <c r="O164" i="3"/>
  <c r="P164" i="3"/>
  <c r="Q164" i="3"/>
  <c r="R164" i="3"/>
  <c r="S164" i="3"/>
  <c r="N201" i="3"/>
  <c r="O201" i="3"/>
  <c r="P201" i="3"/>
  <c r="Q201" i="3"/>
  <c r="R201" i="3"/>
  <c r="S201" i="3"/>
  <c r="N183" i="3"/>
  <c r="O183" i="3"/>
  <c r="P183" i="3"/>
  <c r="Q183" i="3"/>
  <c r="R183" i="3"/>
  <c r="S183" i="3"/>
  <c r="N182" i="3"/>
  <c r="O182" i="3"/>
  <c r="P182" i="3"/>
  <c r="Q182" i="3"/>
  <c r="R182" i="3"/>
  <c r="S182" i="3"/>
  <c r="N192" i="3"/>
  <c r="O192" i="3"/>
  <c r="P192" i="3"/>
  <c r="Q192" i="3"/>
  <c r="R192" i="3"/>
  <c r="S192" i="3"/>
  <c r="N215" i="3"/>
  <c r="O215" i="3"/>
  <c r="P215" i="3"/>
  <c r="Q215" i="3"/>
  <c r="R215" i="3"/>
  <c r="S215" i="3"/>
  <c r="N237" i="3"/>
  <c r="O237" i="3"/>
  <c r="P237" i="3"/>
  <c r="Q237" i="3"/>
  <c r="R237" i="3"/>
  <c r="S237" i="3"/>
  <c r="N223" i="3"/>
  <c r="O223" i="3"/>
  <c r="P223" i="3"/>
  <c r="Q223" i="3"/>
  <c r="R223" i="3"/>
  <c r="S223" i="3"/>
  <c r="N197" i="3"/>
  <c r="O197" i="3"/>
  <c r="P197" i="3"/>
  <c r="Q197" i="3"/>
  <c r="R197" i="3"/>
  <c r="S197" i="3"/>
  <c r="N181" i="3"/>
  <c r="O181" i="3"/>
  <c r="P181" i="3"/>
  <c r="Q181" i="3"/>
  <c r="R181" i="3"/>
  <c r="S181" i="3"/>
  <c r="N214" i="3"/>
  <c r="O214" i="3"/>
  <c r="P214" i="3"/>
  <c r="Q214" i="3"/>
  <c r="R214" i="3"/>
  <c r="S214" i="3"/>
  <c r="N104" i="3"/>
  <c r="O104" i="3"/>
  <c r="P104" i="3"/>
  <c r="Q104" i="3"/>
  <c r="R104" i="3"/>
  <c r="S104" i="3"/>
  <c r="N135" i="3"/>
  <c r="O135" i="3"/>
  <c r="P135" i="3"/>
  <c r="Q135" i="3"/>
  <c r="R135" i="3"/>
  <c r="S135" i="3"/>
  <c r="N208" i="3"/>
  <c r="O208" i="3"/>
  <c r="P208" i="3"/>
  <c r="Q208" i="3"/>
  <c r="R208" i="3"/>
  <c r="S208" i="3"/>
  <c r="N230" i="3"/>
  <c r="O230" i="3"/>
  <c r="P230" i="3"/>
  <c r="Q230" i="3"/>
  <c r="R230" i="3"/>
  <c r="S230" i="3"/>
  <c r="N172" i="3"/>
  <c r="O172" i="3"/>
  <c r="P172" i="3"/>
  <c r="Q172" i="3"/>
  <c r="R172" i="3"/>
  <c r="S172" i="3"/>
  <c r="N187" i="3"/>
  <c r="O187" i="3"/>
  <c r="P187" i="3"/>
  <c r="Q187" i="3"/>
  <c r="R187" i="3"/>
  <c r="S187" i="3"/>
  <c r="N193" i="3"/>
  <c r="O193" i="3"/>
  <c r="P193" i="3"/>
  <c r="Q193" i="3"/>
  <c r="R193" i="3"/>
  <c r="S193" i="3"/>
  <c r="N168" i="3"/>
  <c r="O168" i="3"/>
  <c r="P168" i="3"/>
  <c r="Q168" i="3"/>
  <c r="R168" i="3"/>
  <c r="S168" i="3"/>
  <c r="N226" i="3"/>
  <c r="O226" i="3"/>
  <c r="P226" i="3"/>
  <c r="Q226" i="3"/>
  <c r="R226" i="3"/>
  <c r="S226" i="3"/>
  <c r="N194" i="3"/>
  <c r="O194" i="3"/>
  <c r="P194" i="3"/>
  <c r="Q194" i="3"/>
  <c r="R194" i="3"/>
  <c r="S194" i="3"/>
  <c r="N211" i="3"/>
  <c r="O211" i="3"/>
  <c r="P211" i="3"/>
  <c r="Q211" i="3"/>
  <c r="R211" i="3"/>
  <c r="S211" i="3"/>
  <c r="N149" i="3"/>
  <c r="O149" i="3"/>
  <c r="P149" i="3"/>
  <c r="Q149" i="3"/>
  <c r="R149" i="3"/>
  <c r="S149" i="3"/>
  <c r="N228" i="3"/>
  <c r="O228" i="3"/>
  <c r="P228" i="3"/>
  <c r="Q228" i="3"/>
  <c r="R228" i="3"/>
  <c r="S228" i="3"/>
  <c r="N238" i="3"/>
  <c r="O238" i="3"/>
  <c r="P238" i="3"/>
  <c r="Q238" i="3"/>
  <c r="R238" i="3"/>
  <c r="S238" i="3"/>
  <c r="N225" i="3"/>
  <c r="O225" i="3"/>
  <c r="P225" i="3"/>
  <c r="Q225" i="3"/>
  <c r="R225" i="3"/>
  <c r="S225" i="3"/>
  <c r="N218" i="3"/>
  <c r="O218" i="3"/>
  <c r="P218" i="3"/>
  <c r="Q218" i="3"/>
  <c r="R218" i="3"/>
  <c r="S218" i="3"/>
  <c r="N229" i="3"/>
  <c r="O229" i="3"/>
  <c r="P229" i="3"/>
  <c r="Q229" i="3"/>
  <c r="R229" i="3"/>
  <c r="S229" i="3"/>
  <c r="N220" i="3"/>
  <c r="O220" i="3"/>
  <c r="P220" i="3"/>
  <c r="Q220" i="3"/>
  <c r="R220" i="3"/>
  <c r="S220" i="3"/>
  <c r="N196" i="3"/>
  <c r="O196" i="3"/>
  <c r="P196" i="3"/>
  <c r="Q196" i="3"/>
  <c r="R196" i="3"/>
  <c r="S196" i="3"/>
  <c r="N239" i="3"/>
  <c r="O239" i="3"/>
  <c r="P239" i="3"/>
  <c r="Q239" i="3"/>
  <c r="R239" i="3"/>
  <c r="S239" i="3"/>
  <c r="N233" i="3"/>
  <c r="O233" i="3"/>
  <c r="P233" i="3"/>
  <c r="Q233" i="3"/>
  <c r="R233" i="3"/>
  <c r="S233" i="3"/>
  <c r="N167" i="3"/>
  <c r="O167" i="3"/>
  <c r="P167" i="3"/>
  <c r="Q167" i="3"/>
  <c r="R167" i="3"/>
  <c r="S167" i="3"/>
  <c r="N195" i="3"/>
  <c r="O195" i="3"/>
  <c r="P195" i="3"/>
  <c r="Q195" i="3"/>
  <c r="R195" i="3"/>
  <c r="S195" i="3"/>
  <c r="N222" i="3"/>
  <c r="O222" i="3"/>
  <c r="P222" i="3"/>
  <c r="Q222" i="3"/>
  <c r="R222" i="3"/>
  <c r="S222" i="3"/>
  <c r="N191" i="3"/>
  <c r="O191" i="3"/>
  <c r="P191" i="3"/>
  <c r="Q191" i="3"/>
  <c r="R191" i="3"/>
  <c r="S191" i="3"/>
  <c r="N160" i="3"/>
  <c r="O160" i="3"/>
  <c r="P160" i="3"/>
  <c r="Q160" i="3"/>
  <c r="R160" i="3"/>
  <c r="S160" i="3"/>
  <c r="N221" i="3"/>
  <c r="O221" i="3"/>
  <c r="P221" i="3"/>
  <c r="Q221" i="3"/>
  <c r="R221" i="3"/>
  <c r="S221" i="3"/>
  <c r="N216" i="3"/>
  <c r="O216" i="3"/>
  <c r="P216" i="3"/>
  <c r="Q216" i="3"/>
  <c r="R216" i="3"/>
  <c r="S216" i="3"/>
  <c r="N241" i="3"/>
  <c r="O241" i="3"/>
  <c r="P241" i="3"/>
  <c r="Q241" i="3"/>
  <c r="R241" i="3"/>
  <c r="S241" i="3"/>
  <c r="N206" i="3"/>
  <c r="O206" i="3"/>
  <c r="P206" i="3"/>
  <c r="Q206" i="3"/>
  <c r="R206" i="3"/>
  <c r="S206" i="3"/>
  <c r="N163" i="3"/>
  <c r="O163" i="3"/>
  <c r="P163" i="3"/>
  <c r="Q163" i="3"/>
  <c r="R163" i="3"/>
  <c r="S163" i="3"/>
  <c r="N132" i="3"/>
  <c r="O132" i="3"/>
  <c r="P132" i="3"/>
  <c r="Q132" i="3"/>
  <c r="R132" i="3"/>
  <c r="S132" i="3"/>
  <c r="N227" i="3"/>
  <c r="O227" i="3"/>
  <c r="P227" i="3"/>
  <c r="Q227" i="3"/>
  <c r="R227" i="3"/>
  <c r="S227" i="3"/>
  <c r="N212" i="3"/>
  <c r="O212" i="3"/>
  <c r="P212" i="3"/>
  <c r="Q212" i="3"/>
  <c r="R212" i="3"/>
  <c r="S212" i="3"/>
  <c r="N170" i="3"/>
  <c r="O170" i="3"/>
  <c r="P170" i="3"/>
  <c r="Q170" i="3"/>
  <c r="R170" i="3"/>
  <c r="S170" i="3"/>
  <c r="N236" i="3"/>
  <c r="O236" i="3"/>
  <c r="P236" i="3"/>
  <c r="Q236" i="3"/>
  <c r="R236" i="3"/>
  <c r="S236" i="3"/>
  <c r="N224" i="3"/>
  <c r="O224" i="3"/>
  <c r="P224" i="3"/>
  <c r="Q224" i="3"/>
  <c r="R224" i="3"/>
  <c r="S224" i="3"/>
  <c r="N232" i="3"/>
  <c r="O232" i="3"/>
  <c r="P232" i="3"/>
  <c r="Q232" i="3"/>
  <c r="R232" i="3"/>
  <c r="S232" i="3"/>
  <c r="N207" i="3"/>
  <c r="O207" i="3"/>
  <c r="P207" i="3"/>
  <c r="Q207" i="3"/>
  <c r="R207" i="3"/>
  <c r="S207" i="3"/>
  <c r="N202" i="3"/>
  <c r="O202" i="3"/>
  <c r="P202" i="3"/>
  <c r="Q202" i="3"/>
  <c r="R202" i="3"/>
  <c r="S202" i="3"/>
  <c r="N235" i="3"/>
  <c r="O235" i="3"/>
  <c r="P235" i="3"/>
  <c r="Q235" i="3"/>
  <c r="R235" i="3"/>
  <c r="S235" i="3"/>
  <c r="N234" i="3"/>
  <c r="O234" i="3"/>
  <c r="P234" i="3"/>
  <c r="Q234" i="3"/>
  <c r="R234" i="3"/>
  <c r="S234" i="3"/>
  <c r="N242" i="3"/>
  <c r="O242" i="3"/>
  <c r="P242" i="3"/>
  <c r="Q242" i="3"/>
  <c r="R242" i="3"/>
  <c r="S242" i="3"/>
  <c r="N154" i="3"/>
  <c r="O154" i="3"/>
  <c r="P154" i="3"/>
  <c r="Q154" i="3"/>
  <c r="R154" i="3"/>
  <c r="S154" i="3"/>
  <c r="N231" i="3"/>
  <c r="O231" i="3"/>
  <c r="P231" i="3"/>
  <c r="Q231" i="3"/>
  <c r="R231" i="3"/>
  <c r="S231" i="3"/>
  <c r="N210" i="3"/>
  <c r="O210" i="3"/>
  <c r="P210" i="3"/>
  <c r="Q210" i="3"/>
  <c r="R210" i="3"/>
  <c r="S210" i="3"/>
  <c r="N240" i="3"/>
  <c r="O240" i="3"/>
  <c r="P240" i="3"/>
  <c r="Q240" i="3"/>
  <c r="R240" i="3"/>
  <c r="S240" i="3"/>
  <c r="N72" i="4"/>
  <c r="O72" i="4"/>
  <c r="P72" i="4"/>
  <c r="Q72" i="4"/>
  <c r="R72" i="4"/>
  <c r="S72" i="4"/>
  <c r="N33" i="4"/>
  <c r="O33" i="4"/>
  <c r="P33" i="4"/>
  <c r="Q33" i="4"/>
  <c r="R33" i="4"/>
  <c r="S33" i="4"/>
  <c r="N65" i="4"/>
  <c r="O65" i="4"/>
  <c r="P65" i="4"/>
  <c r="Q65" i="4"/>
  <c r="R65" i="4"/>
  <c r="S65" i="4"/>
  <c r="N61" i="4"/>
  <c r="O61" i="4"/>
  <c r="P61" i="4"/>
  <c r="Q61" i="4"/>
  <c r="R61" i="4"/>
  <c r="S61" i="4"/>
  <c r="N76" i="4"/>
  <c r="O76" i="4"/>
  <c r="P76" i="4"/>
  <c r="Q76" i="4"/>
  <c r="R76" i="4"/>
  <c r="S76" i="4"/>
  <c r="N79" i="4"/>
  <c r="O79" i="4"/>
  <c r="P79" i="4"/>
  <c r="Q79" i="4"/>
  <c r="R79" i="4"/>
  <c r="S79" i="4"/>
  <c r="N87" i="4"/>
  <c r="O87" i="4"/>
  <c r="P87" i="4"/>
  <c r="Q87" i="4"/>
  <c r="R87" i="4"/>
  <c r="S87" i="4"/>
  <c r="N78" i="4"/>
  <c r="O78" i="4"/>
  <c r="P78" i="4"/>
  <c r="Q78" i="4"/>
  <c r="R78" i="4"/>
  <c r="S78" i="4"/>
  <c r="N86" i="4"/>
  <c r="O86" i="4"/>
  <c r="P86" i="4"/>
  <c r="Q86" i="4"/>
  <c r="R86" i="4"/>
  <c r="S86" i="4"/>
  <c r="N92" i="4"/>
  <c r="O92" i="4"/>
  <c r="P92" i="4"/>
  <c r="Q92" i="4"/>
  <c r="R92" i="4"/>
  <c r="S92" i="4"/>
  <c r="N81" i="4"/>
  <c r="O81" i="4"/>
  <c r="P81" i="4"/>
  <c r="Q81" i="4"/>
  <c r="R81" i="4"/>
  <c r="S81" i="4"/>
  <c r="N80" i="4"/>
  <c r="O80" i="4"/>
  <c r="P80" i="4"/>
  <c r="Q80" i="4"/>
  <c r="R80" i="4"/>
  <c r="S80" i="4"/>
  <c r="N89" i="4"/>
  <c r="O89" i="4"/>
  <c r="P89" i="4"/>
  <c r="Q89" i="4"/>
  <c r="R89" i="4"/>
  <c r="S89" i="4"/>
  <c r="N93" i="4"/>
  <c r="O93" i="4"/>
  <c r="P93" i="4"/>
  <c r="Q93" i="4"/>
  <c r="R93" i="4"/>
  <c r="S93" i="4"/>
  <c r="N85" i="4"/>
  <c r="O85" i="4"/>
  <c r="P85" i="4"/>
  <c r="Q85" i="4"/>
  <c r="R85" i="4"/>
  <c r="S85" i="4"/>
  <c r="N84" i="4"/>
  <c r="O84" i="4"/>
  <c r="P84" i="4"/>
  <c r="Q84" i="4"/>
  <c r="R84" i="4"/>
  <c r="S84" i="4"/>
  <c r="N100" i="4"/>
  <c r="O100" i="4"/>
  <c r="P100" i="4"/>
  <c r="Q100" i="4"/>
  <c r="R100" i="4"/>
  <c r="S100" i="4"/>
  <c r="N96" i="4"/>
  <c r="O96" i="4"/>
  <c r="P96" i="4"/>
  <c r="Q96" i="4"/>
  <c r="R96" i="4"/>
  <c r="S96" i="4"/>
  <c r="N97" i="4"/>
  <c r="O97" i="4"/>
  <c r="P97" i="4"/>
  <c r="Q97" i="4"/>
  <c r="R97" i="4"/>
  <c r="S97" i="4"/>
  <c r="N98" i="4"/>
  <c r="O98" i="4"/>
  <c r="P98" i="4"/>
  <c r="Q98" i="4"/>
  <c r="R98" i="4"/>
  <c r="S98" i="4"/>
  <c r="N95" i="4"/>
  <c r="O95" i="4"/>
  <c r="P95" i="4"/>
  <c r="Q95" i="4"/>
  <c r="R95" i="4"/>
  <c r="S95" i="4"/>
  <c r="N71" i="4"/>
  <c r="O71" i="4"/>
  <c r="P71" i="4"/>
  <c r="Q71" i="4"/>
  <c r="R71" i="4"/>
  <c r="S71" i="4"/>
  <c r="N88" i="4"/>
  <c r="O88" i="4"/>
  <c r="P88" i="4"/>
  <c r="Q88" i="4"/>
  <c r="R88" i="4"/>
  <c r="S88" i="4"/>
  <c r="N75" i="4"/>
  <c r="O75" i="4"/>
  <c r="P75" i="4"/>
  <c r="Q75" i="4"/>
  <c r="R75" i="4"/>
  <c r="S75" i="4"/>
  <c r="N74" i="4"/>
  <c r="O74" i="4"/>
  <c r="P74" i="4"/>
  <c r="Q74" i="4"/>
  <c r="R74" i="4"/>
  <c r="S74" i="4"/>
  <c r="N119" i="4"/>
  <c r="O119" i="4"/>
  <c r="P119" i="4"/>
  <c r="Q119" i="4"/>
  <c r="R119" i="4"/>
  <c r="S119" i="4"/>
  <c r="N99" i="4"/>
  <c r="O99" i="4"/>
  <c r="P99" i="4"/>
  <c r="Q99" i="4"/>
  <c r="R99" i="4"/>
  <c r="S99" i="4"/>
  <c r="N101" i="4"/>
  <c r="O101" i="4"/>
  <c r="P101" i="4"/>
  <c r="Q101" i="4"/>
  <c r="R101" i="4"/>
  <c r="S101" i="4"/>
  <c r="N90" i="4"/>
  <c r="O90" i="4"/>
  <c r="P90" i="4"/>
  <c r="Q90" i="4"/>
  <c r="R90" i="4"/>
  <c r="S90" i="4"/>
  <c r="N91" i="4"/>
  <c r="O91" i="4"/>
  <c r="P91" i="4"/>
  <c r="Q91" i="4"/>
  <c r="R91" i="4"/>
  <c r="S91" i="4"/>
  <c r="N111" i="4"/>
  <c r="O111" i="4"/>
  <c r="P111" i="4"/>
  <c r="Q111" i="4"/>
  <c r="R111" i="4"/>
  <c r="S111" i="4"/>
  <c r="N62" i="4"/>
  <c r="O62" i="4"/>
  <c r="P62" i="4"/>
  <c r="Q62" i="4"/>
  <c r="R62" i="4"/>
  <c r="S62" i="4"/>
  <c r="N103" i="4"/>
  <c r="O103" i="4"/>
  <c r="P103" i="4"/>
  <c r="Q103" i="4"/>
  <c r="R103" i="4"/>
  <c r="S103" i="4"/>
  <c r="N104" i="4"/>
  <c r="O104" i="4"/>
  <c r="P104" i="4"/>
  <c r="Q104" i="4"/>
  <c r="R104" i="4"/>
  <c r="S104" i="4"/>
  <c r="N105" i="4"/>
  <c r="O105" i="4"/>
  <c r="P105" i="4"/>
  <c r="Q105" i="4"/>
  <c r="R105" i="4"/>
  <c r="S105" i="4"/>
  <c r="N122" i="4"/>
  <c r="O122" i="4"/>
  <c r="P122" i="4"/>
  <c r="Q122" i="4"/>
  <c r="R122" i="4"/>
  <c r="S122" i="4"/>
  <c r="N30" i="4"/>
  <c r="O30" i="4"/>
  <c r="P30" i="4"/>
  <c r="Q30" i="4"/>
  <c r="R30" i="4"/>
  <c r="S30" i="4"/>
  <c r="N112" i="4"/>
  <c r="O112" i="4"/>
  <c r="P112" i="4"/>
  <c r="Q112" i="4"/>
  <c r="R112" i="4"/>
  <c r="S112" i="4"/>
  <c r="N83" i="4"/>
  <c r="O83" i="4"/>
  <c r="P83" i="4"/>
  <c r="Q83" i="4"/>
  <c r="R83" i="4"/>
  <c r="S83" i="4"/>
  <c r="N130" i="4"/>
  <c r="O130" i="4"/>
  <c r="P130" i="4"/>
  <c r="Q130" i="4"/>
  <c r="R130" i="4"/>
  <c r="S130" i="4"/>
  <c r="N115" i="4"/>
  <c r="O115" i="4"/>
  <c r="P115" i="4"/>
  <c r="Q115" i="4"/>
  <c r="R115" i="4"/>
  <c r="S115" i="4"/>
  <c r="N68" i="4"/>
  <c r="O68" i="4"/>
  <c r="P68" i="4"/>
  <c r="Q68" i="4"/>
  <c r="R68" i="4"/>
  <c r="S68" i="4"/>
  <c r="N125" i="4"/>
  <c r="O125" i="4"/>
  <c r="P125" i="4"/>
  <c r="Q125" i="4"/>
  <c r="R125" i="4"/>
  <c r="S125" i="4"/>
  <c r="N108" i="4"/>
  <c r="O108" i="4"/>
  <c r="P108" i="4"/>
  <c r="Q108" i="4"/>
  <c r="R108" i="4"/>
  <c r="S108" i="4"/>
  <c r="N132" i="4"/>
  <c r="O132" i="4"/>
  <c r="P132" i="4"/>
  <c r="Q132" i="4"/>
  <c r="R132" i="4"/>
  <c r="S132" i="4"/>
  <c r="N126" i="4"/>
  <c r="O126" i="4"/>
  <c r="P126" i="4"/>
  <c r="Q126" i="4"/>
  <c r="R126" i="4"/>
  <c r="S126" i="4"/>
  <c r="N118" i="4"/>
  <c r="O118" i="4"/>
  <c r="P118" i="4"/>
  <c r="Q118" i="4"/>
  <c r="R118" i="4"/>
  <c r="S118" i="4"/>
  <c r="N107" i="4"/>
  <c r="O107" i="4"/>
  <c r="P107" i="4"/>
  <c r="Q107" i="4"/>
  <c r="R107" i="4"/>
  <c r="S107" i="4"/>
  <c r="N114" i="4"/>
  <c r="O114" i="4"/>
  <c r="P114" i="4"/>
  <c r="Q114" i="4"/>
  <c r="R114" i="4"/>
  <c r="S114" i="4"/>
  <c r="N120" i="4"/>
  <c r="O120" i="4"/>
  <c r="P120" i="4"/>
  <c r="Q120" i="4"/>
  <c r="R120" i="4"/>
  <c r="S120" i="4"/>
  <c r="N128" i="4"/>
  <c r="O128" i="4"/>
  <c r="P128" i="4"/>
  <c r="Q128" i="4"/>
  <c r="R128" i="4"/>
  <c r="S128" i="4"/>
  <c r="N129" i="4"/>
  <c r="O129" i="4"/>
  <c r="P129" i="4"/>
  <c r="Q129" i="4"/>
  <c r="R129" i="4"/>
  <c r="S129" i="4"/>
  <c r="N109" i="4"/>
  <c r="O109" i="4"/>
  <c r="P109" i="4"/>
  <c r="Q109" i="4"/>
  <c r="R109" i="4"/>
  <c r="S109" i="4"/>
  <c r="N124" i="4"/>
  <c r="O124" i="4"/>
  <c r="P124" i="4"/>
  <c r="Q124" i="4"/>
  <c r="R124" i="4"/>
  <c r="S124" i="4"/>
  <c r="N131" i="4"/>
  <c r="O131" i="4"/>
  <c r="P131" i="4"/>
  <c r="Q131" i="4"/>
  <c r="R131" i="4"/>
  <c r="S131" i="4"/>
  <c r="N134" i="4"/>
  <c r="O134" i="4"/>
  <c r="P134" i="4"/>
  <c r="Q134" i="4"/>
  <c r="R134" i="4"/>
  <c r="S134" i="4"/>
  <c r="N142" i="4"/>
  <c r="O142" i="4"/>
  <c r="P142" i="4"/>
  <c r="Q142" i="4"/>
  <c r="R142" i="4"/>
  <c r="S142" i="4"/>
  <c r="N113" i="4"/>
  <c r="O113" i="4"/>
  <c r="P113" i="4"/>
  <c r="Q113" i="4"/>
  <c r="R113" i="4"/>
  <c r="S113" i="4"/>
  <c r="N117" i="4"/>
  <c r="O117" i="4"/>
  <c r="P117" i="4"/>
  <c r="Q117" i="4"/>
  <c r="R117" i="4"/>
  <c r="S117" i="4"/>
  <c r="N139" i="4"/>
  <c r="O139" i="4"/>
  <c r="P139" i="4"/>
  <c r="Q139" i="4"/>
  <c r="R139" i="4"/>
  <c r="S139" i="4"/>
  <c r="N140" i="4"/>
  <c r="O140" i="4"/>
  <c r="P140" i="4"/>
  <c r="Q140" i="4"/>
  <c r="R140" i="4"/>
  <c r="S140" i="4"/>
  <c r="N94" i="4"/>
  <c r="O94" i="4"/>
  <c r="P94" i="4"/>
  <c r="Q94" i="4"/>
  <c r="R94" i="4"/>
  <c r="S94" i="4"/>
  <c r="N141" i="4"/>
  <c r="O141" i="4"/>
  <c r="P141" i="4"/>
  <c r="Q141" i="4"/>
  <c r="R141" i="4"/>
  <c r="S141" i="4"/>
  <c r="N148" i="4"/>
  <c r="O148" i="4"/>
  <c r="P148" i="4"/>
  <c r="Q148" i="4"/>
  <c r="R148" i="4"/>
  <c r="S148" i="4"/>
  <c r="N146" i="4"/>
  <c r="O146" i="4"/>
  <c r="P146" i="4"/>
  <c r="Q146" i="4"/>
  <c r="R146" i="4"/>
  <c r="S146" i="4"/>
  <c r="N143" i="4"/>
  <c r="O143" i="4"/>
  <c r="P143" i="4"/>
  <c r="Q143" i="4"/>
  <c r="R143" i="4"/>
  <c r="S143" i="4"/>
  <c r="N127" i="4"/>
  <c r="O127" i="4"/>
  <c r="P127" i="4"/>
  <c r="Q127" i="4"/>
  <c r="R127" i="4"/>
  <c r="S127" i="4"/>
  <c r="N110" i="4"/>
  <c r="O110" i="4"/>
  <c r="P110" i="4"/>
  <c r="Q110" i="4"/>
  <c r="R110" i="4"/>
  <c r="S110" i="4"/>
  <c r="N137" i="4"/>
  <c r="O137" i="4"/>
  <c r="P137" i="4"/>
  <c r="Q137" i="4"/>
  <c r="R137" i="4"/>
  <c r="S137" i="4"/>
  <c r="N135" i="4"/>
  <c r="O135" i="4"/>
  <c r="P135" i="4"/>
  <c r="Q135" i="4"/>
  <c r="R135" i="4"/>
  <c r="S135" i="4"/>
  <c r="N102" i="4"/>
  <c r="O102" i="4"/>
  <c r="P102" i="4"/>
  <c r="Q102" i="4"/>
  <c r="R102" i="4"/>
  <c r="S102" i="4"/>
  <c r="N153" i="4"/>
  <c r="O153" i="4"/>
  <c r="P153" i="4"/>
  <c r="Q153" i="4"/>
  <c r="R153" i="4"/>
  <c r="S153" i="4"/>
  <c r="N121" i="4"/>
  <c r="O121" i="4"/>
  <c r="P121" i="4"/>
  <c r="Q121" i="4"/>
  <c r="R121" i="4"/>
  <c r="S121" i="4"/>
  <c r="N155" i="4"/>
  <c r="O155" i="4"/>
  <c r="P155" i="4"/>
  <c r="Q155" i="4"/>
  <c r="R155" i="4"/>
  <c r="S155" i="4"/>
  <c r="N145" i="4"/>
  <c r="O145" i="4"/>
  <c r="P145" i="4"/>
  <c r="Q145" i="4"/>
  <c r="R145" i="4"/>
  <c r="S145" i="4"/>
  <c r="N159" i="4"/>
  <c r="O159" i="4"/>
  <c r="P159" i="4"/>
  <c r="Q159" i="4"/>
  <c r="R159" i="4"/>
  <c r="S159" i="4"/>
  <c r="N152" i="4"/>
  <c r="O152" i="4"/>
  <c r="P152" i="4"/>
  <c r="Q152" i="4"/>
  <c r="R152" i="4"/>
  <c r="S152" i="4"/>
  <c r="N144" i="4"/>
  <c r="O144" i="4"/>
  <c r="P144" i="4"/>
  <c r="Q144" i="4"/>
  <c r="R144" i="4"/>
  <c r="S144" i="4"/>
  <c r="N136" i="4"/>
  <c r="O136" i="4"/>
  <c r="P136" i="4"/>
  <c r="Q136" i="4"/>
  <c r="R136" i="4"/>
  <c r="S136" i="4"/>
  <c r="N133" i="4"/>
  <c r="O133" i="4"/>
  <c r="P133" i="4"/>
  <c r="Q133" i="4"/>
  <c r="R133" i="4"/>
  <c r="S133" i="4"/>
  <c r="N116" i="4"/>
  <c r="O116" i="4"/>
  <c r="P116" i="4"/>
  <c r="Q116" i="4"/>
  <c r="R116" i="4"/>
  <c r="S116" i="4"/>
  <c r="N157" i="4"/>
  <c r="O157" i="4"/>
  <c r="P157" i="4"/>
  <c r="Q157" i="4"/>
  <c r="R157" i="4"/>
  <c r="S157" i="4"/>
  <c r="N82" i="4"/>
  <c r="O82" i="4"/>
  <c r="P82" i="4"/>
  <c r="Q82" i="4"/>
  <c r="R82" i="4"/>
  <c r="S82" i="4"/>
  <c r="N151" i="4"/>
  <c r="O151" i="4"/>
  <c r="P151" i="4"/>
  <c r="Q151" i="4"/>
  <c r="R151" i="4"/>
  <c r="S151" i="4"/>
  <c r="N147" i="4"/>
  <c r="O147" i="4"/>
  <c r="P147" i="4"/>
  <c r="Q147" i="4"/>
  <c r="R147" i="4"/>
  <c r="S147" i="4"/>
  <c r="N106" i="4"/>
  <c r="O106" i="4"/>
  <c r="P106" i="4"/>
  <c r="Q106" i="4"/>
  <c r="R106" i="4"/>
  <c r="S106" i="4"/>
  <c r="N164" i="4"/>
  <c r="O164" i="4"/>
  <c r="P164" i="4"/>
  <c r="Q164" i="4"/>
  <c r="R164" i="4"/>
  <c r="S164" i="4"/>
  <c r="N154" i="4"/>
  <c r="O154" i="4"/>
  <c r="P154" i="4"/>
  <c r="Q154" i="4"/>
  <c r="R154" i="4"/>
  <c r="S154" i="4"/>
  <c r="N170" i="4"/>
  <c r="O170" i="4"/>
  <c r="P170" i="4"/>
  <c r="Q170" i="4"/>
  <c r="R170" i="4"/>
  <c r="S170" i="4"/>
  <c r="N172" i="4"/>
  <c r="O172" i="4"/>
  <c r="P172" i="4"/>
  <c r="Q172" i="4"/>
  <c r="R172" i="4"/>
  <c r="S172" i="4"/>
  <c r="N160" i="4"/>
  <c r="O160" i="4"/>
  <c r="P160" i="4"/>
  <c r="Q160" i="4"/>
  <c r="R160" i="4"/>
  <c r="S160" i="4"/>
  <c r="N149" i="4"/>
  <c r="O149" i="4"/>
  <c r="P149" i="4"/>
  <c r="Q149" i="4"/>
  <c r="R149" i="4"/>
  <c r="S149" i="4"/>
  <c r="N166" i="4"/>
  <c r="O166" i="4"/>
  <c r="P166" i="4"/>
  <c r="Q166" i="4"/>
  <c r="R166" i="4"/>
  <c r="S166" i="4"/>
  <c r="N156" i="4"/>
  <c r="O156" i="4"/>
  <c r="P156" i="4"/>
  <c r="Q156" i="4"/>
  <c r="R156" i="4"/>
  <c r="S156" i="4"/>
  <c r="N123" i="4"/>
  <c r="O123" i="4"/>
  <c r="P123" i="4"/>
  <c r="Q123" i="4"/>
  <c r="R123" i="4"/>
  <c r="S123" i="4"/>
  <c r="N138" i="4"/>
  <c r="O138" i="4"/>
  <c r="P138" i="4"/>
  <c r="Q138" i="4"/>
  <c r="R138" i="4"/>
  <c r="S138" i="4"/>
  <c r="N167" i="4"/>
  <c r="O167" i="4"/>
  <c r="P167" i="4"/>
  <c r="Q167" i="4"/>
  <c r="R167" i="4"/>
  <c r="S167" i="4"/>
  <c r="N169" i="4"/>
  <c r="O169" i="4"/>
  <c r="P169" i="4"/>
  <c r="Q169" i="4"/>
  <c r="R169" i="4"/>
  <c r="S169" i="4"/>
  <c r="N162" i="4"/>
  <c r="O162" i="4"/>
  <c r="P162" i="4"/>
  <c r="Q162" i="4"/>
  <c r="R162" i="4"/>
  <c r="S162" i="4"/>
  <c r="N176" i="4"/>
  <c r="O176" i="4"/>
  <c r="P176" i="4"/>
  <c r="Q176" i="4"/>
  <c r="R176" i="4"/>
  <c r="S176" i="4"/>
  <c r="N173" i="4"/>
  <c r="O173" i="4"/>
  <c r="P173" i="4"/>
  <c r="Q173" i="4"/>
  <c r="R173" i="4"/>
  <c r="S173" i="4"/>
  <c r="N165" i="4"/>
  <c r="O165" i="4"/>
  <c r="P165" i="4"/>
  <c r="Q165" i="4"/>
  <c r="R165" i="4"/>
  <c r="S165" i="4"/>
  <c r="N158" i="4"/>
  <c r="O158" i="4"/>
  <c r="P158" i="4"/>
  <c r="Q158" i="4"/>
  <c r="R158" i="4"/>
  <c r="S158" i="4"/>
  <c r="N163" i="4"/>
  <c r="O163" i="4"/>
  <c r="P163" i="4"/>
  <c r="Q163" i="4"/>
  <c r="R163" i="4"/>
  <c r="S163" i="4"/>
  <c r="N150" i="4"/>
  <c r="O150" i="4"/>
  <c r="P150" i="4"/>
  <c r="Q150" i="4"/>
  <c r="R150" i="4"/>
  <c r="S150" i="4"/>
  <c r="N161" i="4"/>
  <c r="O161" i="4"/>
  <c r="P161" i="4"/>
  <c r="Q161" i="4"/>
  <c r="R161" i="4"/>
  <c r="S161" i="4"/>
  <c r="N174" i="4"/>
  <c r="O174" i="4"/>
  <c r="P174" i="4"/>
  <c r="Q174" i="4"/>
  <c r="R174" i="4"/>
  <c r="S174" i="4"/>
  <c r="N175" i="4"/>
  <c r="O175" i="4"/>
  <c r="P175" i="4"/>
  <c r="Q175" i="4"/>
  <c r="R175" i="4"/>
  <c r="S175" i="4"/>
  <c r="N171" i="4"/>
  <c r="O171" i="4"/>
  <c r="P171" i="4"/>
  <c r="Q171" i="4"/>
  <c r="R171" i="4"/>
  <c r="S171" i="4"/>
  <c r="N168" i="4"/>
  <c r="O168" i="4"/>
  <c r="P168" i="4"/>
  <c r="Q168" i="4"/>
  <c r="R168" i="4"/>
  <c r="S168" i="4"/>
  <c r="N177" i="4"/>
  <c r="O177" i="4"/>
  <c r="P177" i="4"/>
  <c r="Q177" i="4"/>
  <c r="R177" i="4"/>
  <c r="S177" i="4"/>
  <c r="N179" i="4"/>
  <c r="O179" i="4"/>
  <c r="P179" i="4"/>
  <c r="Q179" i="4"/>
  <c r="R179" i="4"/>
  <c r="S179" i="4"/>
  <c r="N178" i="4"/>
  <c r="O178" i="4"/>
  <c r="P178" i="4"/>
  <c r="Q178" i="4"/>
  <c r="R178" i="4"/>
  <c r="S178" i="4"/>
  <c r="B61" i="8" l="1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N65" i="6"/>
  <c r="O65" i="6"/>
  <c r="P65" i="6"/>
  <c r="Q65" i="6"/>
  <c r="R65" i="6"/>
  <c r="S65" i="6"/>
  <c r="N75" i="6"/>
  <c r="O75" i="6"/>
  <c r="P75" i="6"/>
  <c r="Q75" i="6"/>
  <c r="R75" i="6"/>
  <c r="S75" i="6"/>
  <c r="N48" i="6"/>
  <c r="O48" i="6"/>
  <c r="P48" i="6"/>
  <c r="Q48" i="6"/>
  <c r="R48" i="6"/>
  <c r="S48" i="6"/>
  <c r="N113" i="3"/>
  <c r="O113" i="3"/>
  <c r="P113" i="3"/>
  <c r="Q113" i="3"/>
  <c r="R113" i="3"/>
  <c r="S113" i="3"/>
  <c r="N69" i="4"/>
  <c r="O69" i="4"/>
  <c r="P69" i="4"/>
  <c r="Q69" i="4"/>
  <c r="R69" i="4"/>
  <c r="S69" i="4"/>
  <c r="N45" i="4"/>
  <c r="O45" i="4"/>
  <c r="P45" i="4"/>
  <c r="Q45" i="4"/>
  <c r="R45" i="4"/>
  <c r="S45" i="4"/>
  <c r="N66" i="4"/>
  <c r="O66" i="4"/>
  <c r="P66" i="4"/>
  <c r="Q66" i="4"/>
  <c r="R66" i="4"/>
  <c r="S66" i="4"/>
  <c r="D1" i="8" l="1"/>
  <c r="J71" i="8"/>
  <c r="J72" i="8"/>
  <c r="J73" i="8"/>
  <c r="J74" i="8"/>
  <c r="J75" i="8"/>
  <c r="N76" i="5"/>
  <c r="O76" i="5"/>
  <c r="P76" i="5"/>
  <c r="Q76" i="5"/>
  <c r="R76" i="5"/>
  <c r="S76" i="5"/>
  <c r="N80" i="5"/>
  <c r="O80" i="5"/>
  <c r="P80" i="5"/>
  <c r="Q80" i="5"/>
  <c r="R80" i="5"/>
  <c r="S80" i="5"/>
  <c r="N150" i="3"/>
  <c r="O150" i="3"/>
  <c r="P150" i="3"/>
  <c r="Q150" i="3"/>
  <c r="R150" i="3"/>
  <c r="S150" i="3"/>
  <c r="N119" i="3"/>
  <c r="O119" i="3"/>
  <c r="P119" i="3"/>
  <c r="Q119" i="3"/>
  <c r="R119" i="3"/>
  <c r="S119" i="3"/>
  <c r="N63" i="4"/>
  <c r="O63" i="4"/>
  <c r="P63" i="4"/>
  <c r="Q63" i="4"/>
  <c r="R63" i="4"/>
  <c r="S63" i="4"/>
  <c r="J66" i="8" l="1"/>
  <c r="J67" i="8"/>
  <c r="J68" i="8"/>
  <c r="J69" i="8"/>
  <c r="J70" i="8"/>
  <c r="H56" i="8"/>
  <c r="H57" i="8"/>
  <c r="H58" i="8"/>
  <c r="H59" i="8"/>
  <c r="H60" i="8"/>
  <c r="H61" i="8"/>
  <c r="H62" i="8"/>
  <c r="H63" i="8"/>
  <c r="H64" i="8"/>
  <c r="H65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D91" i="8"/>
  <c r="D92" i="8"/>
  <c r="D93" i="8"/>
  <c r="D94" i="8"/>
  <c r="D95" i="8"/>
  <c r="S51" i="10"/>
  <c r="N50" i="5"/>
  <c r="O50" i="5"/>
  <c r="P50" i="5"/>
  <c r="Q50" i="5"/>
  <c r="R50" i="5"/>
  <c r="S50" i="5"/>
  <c r="N70" i="5"/>
  <c r="O70" i="5"/>
  <c r="P70" i="5"/>
  <c r="Q70" i="5"/>
  <c r="R70" i="5"/>
  <c r="S70" i="5"/>
  <c r="N69" i="5"/>
  <c r="O69" i="5"/>
  <c r="P69" i="5"/>
  <c r="Q69" i="5"/>
  <c r="R69" i="5"/>
  <c r="S69" i="5"/>
  <c r="N59" i="5"/>
  <c r="O59" i="5"/>
  <c r="P59" i="5"/>
  <c r="Q59" i="5"/>
  <c r="R59" i="5"/>
  <c r="S59" i="5"/>
  <c r="N29" i="5"/>
  <c r="O29" i="5"/>
  <c r="P29" i="5"/>
  <c r="Q29" i="5"/>
  <c r="R29" i="5"/>
  <c r="S29" i="5"/>
  <c r="N78" i="5"/>
  <c r="O78" i="5"/>
  <c r="P78" i="5"/>
  <c r="Q78" i="5"/>
  <c r="R78" i="5"/>
  <c r="S78" i="5"/>
  <c r="N76" i="3"/>
  <c r="O76" i="3"/>
  <c r="P76" i="3"/>
  <c r="Q76" i="3"/>
  <c r="R76" i="3"/>
  <c r="S76" i="3"/>
  <c r="N92" i="3"/>
  <c r="O92" i="3"/>
  <c r="P92" i="3"/>
  <c r="Q92" i="3"/>
  <c r="R92" i="3"/>
  <c r="S92" i="3"/>
  <c r="N86" i="3"/>
  <c r="O86" i="3"/>
  <c r="P86" i="3"/>
  <c r="Q86" i="3"/>
  <c r="R86" i="3"/>
  <c r="S86" i="3"/>
  <c r="N51" i="3"/>
  <c r="O51" i="3"/>
  <c r="P51" i="3"/>
  <c r="Q51" i="3"/>
  <c r="R51" i="3"/>
  <c r="S51" i="3"/>
  <c r="N69" i="3"/>
  <c r="O69" i="3"/>
  <c r="P69" i="3"/>
  <c r="Q69" i="3"/>
  <c r="R69" i="3"/>
  <c r="S69" i="3"/>
  <c r="N94" i="3"/>
  <c r="O94" i="3"/>
  <c r="P94" i="3"/>
  <c r="Q94" i="3"/>
  <c r="R94" i="3"/>
  <c r="S94" i="3"/>
  <c r="N127" i="3"/>
  <c r="O127" i="3"/>
  <c r="P127" i="3"/>
  <c r="Q127" i="3"/>
  <c r="R127" i="3"/>
  <c r="S127" i="3"/>
  <c r="S70" i="10" l="1"/>
  <c r="T70" i="10"/>
  <c r="T69" i="10"/>
  <c r="T68" i="10"/>
  <c r="T67" i="10"/>
  <c r="T66" i="10"/>
  <c r="S69" i="10"/>
  <c r="S68" i="10"/>
  <c r="S67" i="10"/>
  <c r="S66" i="10"/>
  <c r="R70" i="10"/>
  <c r="R69" i="10"/>
  <c r="R68" i="10"/>
  <c r="R66" i="10"/>
  <c r="R67" i="10"/>
  <c r="T55" i="10"/>
  <c r="T54" i="10"/>
  <c r="T53" i="10"/>
  <c r="T52" i="10"/>
  <c r="T51" i="10"/>
  <c r="S55" i="10"/>
  <c r="S54" i="10"/>
  <c r="S53" i="10"/>
  <c r="S52" i="10"/>
  <c r="R55" i="10"/>
  <c r="R54" i="10"/>
  <c r="R53" i="10"/>
  <c r="R52" i="10"/>
  <c r="R51" i="10"/>
  <c r="T40" i="10"/>
  <c r="T39" i="10"/>
  <c r="T38" i="10"/>
  <c r="T37" i="10"/>
  <c r="T36" i="10"/>
  <c r="S40" i="10"/>
  <c r="S39" i="10"/>
  <c r="S38" i="10"/>
  <c r="S37" i="10"/>
  <c r="S36" i="10"/>
  <c r="R40" i="10"/>
  <c r="R39" i="10"/>
  <c r="R38" i="10"/>
  <c r="R37" i="10"/>
  <c r="R36" i="10"/>
  <c r="V26" i="10"/>
  <c r="U26" i="10"/>
  <c r="V25" i="10"/>
  <c r="U25" i="10"/>
  <c r="V24" i="10"/>
  <c r="U24" i="10"/>
  <c r="V23" i="10"/>
  <c r="U23" i="10"/>
  <c r="V22" i="10"/>
  <c r="U22" i="10"/>
  <c r="T26" i="10"/>
  <c r="T25" i="10"/>
  <c r="T24" i="10"/>
  <c r="T23" i="10"/>
  <c r="T22" i="10"/>
  <c r="S26" i="10"/>
  <c r="S25" i="10"/>
  <c r="S24" i="10"/>
  <c r="S23" i="10"/>
  <c r="S22" i="10"/>
  <c r="R26" i="10"/>
  <c r="R25" i="10"/>
  <c r="R24" i="10"/>
  <c r="R23" i="10"/>
  <c r="R22" i="10"/>
  <c r="S7" i="10"/>
  <c r="T7" i="10"/>
  <c r="T11" i="10"/>
  <c r="T10" i="10"/>
  <c r="T9" i="10"/>
  <c r="S11" i="10"/>
  <c r="S10" i="10"/>
  <c r="S9" i="10"/>
  <c r="T8" i="10"/>
  <c r="S8" i="10"/>
  <c r="R11" i="10"/>
  <c r="R10" i="10"/>
  <c r="R9" i="10"/>
  <c r="R8" i="10"/>
  <c r="W23" i="10" l="1"/>
  <c r="W22" i="10"/>
  <c r="U27" i="10"/>
  <c r="W26" i="10"/>
  <c r="W25" i="10"/>
  <c r="W24" i="10"/>
  <c r="W27" i="10" s="1"/>
  <c r="V27" i="10"/>
  <c r="T12" i="10"/>
  <c r="U8" i="10"/>
  <c r="T71" i="10"/>
  <c r="U69" i="10"/>
  <c r="U68" i="10"/>
  <c r="S71" i="10"/>
  <c r="U66" i="10"/>
  <c r="U70" i="10"/>
  <c r="U67" i="10"/>
  <c r="R71" i="10"/>
  <c r="T56" i="10"/>
  <c r="U54" i="10"/>
  <c r="U53" i="10"/>
  <c r="S56" i="10"/>
  <c r="U51" i="10"/>
  <c r="U55" i="10"/>
  <c r="U52" i="10"/>
  <c r="R56" i="10"/>
  <c r="U39" i="10"/>
  <c r="U38" i="10"/>
  <c r="S41" i="10"/>
  <c r="U40" i="10"/>
  <c r="T41" i="10"/>
  <c r="U37" i="10"/>
  <c r="U36" i="10"/>
  <c r="R41" i="10"/>
  <c r="T27" i="10"/>
  <c r="S27" i="10"/>
  <c r="R27" i="10"/>
  <c r="S12" i="10"/>
  <c r="U11" i="10"/>
  <c r="U10" i="10"/>
  <c r="U9" i="10"/>
  <c r="R7" i="10"/>
  <c r="U71" i="10" l="1"/>
  <c r="U56" i="10"/>
  <c r="U41" i="10"/>
  <c r="U7" i="10"/>
  <c r="U12" i="10" s="1"/>
  <c r="R12" i="10"/>
  <c r="N15" i="6"/>
  <c r="O15" i="6"/>
  <c r="P15" i="6"/>
  <c r="Q15" i="6"/>
  <c r="R15" i="6"/>
  <c r="S15" i="6"/>
  <c r="N13" i="5"/>
  <c r="O13" i="5"/>
  <c r="P13" i="5"/>
  <c r="Q13" i="5"/>
  <c r="R13" i="5"/>
  <c r="S13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6" i="8"/>
  <c r="C7" i="8"/>
  <c r="C8" i="8"/>
  <c r="C9" i="8"/>
  <c r="C10" i="8"/>
  <c r="C2" i="8"/>
  <c r="C3" i="8"/>
  <c r="C4" i="8"/>
  <c r="C5" i="8"/>
  <c r="C1" i="8"/>
  <c r="N47" i="6"/>
  <c r="O47" i="6"/>
  <c r="P47" i="6"/>
  <c r="Q47" i="6"/>
  <c r="R47" i="6"/>
  <c r="S47" i="6"/>
  <c r="N49" i="6"/>
  <c r="O49" i="6"/>
  <c r="P49" i="6"/>
  <c r="Q49" i="6"/>
  <c r="R49" i="6"/>
  <c r="S49" i="6"/>
  <c r="N56" i="6"/>
  <c r="O56" i="6"/>
  <c r="P56" i="6"/>
  <c r="Q56" i="6"/>
  <c r="R56" i="6"/>
  <c r="S56" i="6"/>
  <c r="N71" i="6"/>
  <c r="O71" i="6"/>
  <c r="P71" i="6"/>
  <c r="Q71" i="6"/>
  <c r="R71" i="6"/>
  <c r="S71" i="6"/>
  <c r="N67" i="6"/>
  <c r="O67" i="6"/>
  <c r="P67" i="6"/>
  <c r="Q67" i="6"/>
  <c r="R67" i="6"/>
  <c r="S67" i="6"/>
  <c r="N87" i="6"/>
  <c r="O87" i="6"/>
  <c r="P87" i="6"/>
  <c r="Q87" i="6"/>
  <c r="R87" i="6"/>
  <c r="S87" i="6"/>
  <c r="N29" i="6"/>
  <c r="O29" i="6"/>
  <c r="P29" i="6"/>
  <c r="Q29" i="6"/>
  <c r="R29" i="6"/>
  <c r="S29" i="6"/>
  <c r="D86" i="8"/>
  <c r="D87" i="8"/>
  <c r="D88" i="8"/>
  <c r="D89" i="8"/>
  <c r="D90" i="8"/>
  <c r="N11" i="3"/>
  <c r="O11" i="3"/>
  <c r="P11" i="3"/>
  <c r="Q11" i="3"/>
  <c r="R11" i="3"/>
  <c r="S11" i="3"/>
  <c r="N111" i="3"/>
  <c r="N61" i="3"/>
  <c r="N101" i="3"/>
  <c r="N63" i="3"/>
  <c r="N120" i="3"/>
  <c r="N58" i="3"/>
  <c r="N77" i="3"/>
  <c r="N31" i="3"/>
  <c r="N57" i="3"/>
  <c r="N93" i="3"/>
  <c r="N124" i="3"/>
  <c r="N99" i="3"/>
  <c r="N162" i="3"/>
  <c r="N45" i="3"/>
  <c r="N90" i="3"/>
  <c r="N38" i="3"/>
  <c r="N47" i="3"/>
  <c r="N68" i="3"/>
  <c r="N17" i="3"/>
  <c r="N22" i="3"/>
  <c r="N8" i="3"/>
  <c r="N66" i="3"/>
  <c r="N106" i="3"/>
  <c r="N29" i="3"/>
  <c r="N62" i="3"/>
  <c r="N64" i="3"/>
  <c r="N81" i="3"/>
  <c r="N72" i="3"/>
  <c r="N55" i="3"/>
  <c r="N43" i="3"/>
  <c r="N87" i="3"/>
  <c r="N14" i="3"/>
  <c r="N48" i="3"/>
  <c r="N103" i="3"/>
  <c r="N70" i="3"/>
  <c r="N35" i="3"/>
  <c r="N112" i="3"/>
  <c r="N30" i="3"/>
  <c r="N32" i="3"/>
  <c r="N25" i="3"/>
  <c r="N143" i="3"/>
  <c r="N78" i="3"/>
  <c r="N84" i="3"/>
  <c r="N56" i="3"/>
  <c r="N12" i="3"/>
  <c r="N15" i="3"/>
  <c r="N36" i="3"/>
  <c r="N60" i="3"/>
  <c r="N71" i="3"/>
  <c r="N97" i="3"/>
  <c r="N44" i="3"/>
  <c r="N95" i="3"/>
  <c r="N41" i="3"/>
  <c r="N107" i="3"/>
  <c r="N6" i="3"/>
  <c r="N50" i="3"/>
  <c r="N5" i="3"/>
  <c r="N39" i="3"/>
  <c r="N26" i="3"/>
  <c r="N65" i="3"/>
  <c r="N52" i="3"/>
  <c r="N40" i="3"/>
  <c r="N27" i="3"/>
  <c r="N117" i="3"/>
  <c r="N75" i="3"/>
  <c r="N9" i="3"/>
  <c r="N21" i="3"/>
  <c r="N13" i="3"/>
  <c r="N59" i="3"/>
  <c r="N49" i="3"/>
  <c r="N34" i="3"/>
  <c r="N82" i="3"/>
  <c r="N18" i="3"/>
  <c r="N54" i="3"/>
  <c r="N24" i="3"/>
  <c r="N16" i="3"/>
  <c r="N3" i="3"/>
  <c r="N4" i="3"/>
  <c r="N33" i="3"/>
  <c r="N7" i="3"/>
  <c r="N23" i="3"/>
  <c r="N53" i="3"/>
  <c r="N20" i="3"/>
  <c r="N28" i="3"/>
  <c r="N46" i="3"/>
  <c r="N10" i="3"/>
  <c r="O111" i="3"/>
  <c r="O61" i="3"/>
  <c r="O101" i="3"/>
  <c r="O63" i="3"/>
  <c r="O120" i="3"/>
  <c r="O58" i="3"/>
  <c r="O77" i="3"/>
  <c r="O31" i="3"/>
  <c r="O57" i="3"/>
  <c r="O93" i="3"/>
  <c r="O124" i="3"/>
  <c r="O99" i="3"/>
  <c r="O162" i="3"/>
  <c r="O45" i="3"/>
  <c r="O90" i="3"/>
  <c r="O38" i="3"/>
  <c r="O47" i="3"/>
  <c r="O68" i="3"/>
  <c r="O17" i="3"/>
  <c r="O22" i="3"/>
  <c r="O8" i="3"/>
  <c r="O66" i="3"/>
  <c r="O106" i="3"/>
  <c r="O29" i="3"/>
  <c r="O62" i="3"/>
  <c r="O64" i="3"/>
  <c r="O81" i="3"/>
  <c r="O72" i="3"/>
  <c r="O55" i="3"/>
  <c r="O43" i="3"/>
  <c r="O87" i="3"/>
  <c r="O14" i="3"/>
  <c r="O48" i="3"/>
  <c r="O103" i="3"/>
  <c r="O70" i="3"/>
  <c r="O35" i="3"/>
  <c r="O112" i="3"/>
  <c r="O30" i="3"/>
  <c r="O32" i="3"/>
  <c r="O25" i="3"/>
  <c r="O143" i="3"/>
  <c r="O78" i="3"/>
  <c r="O84" i="3"/>
  <c r="O56" i="3"/>
  <c r="O12" i="3"/>
  <c r="O15" i="3"/>
  <c r="O36" i="3"/>
  <c r="O60" i="3"/>
  <c r="O71" i="3"/>
  <c r="O97" i="3"/>
  <c r="O44" i="3"/>
  <c r="O95" i="3"/>
  <c r="O41" i="3"/>
  <c r="O107" i="3"/>
  <c r="O6" i="3"/>
  <c r="O50" i="3"/>
  <c r="O5" i="3"/>
  <c r="O39" i="3"/>
  <c r="O26" i="3"/>
  <c r="O65" i="3"/>
  <c r="O52" i="3"/>
  <c r="O40" i="3"/>
  <c r="O27" i="3"/>
  <c r="O117" i="3"/>
  <c r="O75" i="3"/>
  <c r="O9" i="3"/>
  <c r="O21" i="3"/>
  <c r="O13" i="3"/>
  <c r="O59" i="3"/>
  <c r="O49" i="3"/>
  <c r="O34" i="3"/>
  <c r="O82" i="3"/>
  <c r="O18" i="3"/>
  <c r="O54" i="3"/>
  <c r="O24" i="3"/>
  <c r="O16" i="3"/>
  <c r="O3" i="3"/>
  <c r="O4" i="3"/>
  <c r="O33" i="3"/>
  <c r="O7" i="3"/>
  <c r="O23" i="3"/>
  <c r="O53" i="3"/>
  <c r="O20" i="3"/>
  <c r="O28" i="3"/>
  <c r="O46" i="3"/>
  <c r="O10" i="3"/>
  <c r="P111" i="3"/>
  <c r="P61" i="3"/>
  <c r="P101" i="3"/>
  <c r="P63" i="3"/>
  <c r="P120" i="3"/>
  <c r="P58" i="3"/>
  <c r="P77" i="3"/>
  <c r="P31" i="3"/>
  <c r="P57" i="3"/>
  <c r="P93" i="3"/>
  <c r="P124" i="3"/>
  <c r="P99" i="3"/>
  <c r="P162" i="3"/>
  <c r="P45" i="3"/>
  <c r="P90" i="3"/>
  <c r="P38" i="3"/>
  <c r="P47" i="3"/>
  <c r="P68" i="3"/>
  <c r="P17" i="3"/>
  <c r="P22" i="3"/>
  <c r="P8" i="3"/>
  <c r="P66" i="3"/>
  <c r="P106" i="3"/>
  <c r="P29" i="3"/>
  <c r="P62" i="3"/>
  <c r="P64" i="3"/>
  <c r="P81" i="3"/>
  <c r="P72" i="3"/>
  <c r="P55" i="3"/>
  <c r="P43" i="3"/>
  <c r="P87" i="3"/>
  <c r="P14" i="3"/>
  <c r="P48" i="3"/>
  <c r="P103" i="3"/>
  <c r="P70" i="3"/>
  <c r="P35" i="3"/>
  <c r="P112" i="3"/>
  <c r="P30" i="3"/>
  <c r="P32" i="3"/>
  <c r="P25" i="3"/>
  <c r="P143" i="3"/>
  <c r="P78" i="3"/>
  <c r="P84" i="3"/>
  <c r="P56" i="3"/>
  <c r="P12" i="3"/>
  <c r="P15" i="3"/>
  <c r="P36" i="3"/>
  <c r="P60" i="3"/>
  <c r="P71" i="3"/>
  <c r="P97" i="3"/>
  <c r="P44" i="3"/>
  <c r="P95" i="3"/>
  <c r="P41" i="3"/>
  <c r="P107" i="3"/>
  <c r="P6" i="3"/>
  <c r="P50" i="3"/>
  <c r="P5" i="3"/>
  <c r="P39" i="3"/>
  <c r="P26" i="3"/>
  <c r="P65" i="3"/>
  <c r="P52" i="3"/>
  <c r="P40" i="3"/>
  <c r="P27" i="3"/>
  <c r="P117" i="3"/>
  <c r="P75" i="3"/>
  <c r="P9" i="3"/>
  <c r="P21" i="3"/>
  <c r="P13" i="3"/>
  <c r="P59" i="3"/>
  <c r="P49" i="3"/>
  <c r="P34" i="3"/>
  <c r="P82" i="3"/>
  <c r="P18" i="3"/>
  <c r="P54" i="3"/>
  <c r="P24" i="3"/>
  <c r="P16" i="3"/>
  <c r="P3" i="3"/>
  <c r="P4" i="3"/>
  <c r="P33" i="3"/>
  <c r="P7" i="3"/>
  <c r="P23" i="3"/>
  <c r="P53" i="3"/>
  <c r="P20" i="3"/>
  <c r="P28" i="3"/>
  <c r="P46" i="3"/>
  <c r="P10" i="3"/>
  <c r="Q111" i="3"/>
  <c r="Q61" i="3"/>
  <c r="Q101" i="3"/>
  <c r="Q63" i="3"/>
  <c r="Q120" i="3"/>
  <c r="Q58" i="3"/>
  <c r="Q77" i="3"/>
  <c r="Q31" i="3"/>
  <c r="Q57" i="3"/>
  <c r="Q93" i="3"/>
  <c r="Q124" i="3"/>
  <c r="Q99" i="3"/>
  <c r="Q162" i="3"/>
  <c r="Q45" i="3"/>
  <c r="Q90" i="3"/>
  <c r="Q38" i="3"/>
  <c r="Q47" i="3"/>
  <c r="Q68" i="3"/>
  <c r="Q17" i="3"/>
  <c r="Q22" i="3"/>
  <c r="Q8" i="3"/>
  <c r="Q66" i="3"/>
  <c r="Q106" i="3"/>
  <c r="Q29" i="3"/>
  <c r="Q62" i="3"/>
  <c r="Q64" i="3"/>
  <c r="Q81" i="3"/>
  <c r="Q72" i="3"/>
  <c r="Q55" i="3"/>
  <c r="Q43" i="3"/>
  <c r="Q87" i="3"/>
  <c r="Q14" i="3"/>
  <c r="Q48" i="3"/>
  <c r="Q103" i="3"/>
  <c r="Q70" i="3"/>
  <c r="Q35" i="3"/>
  <c r="Q112" i="3"/>
  <c r="Q30" i="3"/>
  <c r="Q32" i="3"/>
  <c r="Q25" i="3"/>
  <c r="Q143" i="3"/>
  <c r="Q78" i="3"/>
  <c r="Q84" i="3"/>
  <c r="Q56" i="3"/>
  <c r="Q12" i="3"/>
  <c r="Q15" i="3"/>
  <c r="Q36" i="3"/>
  <c r="Q60" i="3"/>
  <c r="Q71" i="3"/>
  <c r="Q97" i="3"/>
  <c r="Q44" i="3"/>
  <c r="Q95" i="3"/>
  <c r="Q41" i="3"/>
  <c r="Q107" i="3"/>
  <c r="Q6" i="3"/>
  <c r="Q50" i="3"/>
  <c r="Q5" i="3"/>
  <c r="Q39" i="3"/>
  <c r="Q26" i="3"/>
  <c r="Q65" i="3"/>
  <c r="Q52" i="3"/>
  <c r="Q40" i="3"/>
  <c r="Q27" i="3"/>
  <c r="Q117" i="3"/>
  <c r="Q75" i="3"/>
  <c r="Q9" i="3"/>
  <c r="Q21" i="3"/>
  <c r="Q13" i="3"/>
  <c r="Q59" i="3"/>
  <c r="Q49" i="3"/>
  <c r="Q34" i="3"/>
  <c r="Q82" i="3"/>
  <c r="Q18" i="3"/>
  <c r="Q54" i="3"/>
  <c r="Q24" i="3"/>
  <c r="Q16" i="3"/>
  <c r="Q3" i="3"/>
  <c r="Q4" i="3"/>
  <c r="Q33" i="3"/>
  <c r="Q7" i="3"/>
  <c r="Q23" i="3"/>
  <c r="Q53" i="3"/>
  <c r="Q20" i="3"/>
  <c r="Q28" i="3"/>
  <c r="Q46" i="3"/>
  <c r="Q10" i="3"/>
  <c r="R111" i="3"/>
  <c r="R61" i="3"/>
  <c r="R101" i="3"/>
  <c r="R63" i="3"/>
  <c r="R120" i="3"/>
  <c r="R58" i="3"/>
  <c r="R77" i="3"/>
  <c r="R31" i="3"/>
  <c r="R57" i="3"/>
  <c r="R93" i="3"/>
  <c r="R124" i="3"/>
  <c r="R99" i="3"/>
  <c r="R162" i="3"/>
  <c r="R45" i="3"/>
  <c r="R90" i="3"/>
  <c r="R38" i="3"/>
  <c r="R47" i="3"/>
  <c r="R68" i="3"/>
  <c r="R17" i="3"/>
  <c r="R22" i="3"/>
  <c r="R8" i="3"/>
  <c r="R66" i="3"/>
  <c r="R106" i="3"/>
  <c r="R29" i="3"/>
  <c r="R62" i="3"/>
  <c r="R64" i="3"/>
  <c r="R81" i="3"/>
  <c r="R72" i="3"/>
  <c r="R55" i="3"/>
  <c r="R43" i="3"/>
  <c r="R87" i="3"/>
  <c r="R14" i="3"/>
  <c r="R48" i="3"/>
  <c r="R103" i="3"/>
  <c r="R70" i="3"/>
  <c r="R35" i="3"/>
  <c r="R112" i="3"/>
  <c r="R30" i="3"/>
  <c r="R32" i="3"/>
  <c r="R25" i="3"/>
  <c r="R143" i="3"/>
  <c r="R78" i="3"/>
  <c r="R84" i="3"/>
  <c r="R56" i="3"/>
  <c r="R12" i="3"/>
  <c r="R15" i="3"/>
  <c r="R36" i="3"/>
  <c r="R60" i="3"/>
  <c r="R71" i="3"/>
  <c r="R97" i="3"/>
  <c r="R44" i="3"/>
  <c r="R95" i="3"/>
  <c r="R41" i="3"/>
  <c r="R107" i="3"/>
  <c r="R6" i="3"/>
  <c r="R50" i="3"/>
  <c r="R5" i="3"/>
  <c r="R39" i="3"/>
  <c r="R26" i="3"/>
  <c r="R65" i="3"/>
  <c r="R52" i="3"/>
  <c r="R40" i="3"/>
  <c r="R27" i="3"/>
  <c r="R117" i="3"/>
  <c r="R75" i="3"/>
  <c r="R9" i="3"/>
  <c r="R21" i="3"/>
  <c r="R13" i="3"/>
  <c r="R59" i="3"/>
  <c r="R49" i="3"/>
  <c r="R34" i="3"/>
  <c r="R82" i="3"/>
  <c r="R18" i="3"/>
  <c r="R54" i="3"/>
  <c r="R24" i="3"/>
  <c r="R16" i="3"/>
  <c r="R3" i="3"/>
  <c r="R4" i="3"/>
  <c r="R33" i="3"/>
  <c r="R7" i="3"/>
  <c r="R23" i="3"/>
  <c r="R53" i="3"/>
  <c r="R20" i="3"/>
  <c r="R28" i="3"/>
  <c r="R46" i="3"/>
  <c r="R10" i="3"/>
  <c r="S111" i="3"/>
  <c r="S61" i="3"/>
  <c r="S101" i="3"/>
  <c r="S63" i="3"/>
  <c r="S120" i="3"/>
  <c r="S58" i="3"/>
  <c r="S77" i="3"/>
  <c r="S31" i="3"/>
  <c r="S57" i="3"/>
  <c r="S93" i="3"/>
  <c r="S124" i="3"/>
  <c r="S99" i="3"/>
  <c r="S162" i="3"/>
  <c r="S45" i="3"/>
  <c r="S90" i="3"/>
  <c r="S38" i="3"/>
  <c r="S47" i="3"/>
  <c r="S68" i="3"/>
  <c r="S17" i="3"/>
  <c r="S22" i="3"/>
  <c r="S8" i="3"/>
  <c r="S66" i="3"/>
  <c r="S106" i="3"/>
  <c r="S29" i="3"/>
  <c r="S62" i="3"/>
  <c r="S64" i="3"/>
  <c r="S81" i="3"/>
  <c r="S72" i="3"/>
  <c r="S55" i="3"/>
  <c r="S43" i="3"/>
  <c r="S87" i="3"/>
  <c r="S14" i="3"/>
  <c r="S48" i="3"/>
  <c r="S103" i="3"/>
  <c r="S70" i="3"/>
  <c r="S35" i="3"/>
  <c r="S112" i="3"/>
  <c r="S30" i="3"/>
  <c r="S32" i="3"/>
  <c r="S25" i="3"/>
  <c r="S143" i="3"/>
  <c r="S78" i="3"/>
  <c r="S84" i="3"/>
  <c r="S56" i="3"/>
  <c r="S12" i="3"/>
  <c r="S15" i="3"/>
  <c r="S36" i="3"/>
  <c r="S60" i="3"/>
  <c r="S71" i="3"/>
  <c r="S97" i="3"/>
  <c r="S44" i="3"/>
  <c r="S95" i="3"/>
  <c r="S41" i="3"/>
  <c r="S107" i="3"/>
  <c r="S6" i="3"/>
  <c r="S50" i="3"/>
  <c r="S5" i="3"/>
  <c r="S39" i="3"/>
  <c r="S26" i="3"/>
  <c r="S65" i="3"/>
  <c r="S52" i="3"/>
  <c r="S40" i="3"/>
  <c r="S27" i="3"/>
  <c r="S117" i="3"/>
  <c r="S75" i="3"/>
  <c r="S9" i="3"/>
  <c r="S21" i="3"/>
  <c r="S13" i="3"/>
  <c r="S59" i="3"/>
  <c r="S49" i="3"/>
  <c r="S34" i="3"/>
  <c r="S82" i="3"/>
  <c r="S18" i="3"/>
  <c r="S54" i="3"/>
  <c r="S24" i="3"/>
  <c r="S16" i="3"/>
  <c r="S3" i="3"/>
  <c r="S4" i="3"/>
  <c r="S33" i="3"/>
  <c r="S7" i="3"/>
  <c r="S23" i="3"/>
  <c r="S53" i="3"/>
  <c r="S20" i="3"/>
  <c r="S28" i="3"/>
  <c r="S46" i="3"/>
  <c r="S10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D83" i="8"/>
  <c r="D84" i="8"/>
  <c r="D85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20" i="5"/>
  <c r="O20" i="5"/>
  <c r="P20" i="5"/>
  <c r="Q20" i="5"/>
  <c r="R20" i="5"/>
  <c r="S20" i="5"/>
  <c r="N37" i="5"/>
  <c r="O37" i="5"/>
  <c r="P37" i="5"/>
  <c r="Q37" i="5"/>
  <c r="R37" i="5"/>
  <c r="S37" i="5"/>
  <c r="N7" i="5"/>
  <c r="O7" i="5"/>
  <c r="P7" i="5"/>
  <c r="Q7" i="5"/>
  <c r="R7" i="5"/>
  <c r="S7" i="5"/>
  <c r="N8" i="5"/>
  <c r="O8" i="5"/>
  <c r="P8" i="5"/>
  <c r="Q8" i="5"/>
  <c r="R8" i="5"/>
  <c r="S8" i="5"/>
  <c r="N6" i="6"/>
  <c r="O6" i="6"/>
  <c r="P6" i="6"/>
  <c r="Q6" i="6"/>
  <c r="R6" i="6"/>
  <c r="S6" i="6"/>
  <c r="N22" i="6"/>
  <c r="O22" i="6"/>
  <c r="P22" i="6"/>
  <c r="Q22" i="6"/>
  <c r="R22" i="6"/>
  <c r="S22" i="6"/>
  <c r="N70" i="6"/>
  <c r="O70" i="6"/>
  <c r="P70" i="6"/>
  <c r="Q70" i="6"/>
  <c r="R70" i="6"/>
  <c r="S70" i="6"/>
  <c r="N5" i="6"/>
  <c r="O5" i="6"/>
  <c r="P5" i="6"/>
  <c r="Q5" i="6"/>
  <c r="R5" i="6"/>
  <c r="S5" i="6"/>
  <c r="N23" i="6"/>
  <c r="O23" i="6"/>
  <c r="P23" i="6"/>
  <c r="Q23" i="6"/>
  <c r="R23" i="6"/>
  <c r="S23" i="6"/>
  <c r="N76" i="6"/>
  <c r="O76" i="6"/>
  <c r="P76" i="6"/>
  <c r="Q76" i="6"/>
  <c r="R76" i="6"/>
  <c r="S76" i="6"/>
  <c r="J61" i="8"/>
  <c r="J62" i="8"/>
  <c r="J63" i="8"/>
  <c r="J64" i="8"/>
  <c r="J65" i="8"/>
  <c r="N20" i="6"/>
  <c r="O20" i="6"/>
  <c r="P20" i="6"/>
  <c r="Q20" i="6"/>
  <c r="R20" i="6"/>
  <c r="S20" i="6"/>
  <c r="N52" i="4"/>
  <c r="O52" i="4"/>
  <c r="P52" i="4"/>
  <c r="Q52" i="4"/>
  <c r="R52" i="4"/>
  <c r="S52" i="4"/>
  <c r="N47" i="4"/>
  <c r="O47" i="4"/>
  <c r="P47" i="4"/>
  <c r="Q47" i="4"/>
  <c r="R47" i="4"/>
  <c r="S47" i="4"/>
  <c r="N5" i="4"/>
  <c r="O5" i="4"/>
  <c r="P5" i="4"/>
  <c r="Q5" i="4"/>
  <c r="R5" i="4"/>
  <c r="S5" i="4"/>
  <c r="N56" i="4"/>
  <c r="O56" i="4"/>
  <c r="P56" i="4"/>
  <c r="Q56" i="4"/>
  <c r="R56" i="4"/>
  <c r="S56" i="4"/>
  <c r="N63" i="6"/>
  <c r="O63" i="6"/>
  <c r="P63" i="6"/>
  <c r="Q63" i="6"/>
  <c r="R63" i="6"/>
  <c r="S63" i="6"/>
  <c r="N28" i="4"/>
  <c r="O28" i="4"/>
  <c r="P28" i="4"/>
  <c r="Q28" i="4"/>
  <c r="R28" i="4"/>
  <c r="S28" i="4"/>
  <c r="N67" i="4"/>
  <c r="O67" i="4"/>
  <c r="P67" i="4"/>
  <c r="Q67" i="4"/>
  <c r="R67" i="4"/>
  <c r="S67" i="4"/>
  <c r="N17" i="4"/>
  <c r="O17" i="4"/>
  <c r="P17" i="4"/>
  <c r="Q17" i="4"/>
  <c r="R17" i="4"/>
  <c r="S17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43" i="4"/>
  <c r="O43" i="4"/>
  <c r="P43" i="4"/>
  <c r="Q43" i="4"/>
  <c r="R43" i="4"/>
  <c r="S43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3" i="8"/>
  <c r="H4" i="8"/>
  <c r="H5" i="8"/>
  <c r="H2" i="8"/>
  <c r="H1" i="8"/>
  <c r="N55" i="4"/>
  <c r="O55" i="4"/>
  <c r="P55" i="4"/>
  <c r="Q55" i="4"/>
  <c r="R55" i="4"/>
  <c r="S55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N64" i="5"/>
  <c r="O64" i="5"/>
  <c r="P64" i="5"/>
  <c r="Q64" i="5"/>
  <c r="R64" i="5"/>
  <c r="S64" i="5"/>
  <c r="N19" i="5"/>
  <c r="O19" i="5"/>
  <c r="P19" i="5"/>
  <c r="Q19" i="5"/>
  <c r="R19" i="5"/>
  <c r="S19" i="5"/>
  <c r="N6" i="5"/>
  <c r="O6" i="5"/>
  <c r="P6" i="5"/>
  <c r="Q6" i="5"/>
  <c r="R6" i="5"/>
  <c r="S6" i="5"/>
  <c r="N38" i="5"/>
  <c r="O38" i="5"/>
  <c r="P38" i="5"/>
  <c r="Q38" i="5"/>
  <c r="R38" i="5"/>
  <c r="S38" i="5"/>
  <c r="N60" i="4"/>
  <c r="O60" i="4"/>
  <c r="P60" i="4"/>
  <c r="R60" i="4"/>
  <c r="Q60" i="4"/>
  <c r="S60" i="4"/>
  <c r="N10" i="5"/>
  <c r="O10" i="5"/>
  <c r="P10" i="5"/>
  <c r="R10" i="5"/>
  <c r="Q10" i="5"/>
  <c r="S10" i="5"/>
  <c r="N43" i="6"/>
  <c r="O43" i="6"/>
  <c r="P43" i="6"/>
  <c r="R43" i="6"/>
  <c r="Q43" i="6"/>
  <c r="S43" i="6"/>
  <c r="N80" i="6"/>
  <c r="O80" i="6"/>
  <c r="P80" i="6"/>
  <c r="R80" i="6"/>
  <c r="Q80" i="6"/>
  <c r="S80" i="6"/>
  <c r="N21" i="6"/>
  <c r="O21" i="6"/>
  <c r="P21" i="6"/>
  <c r="R21" i="6"/>
  <c r="Q21" i="6"/>
  <c r="S21" i="6"/>
  <c r="N25" i="6"/>
  <c r="O25" i="6"/>
  <c r="P25" i="6"/>
  <c r="R25" i="6"/>
  <c r="Q25" i="6"/>
  <c r="S25" i="6"/>
  <c r="N27" i="5"/>
  <c r="O27" i="5"/>
  <c r="P27" i="5"/>
  <c r="R27" i="5"/>
  <c r="Q27" i="5"/>
  <c r="S27" i="5"/>
  <c r="N57" i="4"/>
  <c r="O57" i="4"/>
  <c r="P57" i="4"/>
  <c r="R57" i="4"/>
  <c r="Q57" i="4"/>
  <c r="S57" i="4"/>
  <c r="N43" i="5"/>
  <c r="N22" i="5"/>
  <c r="N26" i="5"/>
  <c r="N21" i="5"/>
  <c r="N58" i="5"/>
  <c r="N18" i="5"/>
  <c r="N25" i="5"/>
  <c r="N56" i="5"/>
  <c r="N34" i="5"/>
  <c r="N62" i="5"/>
  <c r="N33" i="5"/>
  <c r="N32" i="5"/>
  <c r="N63" i="5"/>
  <c r="N28" i="5"/>
  <c r="N54" i="5"/>
  <c r="N12" i="5"/>
  <c r="N5" i="5"/>
  <c r="N16" i="5"/>
  <c r="N31" i="5"/>
  <c r="N36" i="5"/>
  <c r="N51" i="5"/>
  <c r="N45" i="5"/>
  <c r="N47" i="5"/>
  <c r="N40" i="5"/>
  <c r="N41" i="5"/>
  <c r="N44" i="5"/>
  <c r="N48" i="5"/>
  <c r="N9" i="5"/>
  <c r="N35" i="5"/>
  <c r="N30" i="5"/>
  <c r="N23" i="5"/>
  <c r="N3" i="5"/>
  <c r="N42" i="5"/>
  <c r="N15" i="5"/>
  <c r="N60" i="5"/>
  <c r="N55" i="5"/>
  <c r="N49" i="5"/>
  <c r="N17" i="5"/>
  <c r="N52" i="5"/>
  <c r="N24" i="5"/>
  <c r="N39" i="5"/>
  <c r="N65" i="5"/>
  <c r="N11" i="5"/>
  <c r="N73" i="5"/>
  <c r="N53" i="5"/>
  <c r="N14" i="5"/>
  <c r="N4" i="5"/>
  <c r="N61" i="5"/>
  <c r="O43" i="5"/>
  <c r="O22" i="5"/>
  <c r="O26" i="5"/>
  <c r="O21" i="5"/>
  <c r="O58" i="5"/>
  <c r="O18" i="5"/>
  <c r="O25" i="5"/>
  <c r="O56" i="5"/>
  <c r="O34" i="5"/>
  <c r="O62" i="5"/>
  <c r="O33" i="5"/>
  <c r="O32" i="5"/>
  <c r="O63" i="5"/>
  <c r="O28" i="5"/>
  <c r="O54" i="5"/>
  <c r="O12" i="5"/>
  <c r="O5" i="5"/>
  <c r="O16" i="5"/>
  <c r="O31" i="5"/>
  <c r="O36" i="5"/>
  <c r="O51" i="5"/>
  <c r="O45" i="5"/>
  <c r="O47" i="5"/>
  <c r="O40" i="5"/>
  <c r="O41" i="5"/>
  <c r="O44" i="5"/>
  <c r="O48" i="5"/>
  <c r="O9" i="5"/>
  <c r="O35" i="5"/>
  <c r="O30" i="5"/>
  <c r="O23" i="5"/>
  <c r="O3" i="5"/>
  <c r="O42" i="5"/>
  <c r="O15" i="5"/>
  <c r="O60" i="5"/>
  <c r="O55" i="5"/>
  <c r="O49" i="5"/>
  <c r="O17" i="5"/>
  <c r="O52" i="5"/>
  <c r="O24" i="5"/>
  <c r="O39" i="5"/>
  <c r="O65" i="5"/>
  <c r="O11" i="5"/>
  <c r="O73" i="5"/>
  <c r="O53" i="5"/>
  <c r="O14" i="5"/>
  <c r="O4" i="5"/>
  <c r="O61" i="5"/>
  <c r="P43" i="5"/>
  <c r="P22" i="5"/>
  <c r="P26" i="5"/>
  <c r="P21" i="5"/>
  <c r="P58" i="5"/>
  <c r="P18" i="5"/>
  <c r="P25" i="5"/>
  <c r="P56" i="5"/>
  <c r="P34" i="5"/>
  <c r="P62" i="5"/>
  <c r="P33" i="5"/>
  <c r="P32" i="5"/>
  <c r="P63" i="5"/>
  <c r="P28" i="5"/>
  <c r="P54" i="5"/>
  <c r="P12" i="5"/>
  <c r="P5" i="5"/>
  <c r="P16" i="5"/>
  <c r="P31" i="5"/>
  <c r="P36" i="5"/>
  <c r="P51" i="5"/>
  <c r="P45" i="5"/>
  <c r="P47" i="5"/>
  <c r="P40" i="5"/>
  <c r="P41" i="5"/>
  <c r="P44" i="5"/>
  <c r="P48" i="5"/>
  <c r="P9" i="5"/>
  <c r="P35" i="5"/>
  <c r="P30" i="5"/>
  <c r="P23" i="5"/>
  <c r="P3" i="5"/>
  <c r="P42" i="5"/>
  <c r="P15" i="5"/>
  <c r="P60" i="5"/>
  <c r="P55" i="5"/>
  <c r="P49" i="5"/>
  <c r="P17" i="5"/>
  <c r="P52" i="5"/>
  <c r="P24" i="5"/>
  <c r="P39" i="5"/>
  <c r="P65" i="5"/>
  <c r="P11" i="5"/>
  <c r="P73" i="5"/>
  <c r="P53" i="5"/>
  <c r="P14" i="5"/>
  <c r="P4" i="5"/>
  <c r="P61" i="5"/>
  <c r="R43" i="5"/>
  <c r="R22" i="5"/>
  <c r="R26" i="5"/>
  <c r="R21" i="5"/>
  <c r="R58" i="5"/>
  <c r="R18" i="5"/>
  <c r="R25" i="5"/>
  <c r="R56" i="5"/>
  <c r="R34" i="5"/>
  <c r="R62" i="5"/>
  <c r="R33" i="5"/>
  <c r="R32" i="5"/>
  <c r="R63" i="5"/>
  <c r="R28" i="5"/>
  <c r="R54" i="5"/>
  <c r="R12" i="5"/>
  <c r="R5" i="5"/>
  <c r="R16" i="5"/>
  <c r="R31" i="5"/>
  <c r="R36" i="5"/>
  <c r="R51" i="5"/>
  <c r="R45" i="5"/>
  <c r="R47" i="5"/>
  <c r="R40" i="5"/>
  <c r="R41" i="5"/>
  <c r="R44" i="5"/>
  <c r="R48" i="5"/>
  <c r="R9" i="5"/>
  <c r="R35" i="5"/>
  <c r="R30" i="5"/>
  <c r="R23" i="5"/>
  <c r="R3" i="5"/>
  <c r="R42" i="5"/>
  <c r="R15" i="5"/>
  <c r="R60" i="5"/>
  <c r="R55" i="5"/>
  <c r="R49" i="5"/>
  <c r="R17" i="5"/>
  <c r="R52" i="5"/>
  <c r="R24" i="5"/>
  <c r="R39" i="5"/>
  <c r="R65" i="5"/>
  <c r="R11" i="5"/>
  <c r="R73" i="5"/>
  <c r="R53" i="5"/>
  <c r="R14" i="5"/>
  <c r="R4" i="5"/>
  <c r="R61" i="5"/>
  <c r="Q43" i="5"/>
  <c r="Q22" i="5"/>
  <c r="Q26" i="5"/>
  <c r="Q21" i="5"/>
  <c r="Q58" i="5"/>
  <c r="Q18" i="5"/>
  <c r="Q25" i="5"/>
  <c r="Q56" i="5"/>
  <c r="Q34" i="5"/>
  <c r="Q62" i="5"/>
  <c r="Q33" i="5"/>
  <c r="Q32" i="5"/>
  <c r="Q63" i="5"/>
  <c r="Q28" i="5"/>
  <c r="Q54" i="5"/>
  <c r="Q12" i="5"/>
  <c r="Q5" i="5"/>
  <c r="Q16" i="5"/>
  <c r="Q31" i="5"/>
  <c r="Q36" i="5"/>
  <c r="Q51" i="5"/>
  <c r="Q45" i="5"/>
  <c r="Q47" i="5"/>
  <c r="Q40" i="5"/>
  <c r="Q41" i="5"/>
  <c r="Q44" i="5"/>
  <c r="Q48" i="5"/>
  <c r="Q9" i="5"/>
  <c r="Q35" i="5"/>
  <c r="Q30" i="5"/>
  <c r="Q23" i="5"/>
  <c r="Q3" i="5"/>
  <c r="Q42" i="5"/>
  <c r="Q15" i="5"/>
  <c r="Q60" i="5"/>
  <c r="Q55" i="5"/>
  <c r="Q49" i="5"/>
  <c r="Q17" i="5"/>
  <c r="Q52" i="5"/>
  <c r="Q24" i="5"/>
  <c r="Q39" i="5"/>
  <c r="Q65" i="5"/>
  <c r="Q11" i="5"/>
  <c r="Q73" i="5"/>
  <c r="Q53" i="5"/>
  <c r="Q14" i="5"/>
  <c r="Q4" i="5"/>
  <c r="Q61" i="5"/>
  <c r="S43" i="5"/>
  <c r="S22" i="5"/>
  <c r="S26" i="5"/>
  <c r="S21" i="5"/>
  <c r="S58" i="5"/>
  <c r="S18" i="5"/>
  <c r="S25" i="5"/>
  <c r="S56" i="5"/>
  <c r="S34" i="5"/>
  <c r="S62" i="5"/>
  <c r="S33" i="5"/>
  <c r="S32" i="5"/>
  <c r="S63" i="5"/>
  <c r="S28" i="5"/>
  <c r="S54" i="5"/>
  <c r="S12" i="5"/>
  <c r="S5" i="5"/>
  <c r="S16" i="5"/>
  <c r="S31" i="5"/>
  <c r="S36" i="5"/>
  <c r="S51" i="5"/>
  <c r="S45" i="5"/>
  <c r="S47" i="5"/>
  <c r="S40" i="5"/>
  <c r="S41" i="5"/>
  <c r="S44" i="5"/>
  <c r="S48" i="5"/>
  <c r="S9" i="5"/>
  <c r="S35" i="5"/>
  <c r="S30" i="5"/>
  <c r="S23" i="5"/>
  <c r="S3" i="5"/>
  <c r="S42" i="5"/>
  <c r="S15" i="5"/>
  <c r="S60" i="5"/>
  <c r="S55" i="5"/>
  <c r="S49" i="5"/>
  <c r="S17" i="5"/>
  <c r="S52" i="5"/>
  <c r="S24" i="5"/>
  <c r="S39" i="5"/>
  <c r="S65" i="5"/>
  <c r="S11" i="5"/>
  <c r="S73" i="5"/>
  <c r="S53" i="5"/>
  <c r="S14" i="5"/>
  <c r="S4" i="5"/>
  <c r="S61" i="5"/>
  <c r="N41" i="4"/>
  <c r="O41" i="4"/>
  <c r="P41" i="4"/>
  <c r="R41" i="4"/>
  <c r="Q41" i="4"/>
  <c r="S41" i="4"/>
  <c r="N48" i="4"/>
  <c r="N36" i="4"/>
  <c r="N59" i="4"/>
  <c r="N23" i="4"/>
  <c r="N26" i="4"/>
  <c r="N34" i="4"/>
  <c r="N7" i="4"/>
  <c r="N14" i="4"/>
  <c r="N39" i="4"/>
  <c r="N42" i="4"/>
  <c r="N58" i="4"/>
  <c r="N12" i="4"/>
  <c r="N49" i="4"/>
  <c r="N54" i="4"/>
  <c r="N77" i="4"/>
  <c r="N16" i="4"/>
  <c r="N25" i="4"/>
  <c r="N37" i="4"/>
  <c r="N40" i="4"/>
  <c r="N31" i="4"/>
  <c r="N20" i="4"/>
  <c r="N46" i="4"/>
  <c r="N4" i="4"/>
  <c r="N32" i="4"/>
  <c r="N44" i="4"/>
  <c r="N10" i="4"/>
  <c r="N27" i="4"/>
  <c r="N73" i="4"/>
  <c r="N64" i="4"/>
  <c r="N11" i="4"/>
  <c r="N8" i="4"/>
  <c r="N51" i="4"/>
  <c r="N24" i="4"/>
  <c r="N18" i="4"/>
  <c r="N35" i="4"/>
  <c r="N22" i="4"/>
  <c r="N38" i="4"/>
  <c r="N13" i="4"/>
  <c r="N29" i="4"/>
  <c r="N19" i="4"/>
  <c r="N6" i="4"/>
  <c r="N21" i="4"/>
  <c r="N70" i="4"/>
  <c r="N53" i="4"/>
  <c r="N9" i="4"/>
  <c r="N50" i="4"/>
  <c r="N3" i="4"/>
  <c r="N15" i="4"/>
  <c r="O48" i="4"/>
  <c r="O36" i="4"/>
  <c r="O59" i="4"/>
  <c r="O23" i="4"/>
  <c r="O26" i="4"/>
  <c r="O34" i="4"/>
  <c r="O7" i="4"/>
  <c r="O14" i="4"/>
  <c r="O39" i="4"/>
  <c r="O42" i="4"/>
  <c r="O58" i="4"/>
  <c r="O12" i="4"/>
  <c r="O49" i="4"/>
  <c r="O54" i="4"/>
  <c r="O77" i="4"/>
  <c r="O16" i="4"/>
  <c r="O25" i="4"/>
  <c r="O37" i="4"/>
  <c r="O40" i="4"/>
  <c r="O31" i="4"/>
  <c r="O20" i="4"/>
  <c r="O46" i="4"/>
  <c r="O4" i="4"/>
  <c r="O32" i="4"/>
  <c r="O44" i="4"/>
  <c r="O10" i="4"/>
  <c r="O27" i="4"/>
  <c r="O73" i="4"/>
  <c r="O64" i="4"/>
  <c r="O11" i="4"/>
  <c r="O8" i="4"/>
  <c r="O51" i="4"/>
  <c r="O24" i="4"/>
  <c r="O18" i="4"/>
  <c r="O35" i="4"/>
  <c r="O22" i="4"/>
  <c r="O38" i="4"/>
  <c r="O13" i="4"/>
  <c r="O29" i="4"/>
  <c r="O19" i="4"/>
  <c r="O6" i="4"/>
  <c r="O21" i="4"/>
  <c r="O70" i="4"/>
  <c r="O53" i="4"/>
  <c r="O9" i="4"/>
  <c r="O50" i="4"/>
  <c r="O3" i="4"/>
  <c r="O15" i="4"/>
  <c r="P48" i="4"/>
  <c r="P36" i="4"/>
  <c r="P59" i="4"/>
  <c r="P23" i="4"/>
  <c r="P26" i="4"/>
  <c r="P34" i="4"/>
  <c r="P7" i="4"/>
  <c r="P14" i="4"/>
  <c r="P39" i="4"/>
  <c r="P42" i="4"/>
  <c r="P58" i="4"/>
  <c r="P12" i="4"/>
  <c r="P49" i="4"/>
  <c r="P54" i="4"/>
  <c r="P77" i="4"/>
  <c r="P16" i="4"/>
  <c r="P25" i="4"/>
  <c r="P37" i="4"/>
  <c r="P40" i="4"/>
  <c r="P31" i="4"/>
  <c r="P20" i="4"/>
  <c r="P46" i="4"/>
  <c r="P4" i="4"/>
  <c r="P32" i="4"/>
  <c r="P44" i="4"/>
  <c r="P10" i="4"/>
  <c r="P27" i="4"/>
  <c r="P73" i="4"/>
  <c r="P64" i="4"/>
  <c r="P11" i="4"/>
  <c r="P8" i="4"/>
  <c r="P51" i="4"/>
  <c r="P24" i="4"/>
  <c r="P18" i="4"/>
  <c r="P35" i="4"/>
  <c r="P22" i="4"/>
  <c r="P38" i="4"/>
  <c r="P13" i="4"/>
  <c r="P29" i="4"/>
  <c r="P19" i="4"/>
  <c r="P6" i="4"/>
  <c r="P21" i="4"/>
  <c r="P70" i="4"/>
  <c r="P53" i="4"/>
  <c r="P9" i="4"/>
  <c r="P50" i="4"/>
  <c r="P3" i="4"/>
  <c r="P15" i="4"/>
  <c r="R48" i="4"/>
  <c r="R36" i="4"/>
  <c r="R59" i="4"/>
  <c r="R23" i="4"/>
  <c r="R26" i="4"/>
  <c r="R34" i="4"/>
  <c r="R7" i="4"/>
  <c r="R14" i="4"/>
  <c r="R39" i="4"/>
  <c r="R42" i="4"/>
  <c r="R58" i="4"/>
  <c r="R12" i="4"/>
  <c r="R49" i="4"/>
  <c r="R54" i="4"/>
  <c r="R77" i="4"/>
  <c r="R16" i="4"/>
  <c r="R25" i="4"/>
  <c r="R37" i="4"/>
  <c r="R40" i="4"/>
  <c r="R31" i="4"/>
  <c r="R20" i="4"/>
  <c r="R46" i="4"/>
  <c r="R4" i="4"/>
  <c r="R32" i="4"/>
  <c r="R44" i="4"/>
  <c r="R10" i="4"/>
  <c r="R27" i="4"/>
  <c r="R73" i="4"/>
  <c r="R64" i="4"/>
  <c r="R11" i="4"/>
  <c r="R8" i="4"/>
  <c r="R51" i="4"/>
  <c r="R24" i="4"/>
  <c r="R18" i="4"/>
  <c r="R35" i="4"/>
  <c r="R22" i="4"/>
  <c r="R38" i="4"/>
  <c r="R13" i="4"/>
  <c r="R29" i="4"/>
  <c r="R19" i="4"/>
  <c r="R6" i="4"/>
  <c r="R21" i="4"/>
  <c r="R70" i="4"/>
  <c r="R53" i="4"/>
  <c r="R9" i="4"/>
  <c r="R50" i="4"/>
  <c r="R3" i="4"/>
  <c r="R15" i="4"/>
  <c r="Q48" i="4"/>
  <c r="Q36" i="4"/>
  <c r="Q59" i="4"/>
  <c r="Q23" i="4"/>
  <c r="Q26" i="4"/>
  <c r="Q34" i="4"/>
  <c r="Q7" i="4"/>
  <c r="Q14" i="4"/>
  <c r="Q39" i="4"/>
  <c r="Q42" i="4"/>
  <c r="Q58" i="4"/>
  <c r="Q12" i="4"/>
  <c r="Q49" i="4"/>
  <c r="Q54" i="4"/>
  <c r="Q77" i="4"/>
  <c r="Q16" i="4"/>
  <c r="Q25" i="4"/>
  <c r="Q37" i="4"/>
  <c r="Q40" i="4"/>
  <c r="Q31" i="4"/>
  <c r="Q20" i="4"/>
  <c r="Q46" i="4"/>
  <c r="Q4" i="4"/>
  <c r="Q32" i="4"/>
  <c r="Q44" i="4"/>
  <c r="Q10" i="4"/>
  <c r="Q27" i="4"/>
  <c r="Q73" i="4"/>
  <c r="Q64" i="4"/>
  <c r="Q11" i="4"/>
  <c r="Q8" i="4"/>
  <c r="Q51" i="4"/>
  <c r="Q24" i="4"/>
  <c r="Q18" i="4"/>
  <c r="Q35" i="4"/>
  <c r="Q22" i="4"/>
  <c r="Q38" i="4"/>
  <c r="Q13" i="4"/>
  <c r="Q29" i="4"/>
  <c r="Q19" i="4"/>
  <c r="Q6" i="4"/>
  <c r="Q21" i="4"/>
  <c r="Q70" i="4"/>
  <c r="Q53" i="4"/>
  <c r="Q9" i="4"/>
  <c r="Q50" i="4"/>
  <c r="Q3" i="4"/>
  <c r="Q15" i="4"/>
  <c r="S48" i="4"/>
  <c r="S36" i="4"/>
  <c r="S59" i="4"/>
  <c r="S23" i="4"/>
  <c r="S26" i="4"/>
  <c r="S34" i="4"/>
  <c r="S7" i="4"/>
  <c r="S14" i="4"/>
  <c r="S39" i="4"/>
  <c r="S42" i="4"/>
  <c r="S58" i="4"/>
  <c r="S12" i="4"/>
  <c r="S49" i="4"/>
  <c r="S54" i="4"/>
  <c r="S77" i="4"/>
  <c r="S16" i="4"/>
  <c r="S25" i="4"/>
  <c r="S37" i="4"/>
  <c r="S40" i="4"/>
  <c r="S31" i="4"/>
  <c r="S20" i="4"/>
  <c r="S46" i="4"/>
  <c r="S4" i="4"/>
  <c r="S32" i="4"/>
  <c r="S44" i="4"/>
  <c r="S10" i="4"/>
  <c r="S27" i="4"/>
  <c r="S73" i="4"/>
  <c r="S64" i="4"/>
  <c r="S11" i="4"/>
  <c r="S8" i="4"/>
  <c r="S51" i="4"/>
  <c r="S24" i="4"/>
  <c r="S18" i="4"/>
  <c r="S35" i="4"/>
  <c r="S22" i="4"/>
  <c r="S38" i="4"/>
  <c r="S13" i="4"/>
  <c r="S29" i="4"/>
  <c r="S19" i="4"/>
  <c r="S6" i="4"/>
  <c r="S21" i="4"/>
  <c r="S70" i="4"/>
  <c r="S53" i="4"/>
  <c r="S9" i="4"/>
  <c r="S50" i="4"/>
  <c r="S3" i="4"/>
  <c r="S15" i="4"/>
  <c r="N31" i="6"/>
  <c r="O31" i="6"/>
  <c r="P31" i="6"/>
  <c r="R31" i="6"/>
  <c r="Q31" i="6"/>
  <c r="S31" i="6"/>
  <c r="N24" i="6"/>
  <c r="N18" i="6"/>
  <c r="N86" i="6"/>
  <c r="N97" i="6"/>
  <c r="N7" i="6"/>
  <c r="N40" i="6"/>
  <c r="N60" i="6"/>
  <c r="N27" i="6"/>
  <c r="N41" i="6"/>
  <c r="N36" i="6"/>
  <c r="N46" i="6"/>
  <c r="N45" i="6"/>
  <c r="N30" i="6"/>
  <c r="N14" i="6"/>
  <c r="N16" i="6"/>
  <c r="N74" i="6"/>
  <c r="N17" i="6"/>
  <c r="N72" i="6"/>
  <c r="N50" i="6"/>
  <c r="N10" i="6"/>
  <c r="N28" i="6"/>
  <c r="N4" i="6"/>
  <c r="N53" i="6"/>
  <c r="N68" i="6"/>
  <c r="N44" i="6"/>
  <c r="N84" i="6"/>
  <c r="N69" i="6"/>
  <c r="N26" i="6"/>
  <c r="N35" i="6"/>
  <c r="N37" i="6"/>
  <c r="N54" i="6"/>
  <c r="N11" i="6"/>
  <c r="N55" i="6"/>
  <c r="N9" i="6"/>
  <c r="N78" i="6"/>
  <c r="N39" i="6"/>
  <c r="N3" i="6"/>
  <c r="N73" i="6"/>
  <c r="N66" i="6"/>
  <c r="N19" i="6"/>
  <c r="N34" i="6"/>
  <c r="N13" i="6"/>
  <c r="N8" i="6"/>
  <c r="N38" i="6"/>
  <c r="N33" i="6"/>
  <c r="N12" i="6"/>
  <c r="N59" i="6"/>
  <c r="N32" i="6"/>
  <c r="N58" i="6"/>
  <c r="O24" i="6"/>
  <c r="O18" i="6"/>
  <c r="O86" i="6"/>
  <c r="O97" i="6"/>
  <c r="O7" i="6"/>
  <c r="O40" i="6"/>
  <c r="O60" i="6"/>
  <c r="O27" i="6"/>
  <c r="O41" i="6"/>
  <c r="O36" i="6"/>
  <c r="O46" i="6"/>
  <c r="O45" i="6"/>
  <c r="O30" i="6"/>
  <c r="O14" i="6"/>
  <c r="O16" i="6"/>
  <c r="O74" i="6"/>
  <c r="O17" i="6"/>
  <c r="O72" i="6"/>
  <c r="O50" i="6"/>
  <c r="O10" i="6"/>
  <c r="O28" i="6"/>
  <c r="O4" i="6"/>
  <c r="O53" i="6"/>
  <c r="O68" i="6"/>
  <c r="O44" i="6"/>
  <c r="O84" i="6"/>
  <c r="O69" i="6"/>
  <c r="O26" i="6"/>
  <c r="O35" i="6"/>
  <c r="O37" i="6"/>
  <c r="O54" i="6"/>
  <c r="O11" i="6"/>
  <c r="O55" i="6"/>
  <c r="O9" i="6"/>
  <c r="O78" i="6"/>
  <c r="O39" i="6"/>
  <c r="O3" i="6"/>
  <c r="O73" i="6"/>
  <c r="O66" i="6"/>
  <c r="O19" i="6"/>
  <c r="O34" i="6"/>
  <c r="O13" i="6"/>
  <c r="O8" i="6"/>
  <c r="O38" i="6"/>
  <c r="O33" i="6"/>
  <c r="O12" i="6"/>
  <c r="O59" i="6"/>
  <c r="O32" i="6"/>
  <c r="O58" i="6"/>
  <c r="P24" i="6"/>
  <c r="P18" i="6"/>
  <c r="P86" i="6"/>
  <c r="P97" i="6"/>
  <c r="P7" i="6"/>
  <c r="P40" i="6"/>
  <c r="P60" i="6"/>
  <c r="P27" i="6"/>
  <c r="P41" i="6"/>
  <c r="P36" i="6"/>
  <c r="P46" i="6"/>
  <c r="P45" i="6"/>
  <c r="P30" i="6"/>
  <c r="P14" i="6"/>
  <c r="P16" i="6"/>
  <c r="P74" i="6"/>
  <c r="P17" i="6"/>
  <c r="P72" i="6"/>
  <c r="P50" i="6"/>
  <c r="P10" i="6"/>
  <c r="P28" i="6"/>
  <c r="P4" i="6"/>
  <c r="P53" i="6"/>
  <c r="P68" i="6"/>
  <c r="P44" i="6"/>
  <c r="P84" i="6"/>
  <c r="P69" i="6"/>
  <c r="P26" i="6"/>
  <c r="P35" i="6"/>
  <c r="P37" i="6"/>
  <c r="P54" i="6"/>
  <c r="P11" i="6"/>
  <c r="P55" i="6"/>
  <c r="P9" i="6"/>
  <c r="P78" i="6"/>
  <c r="P39" i="6"/>
  <c r="P3" i="6"/>
  <c r="P73" i="6"/>
  <c r="P66" i="6"/>
  <c r="P19" i="6"/>
  <c r="P34" i="6"/>
  <c r="P13" i="6"/>
  <c r="P8" i="6"/>
  <c r="P38" i="6"/>
  <c r="P33" i="6"/>
  <c r="P12" i="6"/>
  <c r="P59" i="6"/>
  <c r="P32" i="6"/>
  <c r="P58" i="6"/>
  <c r="R24" i="6"/>
  <c r="R18" i="6"/>
  <c r="R86" i="6"/>
  <c r="R97" i="6"/>
  <c r="R7" i="6"/>
  <c r="R40" i="6"/>
  <c r="R60" i="6"/>
  <c r="R27" i="6"/>
  <c r="R41" i="6"/>
  <c r="R36" i="6"/>
  <c r="R46" i="6"/>
  <c r="R45" i="6"/>
  <c r="R30" i="6"/>
  <c r="R14" i="6"/>
  <c r="R16" i="6"/>
  <c r="R74" i="6"/>
  <c r="R17" i="6"/>
  <c r="R72" i="6"/>
  <c r="R50" i="6"/>
  <c r="R10" i="6"/>
  <c r="R28" i="6"/>
  <c r="R4" i="6"/>
  <c r="R53" i="6"/>
  <c r="R68" i="6"/>
  <c r="R44" i="6"/>
  <c r="R84" i="6"/>
  <c r="R69" i="6"/>
  <c r="R26" i="6"/>
  <c r="R35" i="6"/>
  <c r="R37" i="6"/>
  <c r="R54" i="6"/>
  <c r="R11" i="6"/>
  <c r="R55" i="6"/>
  <c r="R9" i="6"/>
  <c r="R78" i="6"/>
  <c r="R39" i="6"/>
  <c r="R3" i="6"/>
  <c r="R73" i="6"/>
  <c r="R66" i="6"/>
  <c r="R19" i="6"/>
  <c r="R34" i="6"/>
  <c r="R13" i="6"/>
  <c r="R8" i="6"/>
  <c r="R38" i="6"/>
  <c r="R33" i="6"/>
  <c r="R12" i="6"/>
  <c r="R59" i="6"/>
  <c r="R32" i="6"/>
  <c r="R58" i="6"/>
  <c r="Q24" i="6"/>
  <c r="Q18" i="6"/>
  <c r="Q86" i="6"/>
  <c r="Q97" i="6"/>
  <c r="Q7" i="6"/>
  <c r="Q40" i="6"/>
  <c r="Q60" i="6"/>
  <c r="Q27" i="6"/>
  <c r="Q41" i="6"/>
  <c r="Q36" i="6"/>
  <c r="Q46" i="6"/>
  <c r="Q45" i="6"/>
  <c r="Q30" i="6"/>
  <c r="Q14" i="6"/>
  <c r="Q16" i="6"/>
  <c r="Q74" i="6"/>
  <c r="Q17" i="6"/>
  <c r="Q72" i="6"/>
  <c r="Q50" i="6"/>
  <c r="Q10" i="6"/>
  <c r="Q28" i="6"/>
  <c r="Q4" i="6"/>
  <c r="Q53" i="6"/>
  <c r="Q68" i="6"/>
  <c r="Q44" i="6"/>
  <c r="Q84" i="6"/>
  <c r="Q69" i="6"/>
  <c r="Q26" i="6"/>
  <c r="Q35" i="6"/>
  <c r="Q37" i="6"/>
  <c r="Q54" i="6"/>
  <c r="Q11" i="6"/>
  <c r="Q55" i="6"/>
  <c r="Q9" i="6"/>
  <c r="Q78" i="6"/>
  <c r="Q39" i="6"/>
  <c r="Q3" i="6"/>
  <c r="Q73" i="6"/>
  <c r="Q66" i="6"/>
  <c r="Q19" i="6"/>
  <c r="Q34" i="6"/>
  <c r="Q13" i="6"/>
  <c r="Q8" i="6"/>
  <c r="Q38" i="6"/>
  <c r="Q33" i="6"/>
  <c r="Q12" i="6"/>
  <c r="Q59" i="6"/>
  <c r="Q32" i="6"/>
  <c r="Q58" i="6"/>
  <c r="S24" i="6"/>
  <c r="S18" i="6"/>
  <c r="S86" i="6"/>
  <c r="S97" i="6"/>
  <c r="S7" i="6"/>
  <c r="S40" i="6"/>
  <c r="S60" i="6"/>
  <c r="S27" i="6"/>
  <c r="S41" i="6"/>
  <c r="S36" i="6"/>
  <c r="S46" i="6"/>
  <c r="S45" i="6"/>
  <c r="S30" i="6"/>
  <c r="S14" i="6"/>
  <c r="S16" i="6"/>
  <c r="S74" i="6"/>
  <c r="S17" i="6"/>
  <c r="S72" i="6"/>
  <c r="S50" i="6"/>
  <c r="S10" i="6"/>
  <c r="S28" i="6"/>
  <c r="S4" i="6"/>
  <c r="S53" i="6"/>
  <c r="S68" i="6"/>
  <c r="S44" i="6"/>
  <c r="S84" i="6"/>
  <c r="S69" i="6"/>
  <c r="S26" i="6"/>
  <c r="S35" i="6"/>
  <c r="S37" i="6"/>
  <c r="S54" i="6"/>
  <c r="S11" i="6"/>
  <c r="S55" i="6"/>
  <c r="S9" i="6"/>
  <c r="S78" i="6"/>
  <c r="S39" i="6"/>
  <c r="S3" i="6"/>
  <c r="S73" i="6"/>
  <c r="S66" i="6"/>
  <c r="S19" i="6"/>
  <c r="S34" i="6"/>
  <c r="S13" i="6"/>
  <c r="S8" i="6"/>
  <c r="S38" i="6"/>
  <c r="S33" i="6"/>
  <c r="S12" i="6"/>
  <c r="S59" i="6"/>
  <c r="S32" i="6"/>
  <c r="S58" i="6"/>
  <c r="AC129" i="5" l="1"/>
  <c r="AC128" i="5"/>
  <c r="AC114" i="5"/>
  <c r="AC82" i="5"/>
  <c r="AC83" i="5"/>
  <c r="AC116" i="5"/>
  <c r="AC57" i="5"/>
  <c r="AC104" i="5"/>
  <c r="AC99" i="5"/>
  <c r="AC91" i="5"/>
  <c r="AC77" i="5"/>
  <c r="AC88" i="5"/>
  <c r="AC119" i="5"/>
  <c r="AC86" i="5"/>
  <c r="AC84" i="5"/>
  <c r="AC118" i="5"/>
  <c r="AC93" i="5"/>
  <c r="AC101" i="5"/>
  <c r="AC111" i="5"/>
  <c r="AC81" i="5"/>
  <c r="AC102" i="5"/>
  <c r="AC108" i="5"/>
  <c r="AC110" i="5"/>
  <c r="AC112" i="5"/>
  <c r="AC96" i="5"/>
  <c r="AC120" i="5"/>
  <c r="AC126" i="5"/>
  <c r="AC85" i="5"/>
  <c r="AC89" i="5"/>
  <c r="AC100" i="5"/>
  <c r="AC122" i="5"/>
  <c r="AC125" i="5"/>
  <c r="AC90" i="5"/>
  <c r="AC106" i="5"/>
  <c r="AC105" i="5"/>
  <c r="AC74" i="5"/>
  <c r="AC66" i="5"/>
  <c r="AC75" i="5"/>
  <c r="AC103" i="5"/>
  <c r="AC97" i="5"/>
  <c r="AC117" i="5"/>
  <c r="AC87" i="5"/>
  <c r="AC46" i="5"/>
  <c r="AC124" i="5"/>
  <c r="AC127" i="5"/>
  <c r="AC71" i="5"/>
  <c r="AC95" i="5"/>
  <c r="AC123" i="5"/>
  <c r="AC121" i="5"/>
  <c r="AC107" i="5"/>
  <c r="AC79" i="5"/>
  <c r="AC68" i="5"/>
  <c r="AC113" i="5"/>
  <c r="AC109" i="5"/>
  <c r="AC115" i="5"/>
  <c r="AC92" i="5"/>
  <c r="AC98" i="5"/>
  <c r="AC67" i="5"/>
  <c r="AC72" i="5"/>
  <c r="AC94" i="5"/>
  <c r="AA122" i="5"/>
  <c r="AA81" i="5"/>
  <c r="AA66" i="5"/>
  <c r="AA91" i="5"/>
  <c r="AA104" i="5"/>
  <c r="AA83" i="5"/>
  <c r="X83" i="5" s="1"/>
  <c r="Y83" i="5" s="1"/>
  <c r="AA67" i="5"/>
  <c r="AA126" i="5"/>
  <c r="AA85" i="5"/>
  <c r="AA77" i="5"/>
  <c r="AA111" i="5"/>
  <c r="AA82" i="5"/>
  <c r="AA74" i="5"/>
  <c r="AA90" i="5"/>
  <c r="AA129" i="5"/>
  <c r="AA68" i="5"/>
  <c r="AA115" i="5"/>
  <c r="AA121" i="5"/>
  <c r="AA112" i="5"/>
  <c r="AA125" i="5"/>
  <c r="AA98" i="5"/>
  <c r="AA107" i="5"/>
  <c r="AA113" i="5"/>
  <c r="AA87" i="5"/>
  <c r="X87" i="5" s="1"/>
  <c r="Y87" i="5" s="1"/>
  <c r="AA96" i="5"/>
  <c r="AA79" i="5"/>
  <c r="AA94" i="5"/>
  <c r="AA57" i="5"/>
  <c r="AA120" i="5"/>
  <c r="AA84" i="5"/>
  <c r="AA106" i="5"/>
  <c r="AA123" i="5"/>
  <c r="AA110" i="5"/>
  <c r="AA119" i="5"/>
  <c r="AA46" i="5"/>
  <c r="AA108" i="5"/>
  <c r="X108" i="5" s="1"/>
  <c r="Y108" i="5" s="1"/>
  <c r="AA93" i="5"/>
  <c r="AA117" i="5"/>
  <c r="AA105" i="5"/>
  <c r="AA102" i="5"/>
  <c r="AA128" i="5"/>
  <c r="AA101" i="5"/>
  <c r="AA109" i="5"/>
  <c r="AA95" i="5"/>
  <c r="AA71" i="5"/>
  <c r="AA100" i="5"/>
  <c r="AA124" i="5"/>
  <c r="AA118" i="5"/>
  <c r="X118" i="5" s="1"/>
  <c r="Y118" i="5" s="1"/>
  <c r="AA89" i="5"/>
  <c r="AA92" i="5"/>
  <c r="AA97" i="5"/>
  <c r="AA116" i="5"/>
  <c r="AA103" i="5"/>
  <c r="AA72" i="5"/>
  <c r="AA86" i="5"/>
  <c r="AA114" i="5"/>
  <c r="AA99" i="5"/>
  <c r="AA75" i="5"/>
  <c r="AA127" i="5"/>
  <c r="AA88" i="5"/>
  <c r="AB121" i="5"/>
  <c r="AB95" i="5"/>
  <c r="AB90" i="5"/>
  <c r="AB125" i="5"/>
  <c r="AB74" i="5"/>
  <c r="AB101" i="5"/>
  <c r="AB87" i="5"/>
  <c r="AB88" i="5"/>
  <c r="AB118" i="5"/>
  <c r="AB93" i="5"/>
  <c r="AB99" i="5"/>
  <c r="AB81" i="5"/>
  <c r="AB105" i="5"/>
  <c r="AB129" i="5"/>
  <c r="AB86" i="5"/>
  <c r="AB91" i="5"/>
  <c r="AB110" i="5"/>
  <c r="AB82" i="5"/>
  <c r="AB84" i="5"/>
  <c r="AB92" i="5"/>
  <c r="AB71" i="5"/>
  <c r="AB112" i="5"/>
  <c r="AB79" i="5"/>
  <c r="AB109" i="5"/>
  <c r="AB57" i="5"/>
  <c r="AB100" i="5"/>
  <c r="AB68" i="5"/>
  <c r="AB83" i="5"/>
  <c r="AB108" i="5"/>
  <c r="AB115" i="5"/>
  <c r="AB124" i="5"/>
  <c r="AB119" i="5"/>
  <c r="AB120" i="5"/>
  <c r="AB96" i="5"/>
  <c r="AB85" i="5"/>
  <c r="AB98" i="5"/>
  <c r="AB114" i="5"/>
  <c r="AB46" i="5"/>
  <c r="AB77" i="5"/>
  <c r="AB128" i="5"/>
  <c r="AB111" i="5"/>
  <c r="AB66" i="5"/>
  <c r="AB72" i="5"/>
  <c r="AB117" i="5"/>
  <c r="AB106" i="5"/>
  <c r="AB107" i="5"/>
  <c r="AB102" i="5"/>
  <c r="AB97" i="5"/>
  <c r="AB75" i="5"/>
  <c r="AB127" i="5"/>
  <c r="AB123" i="5"/>
  <c r="AB103" i="5"/>
  <c r="AB67" i="5"/>
  <c r="AB94" i="5"/>
  <c r="AB126" i="5"/>
  <c r="AB104" i="5"/>
  <c r="AB122" i="5"/>
  <c r="AB113" i="5"/>
  <c r="AB116" i="5"/>
  <c r="AB89" i="5"/>
  <c r="Z87" i="5"/>
  <c r="Z116" i="5"/>
  <c r="Z125" i="5"/>
  <c r="Z83" i="5"/>
  <c r="Z113" i="5"/>
  <c r="Z121" i="5"/>
  <c r="X121" i="5" s="1"/>
  <c r="Y121" i="5" s="1"/>
  <c r="Z107" i="5"/>
  <c r="X107" i="5" s="1"/>
  <c r="Y107" i="5" s="1"/>
  <c r="Z99" i="5"/>
  <c r="X99" i="5" s="1"/>
  <c r="Y99" i="5" s="1"/>
  <c r="Z115" i="5"/>
  <c r="Z95" i="5"/>
  <c r="X95" i="5" s="1"/>
  <c r="Y95" i="5" s="1"/>
  <c r="Z96" i="5"/>
  <c r="X96" i="5" s="1"/>
  <c r="Y96" i="5" s="1"/>
  <c r="Z106" i="5"/>
  <c r="X106" i="5" s="1"/>
  <c r="Y106" i="5" s="1"/>
  <c r="Z90" i="5"/>
  <c r="X90" i="5" s="1"/>
  <c r="Y90" i="5" s="1"/>
  <c r="Z91" i="5"/>
  <c r="X91" i="5" s="1"/>
  <c r="Y91" i="5" s="1"/>
  <c r="Z81" i="5"/>
  <c r="Z92" i="5"/>
  <c r="X92" i="5" s="1"/>
  <c r="Y92" i="5" s="1"/>
  <c r="Z117" i="5"/>
  <c r="Z129" i="5"/>
  <c r="Z111" i="5"/>
  <c r="Z88" i="5"/>
  <c r="Z124" i="5"/>
  <c r="X124" i="5" s="1"/>
  <c r="Y124" i="5" s="1"/>
  <c r="Z127" i="5"/>
  <c r="X127" i="5" s="1"/>
  <c r="Y127" i="5" s="1"/>
  <c r="Z79" i="5"/>
  <c r="X79" i="5" s="1"/>
  <c r="Y79" i="5" s="1"/>
  <c r="Z84" i="5"/>
  <c r="X84" i="5" s="1"/>
  <c r="Y84" i="5" s="1"/>
  <c r="Z66" i="5"/>
  <c r="Z109" i="5"/>
  <c r="Z104" i="5"/>
  <c r="Z122" i="5"/>
  <c r="Z68" i="5"/>
  <c r="Z119" i="5"/>
  <c r="X119" i="5" s="1"/>
  <c r="Y119" i="5" s="1"/>
  <c r="Z120" i="5"/>
  <c r="X120" i="5" s="1"/>
  <c r="Y120" i="5" s="1"/>
  <c r="Z86" i="5"/>
  <c r="X86" i="5" s="1"/>
  <c r="Y86" i="5" s="1"/>
  <c r="Z123" i="5"/>
  <c r="Z110" i="5"/>
  <c r="X110" i="5" s="1"/>
  <c r="Y110" i="5" s="1"/>
  <c r="Z71" i="5"/>
  <c r="X71" i="5" s="1"/>
  <c r="Y71" i="5" s="1"/>
  <c r="Z82" i="5"/>
  <c r="X82" i="5" s="1"/>
  <c r="Y82" i="5" s="1"/>
  <c r="Z112" i="5"/>
  <c r="Z77" i="5"/>
  <c r="X77" i="5" s="1"/>
  <c r="Y77" i="5" s="1"/>
  <c r="Z94" i="5"/>
  <c r="Z46" i="5"/>
  <c r="Z118" i="5"/>
  <c r="Z101" i="5"/>
  <c r="X101" i="5" s="1"/>
  <c r="Y101" i="5" s="1"/>
  <c r="Z100" i="5"/>
  <c r="Z85" i="5"/>
  <c r="X85" i="5" s="1"/>
  <c r="Y85" i="5" s="1"/>
  <c r="Z98" i="5"/>
  <c r="Z105" i="5"/>
  <c r="X105" i="5" s="1"/>
  <c r="Y105" i="5" s="1"/>
  <c r="Z102" i="5"/>
  <c r="X102" i="5" s="1"/>
  <c r="Y102" i="5" s="1"/>
  <c r="Z97" i="5"/>
  <c r="X97" i="5" s="1"/>
  <c r="Y97" i="5" s="1"/>
  <c r="Z108" i="5"/>
  <c r="Z126" i="5"/>
  <c r="X126" i="5" s="1"/>
  <c r="Y126" i="5" s="1"/>
  <c r="Z57" i="5"/>
  <c r="Z74" i="5"/>
  <c r="Z89" i="5"/>
  <c r="Z93" i="5"/>
  <c r="Z128" i="5"/>
  <c r="X128" i="5" s="1"/>
  <c r="Y128" i="5" s="1"/>
  <c r="Z114" i="5"/>
  <c r="X114" i="5" s="1"/>
  <c r="Y114" i="5" s="1"/>
  <c r="Z75" i="5"/>
  <c r="X75" i="5" s="1"/>
  <c r="Y75" i="5" s="1"/>
  <c r="Z103" i="5"/>
  <c r="X103" i="5" s="1"/>
  <c r="Y103" i="5" s="1"/>
  <c r="Z67" i="5"/>
  <c r="X67" i="5" s="1"/>
  <c r="Y67" i="5" s="1"/>
  <c r="Z72" i="5"/>
  <c r="X72" i="5" s="1"/>
  <c r="Y72" i="5" s="1"/>
  <c r="W126" i="5"/>
  <c r="W107" i="5"/>
  <c r="W120" i="5"/>
  <c r="W116" i="5"/>
  <c r="W77" i="5"/>
  <c r="W74" i="5"/>
  <c r="W87" i="5"/>
  <c r="W97" i="5"/>
  <c r="W106" i="5"/>
  <c r="W99" i="5"/>
  <c r="W108" i="5"/>
  <c r="W85" i="5"/>
  <c r="W104" i="5"/>
  <c r="W90" i="5"/>
  <c r="W115" i="5"/>
  <c r="W127" i="5"/>
  <c r="W96" i="5"/>
  <c r="W109" i="5"/>
  <c r="W93" i="5"/>
  <c r="W79" i="5"/>
  <c r="W71" i="5"/>
  <c r="W112" i="5"/>
  <c r="W75" i="5"/>
  <c r="W110" i="5"/>
  <c r="W121" i="5"/>
  <c r="W95" i="5"/>
  <c r="W82" i="5"/>
  <c r="W129" i="5"/>
  <c r="W124" i="5"/>
  <c r="W111" i="5"/>
  <c r="W83" i="5"/>
  <c r="W123" i="5"/>
  <c r="W46" i="5"/>
  <c r="W88" i="5"/>
  <c r="W66" i="5"/>
  <c r="W84" i="5"/>
  <c r="W81" i="5"/>
  <c r="W102" i="5"/>
  <c r="W103" i="5"/>
  <c r="W119" i="5"/>
  <c r="W68" i="5"/>
  <c r="W125" i="5"/>
  <c r="W128" i="5"/>
  <c r="W86" i="5"/>
  <c r="W98" i="5"/>
  <c r="W105" i="5"/>
  <c r="W100" i="5"/>
  <c r="W122" i="5"/>
  <c r="W117" i="5"/>
  <c r="W91" i="5"/>
  <c r="W89" i="5"/>
  <c r="W67" i="5"/>
  <c r="W113" i="5"/>
  <c r="W57" i="5"/>
  <c r="W92" i="5"/>
  <c r="W101" i="5"/>
  <c r="W118" i="5"/>
  <c r="W72" i="5"/>
  <c r="W94" i="5"/>
  <c r="W114" i="5"/>
  <c r="V128" i="5"/>
  <c r="U128" i="5" s="1"/>
  <c r="V129" i="5"/>
  <c r="V92" i="5"/>
  <c r="U92" i="5" s="1"/>
  <c r="V122" i="5"/>
  <c r="V90" i="5"/>
  <c r="U90" i="5" s="1"/>
  <c r="V96" i="5"/>
  <c r="U96" i="5" s="1"/>
  <c r="V68" i="5"/>
  <c r="V119" i="5"/>
  <c r="V46" i="5"/>
  <c r="V118" i="5"/>
  <c r="V117" i="5"/>
  <c r="V91" i="5"/>
  <c r="U91" i="5" s="1"/>
  <c r="V81" i="5"/>
  <c r="V97" i="5"/>
  <c r="V85" i="5"/>
  <c r="V74" i="5"/>
  <c r="V94" i="5"/>
  <c r="V123" i="5"/>
  <c r="V109" i="5"/>
  <c r="V75" i="5"/>
  <c r="U75" i="5" s="1"/>
  <c r="I73" i="8" s="1"/>
  <c r="V99" i="5"/>
  <c r="U99" i="5" s="1"/>
  <c r="V116" i="5"/>
  <c r="V126" i="5"/>
  <c r="U126" i="5" s="1"/>
  <c r="V101" i="5"/>
  <c r="U101" i="5" s="1"/>
  <c r="V84" i="5"/>
  <c r="V79" i="5"/>
  <c r="U79" i="5" s="1"/>
  <c r="V66" i="5"/>
  <c r="V106" i="5"/>
  <c r="V77" i="5"/>
  <c r="U77" i="5" s="1"/>
  <c r="V125" i="5"/>
  <c r="V86" i="5"/>
  <c r="U86" i="5" s="1"/>
  <c r="V112" i="5"/>
  <c r="V104" i="5"/>
  <c r="V82" i="5"/>
  <c r="V107" i="5"/>
  <c r="U107" i="5" s="1"/>
  <c r="V100" i="5"/>
  <c r="V114" i="5"/>
  <c r="V108" i="5"/>
  <c r="V71" i="5"/>
  <c r="U71" i="5" s="1"/>
  <c r="V121" i="5"/>
  <c r="V89" i="5"/>
  <c r="V72" i="5"/>
  <c r="U72" i="5" s="1"/>
  <c r="V127" i="5"/>
  <c r="U127" i="5" s="1"/>
  <c r="V124" i="5"/>
  <c r="U124" i="5" s="1"/>
  <c r="V102" i="5"/>
  <c r="U102" i="5" s="1"/>
  <c r="I77" i="8" s="1"/>
  <c r="V105" i="5"/>
  <c r="U105" i="5" s="1"/>
  <c r="V113" i="5"/>
  <c r="V110" i="5"/>
  <c r="U110" i="5" s="1"/>
  <c r="V120" i="5"/>
  <c r="U120" i="5" s="1"/>
  <c r="V87" i="5"/>
  <c r="V88" i="5"/>
  <c r="V95" i="5"/>
  <c r="U95" i="5" s="1"/>
  <c r="V115" i="5"/>
  <c r="V98" i="5"/>
  <c r="V83" i="5"/>
  <c r="V57" i="5"/>
  <c r="V111" i="5"/>
  <c r="V93" i="5"/>
  <c r="V103" i="5"/>
  <c r="U103" i="5" s="1"/>
  <c r="V67" i="5"/>
  <c r="U67" i="5" s="1"/>
  <c r="AB149" i="6"/>
  <c r="AB136" i="6"/>
  <c r="AB119" i="6"/>
  <c r="AB79" i="6"/>
  <c r="AB88" i="6"/>
  <c r="AB112" i="6"/>
  <c r="AB143" i="6"/>
  <c r="AB126" i="6"/>
  <c r="AB120" i="6"/>
  <c r="AB93" i="6"/>
  <c r="AB113" i="6"/>
  <c r="AB57" i="6"/>
  <c r="AB42" i="6"/>
  <c r="AB128" i="6"/>
  <c r="AB118" i="6"/>
  <c r="AB144" i="6"/>
  <c r="AB106" i="6"/>
  <c r="AB125" i="6"/>
  <c r="AB122" i="6"/>
  <c r="AB64" i="6"/>
  <c r="AB91" i="6"/>
  <c r="AB90" i="6"/>
  <c r="AB89" i="6"/>
  <c r="AB81" i="6"/>
  <c r="AB109" i="6"/>
  <c r="AB98" i="6"/>
  <c r="AB121" i="6"/>
  <c r="AB123" i="6"/>
  <c r="AB148" i="6"/>
  <c r="AB139" i="6"/>
  <c r="AB142" i="6"/>
  <c r="AB110" i="6"/>
  <c r="AB116" i="6"/>
  <c r="AB124" i="6"/>
  <c r="AB145" i="6"/>
  <c r="AB107" i="6"/>
  <c r="AB137" i="6"/>
  <c r="AB114" i="6"/>
  <c r="AB99" i="6"/>
  <c r="AB104" i="6"/>
  <c r="AB96" i="6"/>
  <c r="AB62" i="6"/>
  <c r="AB92" i="6"/>
  <c r="AB147" i="6"/>
  <c r="AB138" i="6"/>
  <c r="AB117" i="6"/>
  <c r="AB85" i="6"/>
  <c r="AB103" i="6"/>
  <c r="AB82" i="6"/>
  <c r="AB102" i="6"/>
  <c r="AB83" i="6"/>
  <c r="AB108" i="6"/>
  <c r="AB146" i="6"/>
  <c r="AB135" i="6"/>
  <c r="AB133" i="6"/>
  <c r="AB132" i="6"/>
  <c r="AB95" i="6"/>
  <c r="AB100" i="6"/>
  <c r="AB129" i="6"/>
  <c r="AB101" i="6"/>
  <c r="AB111" i="6"/>
  <c r="AB131" i="6"/>
  <c r="AB141" i="6"/>
  <c r="AB130" i="6"/>
  <c r="AB115" i="6"/>
  <c r="AB61" i="6"/>
  <c r="AB94" i="6"/>
  <c r="AB140" i="6"/>
  <c r="AB134" i="6"/>
  <c r="AB105" i="6"/>
  <c r="AB127" i="6"/>
  <c r="AB52" i="6"/>
  <c r="AB77" i="6"/>
  <c r="AB51" i="6"/>
  <c r="Z130" i="6"/>
  <c r="Z134" i="6"/>
  <c r="Z110" i="6"/>
  <c r="Z124" i="6"/>
  <c r="Z102" i="6"/>
  <c r="Z140" i="6"/>
  <c r="Z139" i="6"/>
  <c r="Z107" i="6"/>
  <c r="Z138" i="6"/>
  <c r="Z52" i="6"/>
  <c r="Z94" i="6"/>
  <c r="Z77" i="6"/>
  <c r="Z93" i="6"/>
  <c r="Z98" i="6"/>
  <c r="Z90" i="6"/>
  <c r="Z142" i="6"/>
  <c r="Z91" i="6"/>
  <c r="Z79" i="6"/>
  <c r="Z121" i="6"/>
  <c r="Z103" i="6"/>
  <c r="Z146" i="6"/>
  <c r="Z141" i="6"/>
  <c r="Z62" i="6"/>
  <c r="Z123" i="6"/>
  <c r="Z83" i="6"/>
  <c r="Z114" i="6"/>
  <c r="Z81" i="6"/>
  <c r="Z51" i="6"/>
  <c r="Z64" i="6"/>
  <c r="Z108" i="6"/>
  <c r="Z111" i="6"/>
  <c r="Z132" i="6"/>
  <c r="Z136" i="6"/>
  <c r="Z147" i="6"/>
  <c r="Z125" i="6"/>
  <c r="Z128" i="6"/>
  <c r="Z85" i="6"/>
  <c r="Z143" i="6"/>
  <c r="Z120" i="6"/>
  <c r="Z100" i="6"/>
  <c r="Z61" i="6"/>
  <c r="Z92" i="6"/>
  <c r="Z57" i="6"/>
  <c r="Z109" i="6"/>
  <c r="Z127" i="6"/>
  <c r="Z106" i="6"/>
  <c r="Z145" i="6"/>
  <c r="Z135" i="6"/>
  <c r="Z118" i="6"/>
  <c r="Z42" i="6"/>
  <c r="Z99" i="6"/>
  <c r="Z104" i="6"/>
  <c r="Z96" i="6"/>
  <c r="Z137" i="6"/>
  <c r="Z115" i="6"/>
  <c r="Z88" i="6"/>
  <c r="Z101" i="6"/>
  <c r="Z116" i="6"/>
  <c r="Z148" i="6"/>
  <c r="Z144" i="6"/>
  <c r="Z133" i="6"/>
  <c r="Z131" i="6"/>
  <c r="Z95" i="6"/>
  <c r="Z119" i="6"/>
  <c r="Z126" i="6"/>
  <c r="Z82" i="6"/>
  <c r="Z117" i="6"/>
  <c r="Z129" i="6"/>
  <c r="Z113" i="6"/>
  <c r="Z149" i="6"/>
  <c r="Z105" i="6"/>
  <c r="Z122" i="6"/>
  <c r="Z112" i="6"/>
  <c r="Z89" i="6"/>
  <c r="W112" i="6"/>
  <c r="W145" i="6"/>
  <c r="W133" i="6"/>
  <c r="W136" i="6"/>
  <c r="W96" i="6"/>
  <c r="W101" i="6"/>
  <c r="W149" i="6"/>
  <c r="W137" i="6"/>
  <c r="W106" i="6"/>
  <c r="W89" i="6"/>
  <c r="W118" i="6"/>
  <c r="W146" i="6"/>
  <c r="W64" i="6"/>
  <c r="W82" i="6"/>
  <c r="W147" i="6"/>
  <c r="W100" i="6"/>
  <c r="W85" i="6"/>
  <c r="W126" i="6"/>
  <c r="W111" i="6"/>
  <c r="W57" i="6"/>
  <c r="W99" i="6"/>
  <c r="W140" i="6"/>
  <c r="W102" i="6"/>
  <c r="W148" i="6"/>
  <c r="W131" i="6"/>
  <c r="W132" i="6"/>
  <c r="W139" i="6"/>
  <c r="W122" i="6"/>
  <c r="W127" i="6"/>
  <c r="W120" i="6"/>
  <c r="W91" i="6"/>
  <c r="W129" i="6"/>
  <c r="W42" i="6"/>
  <c r="W79" i="6"/>
  <c r="W52" i="6"/>
  <c r="W90" i="6"/>
  <c r="W81" i="6"/>
  <c r="W143" i="6"/>
  <c r="W107" i="6"/>
  <c r="W115" i="6"/>
  <c r="W121" i="6"/>
  <c r="W104" i="6"/>
  <c r="W117" i="6"/>
  <c r="W114" i="6"/>
  <c r="W134" i="6"/>
  <c r="W128" i="6"/>
  <c r="W135" i="6"/>
  <c r="W113" i="6"/>
  <c r="W92" i="6"/>
  <c r="W61" i="6"/>
  <c r="W105" i="6"/>
  <c r="W94" i="6"/>
  <c r="W141" i="6"/>
  <c r="W124" i="6"/>
  <c r="W116" i="6"/>
  <c r="W103" i="6"/>
  <c r="W144" i="6"/>
  <c r="W142" i="6"/>
  <c r="W88" i="6"/>
  <c r="W109" i="6"/>
  <c r="W62" i="6"/>
  <c r="W83" i="6"/>
  <c r="W123" i="6"/>
  <c r="W125" i="6"/>
  <c r="W108" i="6"/>
  <c r="W130" i="6"/>
  <c r="W95" i="6"/>
  <c r="W77" i="6"/>
  <c r="W138" i="6"/>
  <c r="W51" i="6"/>
  <c r="W110" i="6"/>
  <c r="W93" i="6"/>
  <c r="W98" i="6"/>
  <c r="W119" i="6"/>
  <c r="V140" i="6"/>
  <c r="V148" i="6"/>
  <c r="V103" i="6"/>
  <c r="V107" i="6"/>
  <c r="V114" i="6"/>
  <c r="V93" i="6"/>
  <c r="V82" i="6"/>
  <c r="V109" i="6"/>
  <c r="V129" i="6"/>
  <c r="V111" i="6"/>
  <c r="V91" i="6"/>
  <c r="V130" i="6"/>
  <c r="V99" i="6"/>
  <c r="V144" i="6"/>
  <c r="V85" i="6"/>
  <c r="V124" i="6"/>
  <c r="V101" i="6"/>
  <c r="V89" i="6"/>
  <c r="V98" i="6"/>
  <c r="V81" i="6"/>
  <c r="V57" i="6"/>
  <c r="V142" i="6"/>
  <c r="V146" i="6"/>
  <c r="V141" i="6"/>
  <c r="V128" i="6"/>
  <c r="V121" i="6"/>
  <c r="V52" i="6"/>
  <c r="V88" i="6"/>
  <c r="V136" i="6"/>
  <c r="V105" i="6"/>
  <c r="V138" i="6"/>
  <c r="V119" i="6"/>
  <c r="V117" i="6"/>
  <c r="V132" i="6"/>
  <c r="V42" i="6"/>
  <c r="V51" i="6"/>
  <c r="V79" i="6"/>
  <c r="V143" i="6"/>
  <c r="V120" i="6"/>
  <c r="V139" i="6"/>
  <c r="V100" i="6"/>
  <c r="V102" i="6"/>
  <c r="V115" i="6"/>
  <c r="V96" i="6"/>
  <c r="V95" i="6"/>
  <c r="V133" i="6"/>
  <c r="V83" i="6"/>
  <c r="V108" i="6"/>
  <c r="V149" i="6"/>
  <c r="V134" i="6"/>
  <c r="V145" i="6"/>
  <c r="V135" i="6"/>
  <c r="V123" i="6"/>
  <c r="V125" i="6"/>
  <c r="V106" i="6"/>
  <c r="V62" i="6"/>
  <c r="V127" i="6"/>
  <c r="V77" i="6"/>
  <c r="V112" i="6"/>
  <c r="V116" i="6"/>
  <c r="V61" i="6"/>
  <c r="V110" i="6"/>
  <c r="V131" i="6"/>
  <c r="V137" i="6"/>
  <c r="V122" i="6"/>
  <c r="V113" i="6"/>
  <c r="V64" i="6"/>
  <c r="V104" i="6"/>
  <c r="V94" i="6"/>
  <c r="V126" i="6"/>
  <c r="V118" i="6"/>
  <c r="V147" i="6"/>
  <c r="V90" i="6"/>
  <c r="V92" i="6"/>
  <c r="AC105" i="6"/>
  <c r="AC110" i="6"/>
  <c r="AC116" i="6"/>
  <c r="AC146" i="6"/>
  <c r="AC138" i="6"/>
  <c r="AC127" i="6"/>
  <c r="AC148" i="6"/>
  <c r="AC144" i="6"/>
  <c r="AC133" i="6"/>
  <c r="AC62" i="6"/>
  <c r="AC106" i="6"/>
  <c r="AC52" i="6"/>
  <c r="AC51" i="6"/>
  <c r="AC95" i="6"/>
  <c r="AC129" i="6"/>
  <c r="AC119" i="6"/>
  <c r="AC117" i="6"/>
  <c r="AC90" i="6"/>
  <c r="AC143" i="6"/>
  <c r="AC126" i="6"/>
  <c r="AC120" i="6"/>
  <c r="AC124" i="6"/>
  <c r="AC102" i="6"/>
  <c r="AC85" i="6"/>
  <c r="AC109" i="6"/>
  <c r="AC83" i="6"/>
  <c r="AC112" i="6"/>
  <c r="AC100" i="6"/>
  <c r="AC108" i="6"/>
  <c r="AC99" i="6"/>
  <c r="AC140" i="6"/>
  <c r="AC139" i="6"/>
  <c r="AC134" i="6"/>
  <c r="AC101" i="6"/>
  <c r="AC92" i="6"/>
  <c r="AC128" i="6"/>
  <c r="AC81" i="6"/>
  <c r="AC113" i="6"/>
  <c r="AC104" i="6"/>
  <c r="AC61" i="6"/>
  <c r="AC132" i="6"/>
  <c r="AC103" i="6"/>
  <c r="AC111" i="6"/>
  <c r="AC145" i="6"/>
  <c r="AC107" i="6"/>
  <c r="AC135" i="6"/>
  <c r="AC42" i="6"/>
  <c r="AC125" i="6"/>
  <c r="AC130" i="6"/>
  <c r="AC64" i="6"/>
  <c r="AC115" i="6"/>
  <c r="AC98" i="6"/>
  <c r="AC96" i="6"/>
  <c r="AC114" i="6"/>
  <c r="AC82" i="6"/>
  <c r="AC94" i="6"/>
  <c r="AC136" i="6"/>
  <c r="AC147" i="6"/>
  <c r="AC57" i="6"/>
  <c r="AC79" i="6"/>
  <c r="AC93" i="6"/>
  <c r="AC89" i="6"/>
  <c r="AC123" i="6"/>
  <c r="AC137" i="6"/>
  <c r="AC118" i="6"/>
  <c r="AC91" i="6"/>
  <c r="AC77" i="6"/>
  <c r="AC88" i="6"/>
  <c r="AC122" i="6"/>
  <c r="AC121" i="6"/>
  <c r="AC149" i="6"/>
  <c r="AC142" i="6"/>
  <c r="AC131" i="6"/>
  <c r="AC141" i="6"/>
  <c r="AA82" i="6"/>
  <c r="AA88" i="6"/>
  <c r="AA105" i="6"/>
  <c r="AA129" i="6"/>
  <c r="AA135" i="6"/>
  <c r="AA142" i="6"/>
  <c r="X142" i="6" s="1"/>
  <c r="Y142" i="6" s="1"/>
  <c r="AA127" i="6"/>
  <c r="X127" i="6" s="1"/>
  <c r="Y127" i="6" s="1"/>
  <c r="AA114" i="6"/>
  <c r="AA89" i="6"/>
  <c r="AA92" i="6"/>
  <c r="AA99" i="6"/>
  <c r="AA113" i="6"/>
  <c r="AA77" i="6"/>
  <c r="AA121" i="6"/>
  <c r="AA146" i="6"/>
  <c r="AA138" i="6"/>
  <c r="AA140" i="6"/>
  <c r="AA139" i="6"/>
  <c r="AA134" i="6"/>
  <c r="X134" i="6" s="1"/>
  <c r="Y134" i="6" s="1"/>
  <c r="AA106" i="6"/>
  <c r="AA145" i="6"/>
  <c r="AA107" i="6"/>
  <c r="AA117" i="6"/>
  <c r="X117" i="6" s="1"/>
  <c r="Y117" i="6" s="1"/>
  <c r="AA61" i="6"/>
  <c r="AA98" i="6"/>
  <c r="AA94" i="6"/>
  <c r="AA96" i="6"/>
  <c r="AA120" i="6"/>
  <c r="AA118" i="6"/>
  <c r="AA103" i="6"/>
  <c r="AA130" i="6"/>
  <c r="X130" i="6" s="1"/>
  <c r="Y130" i="6" s="1"/>
  <c r="AA119" i="6"/>
  <c r="AA110" i="6"/>
  <c r="AA85" i="6"/>
  <c r="AA42" i="6"/>
  <c r="AA79" i="6"/>
  <c r="AA83" i="6"/>
  <c r="AA81" i="6"/>
  <c r="AA62" i="6"/>
  <c r="AA104" i="6"/>
  <c r="AA124" i="6"/>
  <c r="AA123" i="6"/>
  <c r="AA122" i="6"/>
  <c r="AA108" i="6"/>
  <c r="AA64" i="6"/>
  <c r="AA100" i="6"/>
  <c r="AA51" i="6"/>
  <c r="AA136" i="6"/>
  <c r="AA147" i="6"/>
  <c r="AA128" i="6"/>
  <c r="AA101" i="6"/>
  <c r="AA116" i="6"/>
  <c r="AA131" i="6"/>
  <c r="AA141" i="6"/>
  <c r="AA95" i="6"/>
  <c r="AA102" i="6"/>
  <c r="AA90" i="6"/>
  <c r="AA144" i="6"/>
  <c r="AA126" i="6"/>
  <c r="AA149" i="6"/>
  <c r="AA115" i="6"/>
  <c r="X115" i="6" s="1"/>
  <c r="Y115" i="6" s="1"/>
  <c r="AA111" i="6"/>
  <c r="AA132" i="6"/>
  <c r="AA125" i="6"/>
  <c r="AA112" i="6"/>
  <c r="AA93" i="6"/>
  <c r="AA109" i="6"/>
  <c r="AA133" i="6"/>
  <c r="AA143" i="6"/>
  <c r="AA91" i="6"/>
  <c r="X91" i="6" s="1"/>
  <c r="Y91" i="6" s="1"/>
  <c r="AA148" i="6"/>
  <c r="AA137" i="6"/>
  <c r="AA52" i="6"/>
  <c r="AA57" i="6"/>
  <c r="AB232" i="3"/>
  <c r="AB163" i="3"/>
  <c r="AB233" i="3"/>
  <c r="AB239" i="3"/>
  <c r="AB194" i="3"/>
  <c r="AB181" i="3"/>
  <c r="AB176" i="3"/>
  <c r="AB155" i="3"/>
  <c r="AB231" i="3"/>
  <c r="AB204" i="3"/>
  <c r="AB198" i="3"/>
  <c r="AB237" i="3"/>
  <c r="AB141" i="3"/>
  <c r="AB128" i="3"/>
  <c r="AB236" i="3"/>
  <c r="AB222" i="3"/>
  <c r="AB226" i="3"/>
  <c r="AB238" i="3"/>
  <c r="AB195" i="3"/>
  <c r="AB211" i="3"/>
  <c r="AB225" i="3"/>
  <c r="AB242" i="3"/>
  <c r="AB166" i="3"/>
  <c r="AB215" i="3"/>
  <c r="AB146" i="3"/>
  <c r="AB98" i="3"/>
  <c r="AB137" i="3"/>
  <c r="AB221" i="3"/>
  <c r="AB196" i="3"/>
  <c r="AB210" i="3"/>
  <c r="AB201" i="3"/>
  <c r="AB149" i="3"/>
  <c r="AB229" i="3"/>
  <c r="AB191" i="3"/>
  <c r="AB172" i="3"/>
  <c r="AB83" i="3"/>
  <c r="AB151" i="3"/>
  <c r="AB235" i="3"/>
  <c r="AB230" i="3"/>
  <c r="AB192" i="3"/>
  <c r="AB134" i="3"/>
  <c r="AB214" i="3"/>
  <c r="AB219" i="3"/>
  <c r="AB212" i="3"/>
  <c r="AB154" i="3"/>
  <c r="AB241" i="3"/>
  <c r="AB167" i="3"/>
  <c r="AB228" i="3"/>
  <c r="AB135" i="3"/>
  <c r="AB227" i="3"/>
  <c r="AB193" i="3"/>
  <c r="AB206" i="3"/>
  <c r="AB182" i="3"/>
  <c r="AB207" i="3"/>
  <c r="X207" i="3" s="1"/>
  <c r="Y207" i="3" s="1"/>
  <c r="AB91" i="3"/>
  <c r="AB203" i="3"/>
  <c r="AB234" i="3"/>
  <c r="AB208" i="3"/>
  <c r="AB160" i="3"/>
  <c r="AB132" i="3"/>
  <c r="AB197" i="3"/>
  <c r="AB152" i="3"/>
  <c r="AB74" i="3"/>
  <c r="AB188" i="3"/>
  <c r="AB224" i="3"/>
  <c r="AB200" i="3"/>
  <c r="AB202" i="3"/>
  <c r="AB190" i="3"/>
  <c r="AB168" i="3"/>
  <c r="AB240" i="3"/>
  <c r="AB102" i="3"/>
  <c r="AB116" i="3"/>
  <c r="AB178" i="3"/>
  <c r="AB125" i="3"/>
  <c r="AB129" i="3"/>
  <c r="AB213" i="3"/>
  <c r="AB122" i="3"/>
  <c r="AB177" i="3"/>
  <c r="AB156" i="3"/>
  <c r="AB142" i="3"/>
  <c r="AB209" i="3"/>
  <c r="AB67" i="3"/>
  <c r="AB216" i="3"/>
  <c r="AB170" i="3"/>
  <c r="X170" i="3" s="1"/>
  <c r="Y170" i="3" s="1"/>
  <c r="AB175" i="3"/>
  <c r="AB136" i="3"/>
  <c r="AB186" i="3"/>
  <c r="AB180" i="3"/>
  <c r="AB79" i="3"/>
  <c r="AB114" i="3"/>
  <c r="AB140" i="3"/>
  <c r="AB108" i="3"/>
  <c r="AB89" i="3"/>
  <c r="AB220" i="3"/>
  <c r="AB218" i="3"/>
  <c r="AB126" i="3"/>
  <c r="AB185" i="3"/>
  <c r="AB164" i="3"/>
  <c r="AB183" i="3"/>
  <c r="AB73" i="3"/>
  <c r="AB42" i="3"/>
  <c r="AB179" i="3"/>
  <c r="AB174" i="3"/>
  <c r="AB85" i="3"/>
  <c r="AB184" i="3"/>
  <c r="AB159" i="3"/>
  <c r="AB153" i="3"/>
  <c r="AB118" i="3"/>
  <c r="AB144" i="3"/>
  <c r="AB169" i="3"/>
  <c r="AB187" i="3"/>
  <c r="AB109" i="3"/>
  <c r="AB217" i="3"/>
  <c r="AB138" i="3"/>
  <c r="AB110" i="3"/>
  <c r="AB37" i="3"/>
  <c r="AB80" i="3"/>
  <c r="AB130" i="3"/>
  <c r="AB115" i="3"/>
  <c r="AB147" i="3"/>
  <c r="AB105" i="3"/>
  <c r="AB173" i="3"/>
  <c r="AB104" i="3"/>
  <c r="AB223" i="3"/>
  <c r="AB145" i="3"/>
  <c r="AB199" i="3"/>
  <c r="AB123" i="3"/>
  <c r="AB133" i="3"/>
  <c r="AB100" i="3"/>
  <c r="AB148" i="3"/>
  <c r="AB165" i="3"/>
  <c r="AB96" i="3"/>
  <c r="AB131" i="3"/>
  <c r="AB121" i="3"/>
  <c r="AB158" i="3"/>
  <c r="AB139" i="3"/>
  <c r="AB205" i="3"/>
  <c r="AB88" i="3"/>
  <c r="AB189" i="3"/>
  <c r="AB19" i="3"/>
  <c r="AB161" i="3"/>
  <c r="AB157" i="3"/>
  <c r="AB171" i="3"/>
  <c r="W211" i="3"/>
  <c r="W214" i="3"/>
  <c r="W229" i="3"/>
  <c r="W182" i="3"/>
  <c r="W166" i="3"/>
  <c r="W224" i="3"/>
  <c r="W132" i="3"/>
  <c r="W222" i="3"/>
  <c r="W218" i="3"/>
  <c r="W240" i="3"/>
  <c r="W201" i="3"/>
  <c r="W212" i="3"/>
  <c r="W196" i="3"/>
  <c r="W208" i="3"/>
  <c r="W221" i="3"/>
  <c r="W219" i="3"/>
  <c r="W123" i="3"/>
  <c r="W235" i="3"/>
  <c r="W237" i="3"/>
  <c r="W110" i="3"/>
  <c r="W198" i="3"/>
  <c r="W176" i="3"/>
  <c r="W206" i="3"/>
  <c r="W220" i="3"/>
  <c r="W194" i="3"/>
  <c r="W148" i="3"/>
  <c r="W85" i="3"/>
  <c r="W195" i="3"/>
  <c r="W225" i="3"/>
  <c r="W172" i="3"/>
  <c r="W199" i="3"/>
  <c r="W109" i="3"/>
  <c r="W215" i="3"/>
  <c r="W173" i="3"/>
  <c r="W226" i="3"/>
  <c r="W145" i="3"/>
  <c r="W190" i="3"/>
  <c r="W223" i="3"/>
  <c r="W200" i="3"/>
  <c r="W207" i="3"/>
  <c r="W170" i="3"/>
  <c r="W216" i="3"/>
  <c r="W239" i="3"/>
  <c r="W149" i="3"/>
  <c r="W122" i="3"/>
  <c r="W203" i="3"/>
  <c r="W242" i="3"/>
  <c r="W192" i="3"/>
  <c r="W227" i="3"/>
  <c r="W233" i="3"/>
  <c r="W241" i="3"/>
  <c r="W228" i="3"/>
  <c r="W135" i="3"/>
  <c r="W164" i="3"/>
  <c r="W231" i="3"/>
  <c r="W181" i="3"/>
  <c r="W177" i="3"/>
  <c r="W234" i="3"/>
  <c r="W163" i="3"/>
  <c r="W137" i="3"/>
  <c r="W236" i="3"/>
  <c r="W210" i="3"/>
  <c r="W187" i="3"/>
  <c r="W79" i="3"/>
  <c r="W144" i="3"/>
  <c r="W189" i="3"/>
  <c r="W130" i="3"/>
  <c r="W88" i="3"/>
  <c r="W96" i="3"/>
  <c r="W169" i="3"/>
  <c r="W204" i="3"/>
  <c r="W133" i="3"/>
  <c r="W104" i="3"/>
  <c r="W191" i="3"/>
  <c r="W197" i="3"/>
  <c r="W131" i="3"/>
  <c r="W168" i="3"/>
  <c r="W175" i="3"/>
  <c r="W154" i="3"/>
  <c r="W98" i="3"/>
  <c r="W134" i="3"/>
  <c r="W147" i="3"/>
  <c r="W129" i="3"/>
  <c r="W171" i="3"/>
  <c r="W165" i="3"/>
  <c r="W178" i="3"/>
  <c r="W158" i="3"/>
  <c r="W105" i="3"/>
  <c r="W74" i="3"/>
  <c r="W202" i="3"/>
  <c r="W160" i="3"/>
  <c r="W230" i="3"/>
  <c r="W91" i="3"/>
  <c r="W42" i="3"/>
  <c r="W67" i="3"/>
  <c r="W139" i="3"/>
  <c r="W157" i="3"/>
  <c r="W213" i="3"/>
  <c r="W186" i="3"/>
  <c r="W159" i="3"/>
  <c r="W141" i="3"/>
  <c r="W128" i="3"/>
  <c r="W100" i="3"/>
  <c r="W152" i="3"/>
  <c r="W155" i="3"/>
  <c r="W151" i="3"/>
  <c r="W140" i="3"/>
  <c r="W232" i="3"/>
  <c r="W167" i="3"/>
  <c r="W174" i="3"/>
  <c r="W116" i="3"/>
  <c r="W142" i="3"/>
  <c r="W102" i="3"/>
  <c r="W37" i="3"/>
  <c r="W209" i="3"/>
  <c r="W185" i="3"/>
  <c r="W217" i="3"/>
  <c r="W205" i="3"/>
  <c r="W115" i="3"/>
  <c r="W138" i="3"/>
  <c r="W183" i="3"/>
  <c r="W238" i="3"/>
  <c r="W184" i="3"/>
  <c r="W80" i="3"/>
  <c r="W89" i="3"/>
  <c r="W73" i="3"/>
  <c r="W121" i="3"/>
  <c r="W153" i="3"/>
  <c r="W125" i="3"/>
  <c r="W180" i="3"/>
  <c r="W146" i="3"/>
  <c r="W19" i="3"/>
  <c r="W126" i="3"/>
  <c r="W83" i="3"/>
  <c r="W193" i="3"/>
  <c r="W156" i="3"/>
  <c r="W136" i="3"/>
  <c r="W118" i="3"/>
  <c r="W114" i="3"/>
  <c r="W161" i="3"/>
  <c r="W179" i="3"/>
  <c r="W108" i="3"/>
  <c r="W188" i="3"/>
  <c r="AA216" i="3"/>
  <c r="AA232" i="3"/>
  <c r="AA154" i="3"/>
  <c r="AA207" i="3"/>
  <c r="AA231" i="3"/>
  <c r="AA242" i="3"/>
  <c r="AA194" i="3"/>
  <c r="AA212" i="3"/>
  <c r="AA202" i="3"/>
  <c r="AA210" i="3"/>
  <c r="AA170" i="3"/>
  <c r="AA235" i="3"/>
  <c r="AA240" i="3"/>
  <c r="AA167" i="3"/>
  <c r="AA236" i="3"/>
  <c r="AA234" i="3"/>
  <c r="AA224" i="3"/>
  <c r="AA227" i="3"/>
  <c r="AA222" i="3"/>
  <c r="AA238" i="3"/>
  <c r="AA176" i="3"/>
  <c r="AA205" i="3"/>
  <c r="AA140" i="3"/>
  <c r="AA145" i="3"/>
  <c r="AA130" i="3"/>
  <c r="AA98" i="3"/>
  <c r="AA214" i="3"/>
  <c r="AA198" i="3"/>
  <c r="AA163" i="3"/>
  <c r="AA241" i="3"/>
  <c r="AA239" i="3"/>
  <c r="AA208" i="3"/>
  <c r="AA160" i="3"/>
  <c r="AA151" i="3"/>
  <c r="AA184" i="3"/>
  <c r="AA100" i="3"/>
  <c r="AA169" i="3"/>
  <c r="AA165" i="3"/>
  <c r="AA88" i="3"/>
  <c r="AA187" i="3"/>
  <c r="AA134" i="3"/>
  <c r="AA218" i="3"/>
  <c r="AA164" i="3"/>
  <c r="AA219" i="3"/>
  <c r="AA220" i="3"/>
  <c r="AA206" i="3"/>
  <c r="AA185" i="3"/>
  <c r="AA233" i="3"/>
  <c r="AA182" i="3"/>
  <c r="AA83" i="3"/>
  <c r="AA19" i="3"/>
  <c r="AA173" i="3"/>
  <c r="AA157" i="3"/>
  <c r="AA42" i="3"/>
  <c r="AA146" i="3"/>
  <c r="AA149" i="3"/>
  <c r="AA181" i="3"/>
  <c r="AA217" i="3"/>
  <c r="AA203" i="3"/>
  <c r="AA37" i="3"/>
  <c r="AA191" i="3"/>
  <c r="AA230" i="3"/>
  <c r="AA195" i="3"/>
  <c r="AA188" i="3"/>
  <c r="AA125" i="3"/>
  <c r="AA141" i="3"/>
  <c r="AA213" i="3"/>
  <c r="AA186" i="3"/>
  <c r="AA152" i="3"/>
  <c r="AA228" i="3"/>
  <c r="AA221" i="3"/>
  <c r="AA196" i="3"/>
  <c r="AA168" i="3"/>
  <c r="AA223" i="3"/>
  <c r="AA229" i="3"/>
  <c r="AA193" i="3"/>
  <c r="AA215" i="3"/>
  <c r="AA201" i="3"/>
  <c r="AA180" i="3"/>
  <c r="AA79" i="3"/>
  <c r="AA102" i="3"/>
  <c r="AA122" i="3"/>
  <c r="AA126" i="3"/>
  <c r="AA226" i="3"/>
  <c r="AA132" i="3"/>
  <c r="AA200" i="3"/>
  <c r="AA192" i="3"/>
  <c r="AA128" i="3"/>
  <c r="AA114" i="3"/>
  <c r="AA137" i="3"/>
  <c r="AA118" i="3"/>
  <c r="AA189" i="3"/>
  <c r="AA105" i="3"/>
  <c r="AA159" i="3"/>
  <c r="AA129" i="3"/>
  <c r="AA73" i="3"/>
  <c r="AA147" i="3"/>
  <c r="AA144" i="3"/>
  <c r="AA178" i="3"/>
  <c r="AA183" i="3"/>
  <c r="AA123" i="3"/>
  <c r="AA179" i="3"/>
  <c r="AA133" i="3"/>
  <c r="AA156" i="3"/>
  <c r="AA89" i="3"/>
  <c r="AA121" i="3"/>
  <c r="AA211" i="3"/>
  <c r="AA155" i="3"/>
  <c r="AA135" i="3"/>
  <c r="AA172" i="3"/>
  <c r="AA166" i="3"/>
  <c r="AA131" i="3"/>
  <c r="AA190" i="3"/>
  <c r="AA199" i="3"/>
  <c r="AA138" i="3"/>
  <c r="AA85" i="3"/>
  <c r="AA109" i="3"/>
  <c r="AA80" i="3"/>
  <c r="AA136" i="3"/>
  <c r="AA237" i="3"/>
  <c r="AA225" i="3"/>
  <c r="AA174" i="3"/>
  <c r="AA197" i="3"/>
  <c r="AA104" i="3"/>
  <c r="AA177" i="3"/>
  <c r="AA209" i="3"/>
  <c r="AA96" i="3"/>
  <c r="AA175" i="3"/>
  <c r="AA204" i="3"/>
  <c r="AA148" i="3"/>
  <c r="AA171" i="3"/>
  <c r="AA115" i="3"/>
  <c r="AA67" i="3"/>
  <c r="AA116" i="3"/>
  <c r="AA158" i="3"/>
  <c r="AA161" i="3"/>
  <c r="AA153" i="3"/>
  <c r="AA91" i="3"/>
  <c r="AA108" i="3"/>
  <c r="AA110" i="3"/>
  <c r="AA142" i="3"/>
  <c r="AA74" i="3"/>
  <c r="AA139" i="3"/>
  <c r="V191" i="3"/>
  <c r="V135" i="3"/>
  <c r="V163" i="3"/>
  <c r="U163" i="3" s="1"/>
  <c r="V228" i="3"/>
  <c r="V227" i="3"/>
  <c r="V242" i="3"/>
  <c r="V195" i="3"/>
  <c r="V211" i="3"/>
  <c r="V203" i="3"/>
  <c r="U203" i="3" s="1"/>
  <c r="V230" i="3"/>
  <c r="V232" i="3"/>
  <c r="V241" i="3"/>
  <c r="V37" i="3"/>
  <c r="V128" i="3"/>
  <c r="V134" i="3"/>
  <c r="U134" i="3" s="1"/>
  <c r="V220" i="3"/>
  <c r="V194" i="3"/>
  <c r="V157" i="3"/>
  <c r="V188" i="3"/>
  <c r="V186" i="3"/>
  <c r="V215" i="3"/>
  <c r="V235" i="3"/>
  <c r="V225" i="3"/>
  <c r="V198" i="3"/>
  <c r="V236" i="3"/>
  <c r="V226" i="3"/>
  <c r="V201" i="3"/>
  <c r="U201" i="3" s="1"/>
  <c r="V237" i="3"/>
  <c r="V176" i="3"/>
  <c r="V210" i="3"/>
  <c r="V193" i="3"/>
  <c r="V207" i="3"/>
  <c r="V196" i="3"/>
  <c r="U196" i="3" s="1"/>
  <c r="V197" i="3"/>
  <c r="V223" i="3"/>
  <c r="V205" i="3"/>
  <c r="V216" i="3"/>
  <c r="V239" i="3"/>
  <c r="V149" i="3"/>
  <c r="V136" i="3"/>
  <c r="V151" i="3"/>
  <c r="V160" i="3"/>
  <c r="V229" i="3"/>
  <c r="V233" i="3"/>
  <c r="V224" i="3"/>
  <c r="V200" i="3"/>
  <c r="V154" i="3"/>
  <c r="V208" i="3"/>
  <c r="V199" i="3"/>
  <c r="V214" i="3"/>
  <c r="V164" i="3"/>
  <c r="U164" i="3" s="1"/>
  <c r="V182" i="3"/>
  <c r="V240" i="3"/>
  <c r="V170" i="3"/>
  <c r="V219" i="3"/>
  <c r="V172" i="3"/>
  <c r="V234" i="3"/>
  <c r="U234" i="3" s="1"/>
  <c r="V204" i="3"/>
  <c r="V114" i="3"/>
  <c r="V183" i="3"/>
  <c r="V167" i="3"/>
  <c r="V181" i="3"/>
  <c r="V206" i="3"/>
  <c r="U206" i="3" s="1"/>
  <c r="V85" i="3"/>
  <c r="V159" i="3"/>
  <c r="V123" i="3"/>
  <c r="V142" i="3"/>
  <c r="V122" i="3"/>
  <c r="V67" i="3"/>
  <c r="U67" i="3" s="1"/>
  <c r="V131" i="3"/>
  <c r="V221" i="3"/>
  <c r="V177" i="3"/>
  <c r="V110" i="3"/>
  <c r="V209" i="3"/>
  <c r="V74" i="3"/>
  <c r="V166" i="3"/>
  <c r="V125" i="3"/>
  <c r="V100" i="3"/>
  <c r="V155" i="3"/>
  <c r="V89" i="3"/>
  <c r="V184" i="3"/>
  <c r="V80" i="3"/>
  <c r="V187" i="3"/>
  <c r="V138" i="3"/>
  <c r="V179" i="3"/>
  <c r="V91" i="3"/>
  <c r="V137" i="3"/>
  <c r="U137" i="3" s="1"/>
  <c r="V213" i="3"/>
  <c r="V108" i="3"/>
  <c r="V144" i="3"/>
  <c r="V169" i="3"/>
  <c r="V130" i="3"/>
  <c r="V139" i="3"/>
  <c r="U139" i="3" s="1"/>
  <c r="V231" i="3"/>
  <c r="V218" i="3"/>
  <c r="V104" i="3"/>
  <c r="V217" i="3"/>
  <c r="V132" i="3"/>
  <c r="V238" i="3"/>
  <c r="V129" i="3"/>
  <c r="V115" i="3"/>
  <c r="V105" i="3"/>
  <c r="V42" i="3"/>
  <c r="V189" i="3"/>
  <c r="V175" i="3"/>
  <c r="V146" i="3"/>
  <c r="V116" i="3"/>
  <c r="V88" i="3"/>
  <c r="V133" i="3"/>
  <c r="V121" i="3"/>
  <c r="V79" i="3"/>
  <c r="V192" i="3"/>
  <c r="V222" i="3"/>
  <c r="V126" i="3"/>
  <c r="V83" i="3"/>
  <c r="V212" i="3"/>
  <c r="V168" i="3"/>
  <c r="U168" i="3" s="1"/>
  <c r="V152" i="3"/>
  <c r="V156" i="3"/>
  <c r="V96" i="3"/>
  <c r="V173" i="3"/>
  <c r="V118" i="3"/>
  <c r="V171" i="3"/>
  <c r="U171" i="3" s="1"/>
  <c r="V141" i="3"/>
  <c r="V178" i="3"/>
  <c r="V98" i="3"/>
  <c r="V73" i="3"/>
  <c r="V145" i="3"/>
  <c r="V140" i="3"/>
  <c r="U140" i="3" s="1"/>
  <c r="V147" i="3"/>
  <c r="V174" i="3"/>
  <c r="V202" i="3"/>
  <c r="V109" i="3"/>
  <c r="V161" i="3"/>
  <c r="V148" i="3"/>
  <c r="U148" i="3" s="1"/>
  <c r="V153" i="3"/>
  <c r="V158" i="3"/>
  <c r="V190" i="3"/>
  <c r="V180" i="3"/>
  <c r="V165" i="3"/>
  <c r="V102" i="3"/>
  <c r="V19" i="3"/>
  <c r="V185" i="3"/>
  <c r="AC234" i="3"/>
  <c r="AC225" i="3"/>
  <c r="AC191" i="3"/>
  <c r="AC241" i="3"/>
  <c r="AC187" i="3"/>
  <c r="AC67" i="3"/>
  <c r="AC138" i="3"/>
  <c r="AC115" i="3"/>
  <c r="AC128" i="3"/>
  <c r="AC198" i="3"/>
  <c r="AC121" i="3"/>
  <c r="AC181" i="3"/>
  <c r="AC102" i="3"/>
  <c r="AC201" i="3"/>
  <c r="AC218" i="3"/>
  <c r="AC154" i="3"/>
  <c r="AC210" i="3"/>
  <c r="AC195" i="3"/>
  <c r="AC126" i="3"/>
  <c r="AC132" i="3"/>
  <c r="AC172" i="3"/>
  <c r="AC147" i="3"/>
  <c r="AC159" i="3"/>
  <c r="AC156" i="3"/>
  <c r="AC134" i="3"/>
  <c r="AC148" i="3"/>
  <c r="AC179" i="3"/>
  <c r="AC231" i="3"/>
  <c r="AC164" i="3"/>
  <c r="AC213" i="3"/>
  <c r="AC197" i="3"/>
  <c r="AC149" i="3"/>
  <c r="AC236" i="3"/>
  <c r="AC193" i="3"/>
  <c r="AC216" i="3"/>
  <c r="AC163" i="3"/>
  <c r="AC194" i="3"/>
  <c r="AC212" i="3"/>
  <c r="AC238" i="3"/>
  <c r="AC240" i="3"/>
  <c r="AC207" i="3"/>
  <c r="AC170" i="3"/>
  <c r="AC230" i="3"/>
  <c r="AC153" i="3"/>
  <c r="AC209" i="3"/>
  <c r="AC114" i="3"/>
  <c r="AC204" i="3"/>
  <c r="AC171" i="3"/>
  <c r="AC110" i="3"/>
  <c r="AC217" i="3"/>
  <c r="AC237" i="3"/>
  <c r="AC199" i="3"/>
  <c r="AC222" i="3"/>
  <c r="AC202" i="3"/>
  <c r="AC229" i="3"/>
  <c r="AC208" i="3"/>
  <c r="AC221" i="3"/>
  <c r="AC239" i="3"/>
  <c r="AC226" i="3"/>
  <c r="AC227" i="3"/>
  <c r="AC228" i="3"/>
  <c r="AC144" i="3"/>
  <c r="AC42" i="3"/>
  <c r="AC189" i="3"/>
  <c r="AC200" i="3"/>
  <c r="AC142" i="3"/>
  <c r="AC85" i="3"/>
  <c r="AC135" i="3"/>
  <c r="AC211" i="3"/>
  <c r="AC232" i="3"/>
  <c r="AC168" i="3"/>
  <c r="AC206" i="3"/>
  <c r="AC167" i="3"/>
  <c r="AC96" i="3"/>
  <c r="AC37" i="3"/>
  <c r="AC109" i="3"/>
  <c r="AC203" i="3"/>
  <c r="AC74" i="3"/>
  <c r="AC180" i="3"/>
  <c r="AC235" i="3"/>
  <c r="AC104" i="3"/>
  <c r="AC185" i="3"/>
  <c r="AC158" i="3"/>
  <c r="AC177" i="3"/>
  <c r="AC192" i="3"/>
  <c r="AC223" i="3"/>
  <c r="AC146" i="3"/>
  <c r="AC173" i="3"/>
  <c r="AC175" i="3"/>
  <c r="AC155" i="3"/>
  <c r="AC140" i="3"/>
  <c r="AC79" i="3"/>
  <c r="AC160" i="3"/>
  <c r="AC233" i="3"/>
  <c r="AC242" i="3"/>
  <c r="AC118" i="3"/>
  <c r="AC182" i="3"/>
  <c r="AC215" i="3"/>
  <c r="AC205" i="3"/>
  <c r="AC141" i="3"/>
  <c r="AC130" i="3"/>
  <c r="AC137" i="3"/>
  <c r="AC89" i="3"/>
  <c r="AC122" i="3"/>
  <c r="AC133" i="3"/>
  <c r="AC178" i="3"/>
  <c r="AC131" i="3"/>
  <c r="AC88" i="3"/>
  <c r="AC174" i="3"/>
  <c r="AC196" i="3"/>
  <c r="AC224" i="3"/>
  <c r="AC123" i="3"/>
  <c r="AC183" i="3"/>
  <c r="AC176" i="3"/>
  <c r="AC190" i="3"/>
  <c r="AC161" i="3"/>
  <c r="AC136" i="3"/>
  <c r="AC184" i="3"/>
  <c r="AC139" i="3"/>
  <c r="AC219" i="3"/>
  <c r="AC214" i="3"/>
  <c r="AC151" i="3"/>
  <c r="AC165" i="3"/>
  <c r="AC166" i="3"/>
  <c r="AC116" i="3"/>
  <c r="AC152" i="3"/>
  <c r="AC220" i="3"/>
  <c r="AC91" i="3"/>
  <c r="AC83" i="3"/>
  <c r="AC98" i="3"/>
  <c r="AC73" i="3"/>
  <c r="AC100" i="3"/>
  <c r="AC145" i="3"/>
  <c r="AC19" i="3"/>
  <c r="AC125" i="3"/>
  <c r="AC129" i="3"/>
  <c r="AC80" i="3"/>
  <c r="AC105" i="3"/>
  <c r="AC169" i="3"/>
  <c r="AC108" i="3"/>
  <c r="AC157" i="3"/>
  <c r="AC186" i="3"/>
  <c r="AC188" i="3"/>
  <c r="Z192" i="3"/>
  <c r="Z183" i="3"/>
  <c r="Z170" i="3"/>
  <c r="Z240" i="3"/>
  <c r="Z187" i="3"/>
  <c r="X187" i="3" s="1"/>
  <c r="Y187" i="3" s="1"/>
  <c r="Z234" i="3"/>
  <c r="X234" i="3" s="1"/>
  <c r="Y234" i="3" s="1"/>
  <c r="Z223" i="3"/>
  <c r="Z163" i="3"/>
  <c r="X163" i="3" s="1"/>
  <c r="Y163" i="3" s="1"/>
  <c r="Z168" i="3"/>
  <c r="X168" i="3" s="1"/>
  <c r="Y168" i="3" s="1"/>
  <c r="Z96" i="3"/>
  <c r="Z135" i="3"/>
  <c r="X135" i="3" s="1"/>
  <c r="Y135" i="3" s="1"/>
  <c r="Z152" i="3"/>
  <c r="X152" i="3" s="1"/>
  <c r="Y152" i="3" s="1"/>
  <c r="Z67" i="3"/>
  <c r="X67" i="3" s="1"/>
  <c r="Y67" i="3" s="1"/>
  <c r="Z184" i="3"/>
  <c r="Z137" i="3"/>
  <c r="X137" i="3" s="1"/>
  <c r="Y137" i="3" s="1"/>
  <c r="Z153" i="3"/>
  <c r="X153" i="3" s="1"/>
  <c r="Y153" i="3" s="1"/>
  <c r="Z123" i="3"/>
  <c r="X123" i="3" s="1"/>
  <c r="Y123" i="3" s="1"/>
  <c r="Z207" i="3"/>
  <c r="Z235" i="3"/>
  <c r="Z230" i="3"/>
  <c r="Z236" i="3"/>
  <c r="X236" i="3" s="1"/>
  <c r="Y236" i="3" s="1"/>
  <c r="Z206" i="3"/>
  <c r="X206" i="3" s="1"/>
  <c r="Y206" i="3" s="1"/>
  <c r="Z167" i="3"/>
  <c r="X167" i="3" s="1"/>
  <c r="Y167" i="3" s="1"/>
  <c r="Z238" i="3"/>
  <c r="Z146" i="3"/>
  <c r="Z221" i="3"/>
  <c r="Z214" i="3"/>
  <c r="Z147" i="3"/>
  <c r="Z109" i="3"/>
  <c r="X109" i="3" s="1"/>
  <c r="Y109" i="3" s="1"/>
  <c r="Z188" i="3"/>
  <c r="X188" i="3" s="1"/>
  <c r="Y188" i="3" s="1"/>
  <c r="Z242" i="3"/>
  <c r="Z154" i="3"/>
  <c r="Z195" i="3"/>
  <c r="X195" i="3" s="1"/>
  <c r="Y195" i="3" s="1"/>
  <c r="Z218" i="3"/>
  <c r="X218" i="3" s="1"/>
  <c r="Y218" i="3" s="1"/>
  <c r="Z210" i="3"/>
  <c r="X210" i="3" s="1"/>
  <c r="Y210" i="3" s="1"/>
  <c r="Z139" i="3"/>
  <c r="X139" i="3" s="1"/>
  <c r="Y139" i="3" s="1"/>
  <c r="Z105" i="3"/>
  <c r="X105" i="3" s="1"/>
  <c r="Y105" i="3" s="1"/>
  <c r="Z196" i="3"/>
  <c r="X196" i="3" s="1"/>
  <c r="Y196" i="3" s="1"/>
  <c r="Z138" i="3"/>
  <c r="Z202" i="3"/>
  <c r="Z224" i="3"/>
  <c r="Z232" i="3"/>
  <c r="Z212" i="3"/>
  <c r="Z160" i="3"/>
  <c r="Z220" i="3"/>
  <c r="X220" i="3" s="1"/>
  <c r="Y220" i="3" s="1"/>
  <c r="Z194" i="3"/>
  <c r="X194" i="3" s="1"/>
  <c r="Y194" i="3" s="1"/>
  <c r="Z125" i="3"/>
  <c r="X125" i="3" s="1"/>
  <c r="Y125" i="3" s="1"/>
  <c r="Z225" i="3"/>
  <c r="X225" i="3" s="1"/>
  <c r="Y225" i="3" s="1"/>
  <c r="Z182" i="3"/>
  <c r="X182" i="3" s="1"/>
  <c r="Y182" i="3" s="1"/>
  <c r="Z231" i="3"/>
  <c r="Z226" i="3"/>
  <c r="X226" i="3" s="1"/>
  <c r="Y226" i="3" s="1"/>
  <c r="Z129" i="3"/>
  <c r="Z102" i="3"/>
  <c r="X102" i="3" s="1"/>
  <c r="Y102" i="3" s="1"/>
  <c r="Z205" i="3"/>
  <c r="Z157" i="3"/>
  <c r="Z115" i="3"/>
  <c r="X115" i="3" s="1"/>
  <c r="Y115" i="3" s="1"/>
  <c r="Z191" i="3"/>
  <c r="X191" i="3" s="1"/>
  <c r="Y191" i="3" s="1"/>
  <c r="Z217" i="3"/>
  <c r="X217" i="3" s="1"/>
  <c r="Y217" i="3" s="1"/>
  <c r="Z215" i="3"/>
  <c r="X215" i="3" s="1"/>
  <c r="Y215" i="3" s="1"/>
  <c r="Z200" i="3"/>
  <c r="Z178" i="3"/>
  <c r="Z79" i="3"/>
  <c r="Z213" i="3"/>
  <c r="X213" i="3" s="1"/>
  <c r="Y213" i="3" s="1"/>
  <c r="Z73" i="3"/>
  <c r="X73" i="3" s="1"/>
  <c r="Y73" i="3" s="1"/>
  <c r="Z37" i="3"/>
  <c r="X37" i="3" s="1"/>
  <c r="Y37" i="3" s="1"/>
  <c r="Z222" i="3"/>
  <c r="X222" i="3" s="1"/>
  <c r="Y222" i="3" s="1"/>
  <c r="Z159" i="3"/>
  <c r="X159" i="3" s="1"/>
  <c r="Y159" i="3" s="1"/>
  <c r="Z166" i="3"/>
  <c r="Z140" i="3"/>
  <c r="X140" i="3" s="1"/>
  <c r="Y140" i="3" s="1"/>
  <c r="Z91" i="3"/>
  <c r="X91" i="3" s="1"/>
  <c r="Y91" i="3" s="1"/>
  <c r="Z74" i="3"/>
  <c r="X74" i="3" s="1"/>
  <c r="Y74" i="3" s="1"/>
  <c r="Z216" i="3"/>
  <c r="X216" i="3" s="1"/>
  <c r="Y216" i="3" s="1"/>
  <c r="Z233" i="3"/>
  <c r="Z172" i="3"/>
  <c r="Z134" i="3"/>
  <c r="X134" i="3" s="1"/>
  <c r="Y134" i="3" s="1"/>
  <c r="Z201" i="3"/>
  <c r="X201" i="3" s="1"/>
  <c r="Y201" i="3" s="1"/>
  <c r="Z204" i="3"/>
  <c r="X204" i="3" s="1"/>
  <c r="Y204" i="3" s="1"/>
  <c r="Z173" i="3"/>
  <c r="Z175" i="3"/>
  <c r="Z130" i="3"/>
  <c r="X130" i="3" s="1"/>
  <c r="Y130" i="3" s="1"/>
  <c r="Z180" i="3"/>
  <c r="X180" i="3" s="1"/>
  <c r="Y180" i="3" s="1"/>
  <c r="Z136" i="3"/>
  <c r="X136" i="3" s="1"/>
  <c r="Y136" i="3" s="1"/>
  <c r="Z100" i="3"/>
  <c r="X100" i="3" s="1"/>
  <c r="Y100" i="3" s="1"/>
  <c r="Z155" i="3"/>
  <c r="X155" i="3" s="1"/>
  <c r="Y155" i="3" s="1"/>
  <c r="Z133" i="3"/>
  <c r="Z211" i="3"/>
  <c r="X211" i="3" s="1"/>
  <c r="Y211" i="3" s="1"/>
  <c r="Z239" i="3"/>
  <c r="Z118" i="3"/>
  <c r="Z209" i="3"/>
  <c r="X209" i="3" s="1"/>
  <c r="Y209" i="3" s="1"/>
  <c r="Z190" i="3"/>
  <c r="X190" i="3" s="1"/>
  <c r="Y190" i="3" s="1"/>
  <c r="Z131" i="3"/>
  <c r="X131" i="3" s="1"/>
  <c r="Y131" i="3" s="1"/>
  <c r="Z144" i="3"/>
  <c r="Z156" i="3"/>
  <c r="Z229" i="3"/>
  <c r="X229" i="3" s="1"/>
  <c r="Y229" i="3" s="1"/>
  <c r="Z165" i="3"/>
  <c r="X165" i="3" s="1"/>
  <c r="Y165" i="3" s="1"/>
  <c r="Z89" i="3"/>
  <c r="X89" i="3" s="1"/>
  <c r="Y89" i="3" s="1"/>
  <c r="Z126" i="3"/>
  <c r="Z141" i="3"/>
  <c r="Z80" i="3"/>
  <c r="X80" i="3" s="1"/>
  <c r="Y80" i="3" s="1"/>
  <c r="Z122" i="3"/>
  <c r="X122" i="3" s="1"/>
  <c r="Y122" i="3" s="1"/>
  <c r="Z177" i="3"/>
  <c r="X177" i="3" s="1"/>
  <c r="Y177" i="3" s="1"/>
  <c r="Z104" i="3"/>
  <c r="Z179" i="3"/>
  <c r="Z83" i="3"/>
  <c r="Z85" i="3"/>
  <c r="Z199" i="3"/>
  <c r="Z189" i="3"/>
  <c r="X189" i="3" s="1"/>
  <c r="Y189" i="3" s="1"/>
  <c r="Z228" i="3"/>
  <c r="Z164" i="3"/>
  <c r="X164" i="3" s="1"/>
  <c r="Y164" i="3" s="1"/>
  <c r="Z185" i="3"/>
  <c r="Z142" i="3"/>
  <c r="X142" i="3" s="1"/>
  <c r="Y142" i="3" s="1"/>
  <c r="Z193" i="3"/>
  <c r="Z198" i="3"/>
  <c r="X198" i="3" s="1"/>
  <c r="Y198" i="3" s="1"/>
  <c r="Z128" i="3"/>
  <c r="X128" i="3" s="1"/>
  <c r="Y128" i="3" s="1"/>
  <c r="Z186" i="3"/>
  <c r="Z88" i="3"/>
  <c r="Z42" i="3"/>
  <c r="X42" i="3" s="1"/>
  <c r="Y42" i="3" s="1"/>
  <c r="Z174" i="3"/>
  <c r="Z149" i="3"/>
  <c r="X149" i="3" s="1"/>
  <c r="Y149" i="3" s="1"/>
  <c r="Z176" i="3"/>
  <c r="X176" i="3" s="1"/>
  <c r="Y176" i="3" s="1"/>
  <c r="Z132" i="3"/>
  <c r="Z161" i="3"/>
  <c r="X161" i="3" s="1"/>
  <c r="Y161" i="3" s="1"/>
  <c r="Z151" i="3"/>
  <c r="X151" i="3" s="1"/>
  <c r="Y151" i="3" s="1"/>
  <c r="Z110" i="3"/>
  <c r="Z158" i="3"/>
  <c r="X158" i="3" s="1"/>
  <c r="Y158" i="3" s="1"/>
  <c r="Z171" i="3"/>
  <c r="X171" i="3" s="1"/>
  <c r="Y171" i="3" s="1"/>
  <c r="Z227" i="3"/>
  <c r="X227" i="3" s="1"/>
  <c r="Y227" i="3" s="1"/>
  <c r="Z197" i="3"/>
  <c r="X197" i="3" s="1"/>
  <c r="Y197" i="3" s="1"/>
  <c r="Z208" i="3"/>
  <c r="Z219" i="3"/>
  <c r="Z108" i="3"/>
  <c r="X108" i="3" s="1"/>
  <c r="Y108" i="3" s="1"/>
  <c r="Z145" i="3"/>
  <c r="X145" i="3" s="1"/>
  <c r="Y145" i="3" s="1"/>
  <c r="Z121" i="3"/>
  <c r="X121" i="3" s="1"/>
  <c r="Y121" i="3" s="1"/>
  <c r="Z114" i="3"/>
  <c r="Z241" i="3"/>
  <c r="Z98" i="3"/>
  <c r="Z181" i="3"/>
  <c r="X181" i="3" s="1"/>
  <c r="Y181" i="3" s="1"/>
  <c r="Z148" i="3"/>
  <c r="X148" i="3" s="1"/>
  <c r="Y148" i="3" s="1"/>
  <c r="Z237" i="3"/>
  <c r="Z169" i="3"/>
  <c r="X169" i="3" s="1"/>
  <c r="Y169" i="3" s="1"/>
  <c r="Z203" i="3"/>
  <c r="X203" i="3" s="1"/>
  <c r="Y203" i="3" s="1"/>
  <c r="Z116" i="3"/>
  <c r="Z19" i="3"/>
  <c r="X19" i="3" s="1"/>
  <c r="Y19" i="3" s="1"/>
  <c r="AC178" i="4"/>
  <c r="AC171" i="4"/>
  <c r="AC142" i="4"/>
  <c r="AC168" i="4"/>
  <c r="AC155" i="4"/>
  <c r="AC139" i="4"/>
  <c r="AC116" i="4"/>
  <c r="AC165" i="4"/>
  <c r="AC138" i="4"/>
  <c r="AC172" i="4"/>
  <c r="AC151" i="4"/>
  <c r="AC33" i="4"/>
  <c r="AC130" i="4"/>
  <c r="AC75" i="4"/>
  <c r="AC84" i="4"/>
  <c r="AC80" i="4"/>
  <c r="AC76" i="4"/>
  <c r="AC134" i="4"/>
  <c r="AC161" i="4"/>
  <c r="AC175" i="4"/>
  <c r="AC157" i="4"/>
  <c r="AC129" i="4"/>
  <c r="AC110" i="4"/>
  <c r="AC113" i="4"/>
  <c r="AC173" i="4"/>
  <c r="AC123" i="4"/>
  <c r="AC170" i="4"/>
  <c r="AC82" i="4"/>
  <c r="AC79" i="4"/>
  <c r="AC108" i="4"/>
  <c r="AC119" i="4"/>
  <c r="AC111" i="4"/>
  <c r="AC141" i="4"/>
  <c r="AC105" i="4"/>
  <c r="AC61" i="4"/>
  <c r="AC90" i="4"/>
  <c r="AC88" i="4"/>
  <c r="AC131" i="4"/>
  <c r="AC135" i="4"/>
  <c r="AC117" i="4"/>
  <c r="AC145" i="4"/>
  <c r="AC176" i="4"/>
  <c r="AC156" i="4"/>
  <c r="AC154" i="4"/>
  <c r="AC159" i="4"/>
  <c r="AC143" i="4"/>
  <c r="AC92" i="4"/>
  <c r="AC107" i="4"/>
  <c r="AC101" i="4"/>
  <c r="AC91" i="4"/>
  <c r="AC104" i="4"/>
  <c r="AC118" i="4"/>
  <c r="AC163" i="4"/>
  <c r="AC179" i="4"/>
  <c r="AC136" i="4"/>
  <c r="AC121" i="4"/>
  <c r="AC153" i="4"/>
  <c r="AC94" i="4"/>
  <c r="AC124" i="4"/>
  <c r="AC162" i="4"/>
  <c r="AC166" i="4"/>
  <c r="AC164" i="4"/>
  <c r="AC146" i="4"/>
  <c r="AC93" i="4"/>
  <c r="AC96" i="4"/>
  <c r="AC102" i="4"/>
  <c r="AC109" i="4"/>
  <c r="AC144" i="4"/>
  <c r="AC128" i="4"/>
  <c r="AC158" i="4"/>
  <c r="AC177" i="4"/>
  <c r="AC140" i="4"/>
  <c r="AC169" i="4"/>
  <c r="AC149" i="4"/>
  <c r="AC106" i="4"/>
  <c r="AC72" i="4"/>
  <c r="AC62" i="4"/>
  <c r="AC98" i="4"/>
  <c r="AC83" i="4"/>
  <c r="AC152" i="4"/>
  <c r="AC148" i="4"/>
  <c r="AC137" i="4"/>
  <c r="AC174" i="4"/>
  <c r="AC150" i="4"/>
  <c r="AC167" i="4"/>
  <c r="AC160" i="4"/>
  <c r="AC147" i="4"/>
  <c r="AC133" i="4"/>
  <c r="AC120" i="4"/>
  <c r="AC122" i="4"/>
  <c r="AC71" i="4"/>
  <c r="AC112" i="4"/>
  <c r="AC100" i="4"/>
  <c r="AC127" i="4"/>
  <c r="AC89" i="4"/>
  <c r="AC68" i="4"/>
  <c r="AC103" i="4"/>
  <c r="AC74" i="4"/>
  <c r="AC30" i="4"/>
  <c r="AC81" i="4"/>
  <c r="AC125" i="4"/>
  <c r="AC115" i="4"/>
  <c r="AC86" i="4"/>
  <c r="AC126" i="4"/>
  <c r="AC95" i="4"/>
  <c r="AC132" i="4"/>
  <c r="AC87" i="4"/>
  <c r="AC78" i="4"/>
  <c r="AC114" i="4"/>
  <c r="AC99" i="4"/>
  <c r="AC97" i="4"/>
  <c r="AC85" i="4"/>
  <c r="AC65" i="4"/>
  <c r="AA162" i="4"/>
  <c r="AA169" i="4"/>
  <c r="AA106" i="4"/>
  <c r="AA149" i="4"/>
  <c r="AA161" i="4"/>
  <c r="AA164" i="4"/>
  <c r="AA166" i="4"/>
  <c r="AA154" i="4"/>
  <c r="AA156" i="4"/>
  <c r="AA176" i="4"/>
  <c r="AA172" i="4"/>
  <c r="AA167" i="4"/>
  <c r="AA158" i="4"/>
  <c r="AA175" i="4"/>
  <c r="AA110" i="4"/>
  <c r="AA128" i="4"/>
  <c r="AA179" i="4"/>
  <c r="AA104" i="4"/>
  <c r="AA112" i="4"/>
  <c r="AA30" i="4"/>
  <c r="AA83" i="4"/>
  <c r="AA99" i="4"/>
  <c r="AA173" i="4"/>
  <c r="AA170" i="4"/>
  <c r="AA102" i="4"/>
  <c r="AA145" i="4"/>
  <c r="AA140" i="4"/>
  <c r="AA131" i="4"/>
  <c r="AA74" i="4"/>
  <c r="AA115" i="4"/>
  <c r="AA125" i="4"/>
  <c r="AA100" i="4"/>
  <c r="AA165" i="4"/>
  <c r="AA147" i="4"/>
  <c r="AA153" i="4"/>
  <c r="AA174" i="4"/>
  <c r="AA136" i="4"/>
  <c r="AA124" i="4"/>
  <c r="AA133" i="4"/>
  <c r="AA157" i="4"/>
  <c r="AA82" i="4"/>
  <c r="AA132" i="4"/>
  <c r="AA118" i="4"/>
  <c r="AA138" i="4"/>
  <c r="AA151" i="4"/>
  <c r="AA152" i="4"/>
  <c r="AA127" i="4"/>
  <c r="AA142" i="4"/>
  <c r="AA134" i="4"/>
  <c r="AA113" i="4"/>
  <c r="AA144" i="4"/>
  <c r="AA163" i="4"/>
  <c r="AA146" i="4"/>
  <c r="AA109" i="4"/>
  <c r="AA117" i="4"/>
  <c r="AA68" i="4"/>
  <c r="AA88" i="4"/>
  <c r="AA129" i="4"/>
  <c r="AA120" i="4"/>
  <c r="AA123" i="4"/>
  <c r="AA155" i="4"/>
  <c r="AA177" i="4"/>
  <c r="AA171" i="4"/>
  <c r="AA94" i="4"/>
  <c r="AA139" i="4"/>
  <c r="AA137" i="4"/>
  <c r="AA116" i="4"/>
  <c r="AA121" i="4"/>
  <c r="AA95" i="4"/>
  <c r="AA97" i="4"/>
  <c r="AA160" i="4"/>
  <c r="AA168" i="4"/>
  <c r="AA150" i="4"/>
  <c r="AA178" i="4"/>
  <c r="AA148" i="4"/>
  <c r="AA143" i="4"/>
  <c r="AA159" i="4"/>
  <c r="AA135" i="4"/>
  <c r="AA141" i="4"/>
  <c r="AA126" i="4"/>
  <c r="AA103" i="4"/>
  <c r="AA105" i="4"/>
  <c r="AA111" i="4"/>
  <c r="AA86" i="4"/>
  <c r="AA65" i="4"/>
  <c r="AA96" i="4"/>
  <c r="AA79" i="4"/>
  <c r="AA62" i="4"/>
  <c r="AA101" i="4"/>
  <c r="AA84" i="4"/>
  <c r="AA61" i="4"/>
  <c r="AA80" i="4"/>
  <c r="AA92" i="4"/>
  <c r="AA72" i="4"/>
  <c r="AA122" i="4"/>
  <c r="AA85" i="4"/>
  <c r="AA119" i="4"/>
  <c r="AA93" i="4"/>
  <c r="AA33" i="4"/>
  <c r="AA90" i="4"/>
  <c r="AA89" i="4"/>
  <c r="AA130" i="4"/>
  <c r="AA87" i="4"/>
  <c r="AA75" i="4"/>
  <c r="AA91" i="4"/>
  <c r="AA76" i="4"/>
  <c r="AA108" i="4"/>
  <c r="AA71" i="4"/>
  <c r="AA114" i="4"/>
  <c r="AA107" i="4"/>
  <c r="AA81" i="4"/>
  <c r="AA98" i="4"/>
  <c r="AA78" i="4"/>
  <c r="AB178" i="4"/>
  <c r="AB171" i="4"/>
  <c r="AB156" i="4"/>
  <c r="AB106" i="4"/>
  <c r="AB118" i="4"/>
  <c r="AB177" i="4"/>
  <c r="AB131" i="4"/>
  <c r="AB72" i="4"/>
  <c r="AB153" i="4"/>
  <c r="AB139" i="4"/>
  <c r="AB164" i="4"/>
  <c r="AB144" i="4"/>
  <c r="AB143" i="4"/>
  <c r="AB165" i="4"/>
  <c r="AB154" i="4"/>
  <c r="AB176" i="4"/>
  <c r="AB90" i="4"/>
  <c r="AB175" i="4"/>
  <c r="AB82" i="4"/>
  <c r="AB110" i="4"/>
  <c r="AB116" i="4"/>
  <c r="AB137" i="4"/>
  <c r="AB30" i="4"/>
  <c r="AB74" i="4"/>
  <c r="AB173" i="4"/>
  <c r="AB145" i="4"/>
  <c r="AB141" i="4"/>
  <c r="AB100" i="4"/>
  <c r="AB105" i="4"/>
  <c r="AB138" i="4"/>
  <c r="AB174" i="4"/>
  <c r="AB148" i="4"/>
  <c r="AB179" i="4"/>
  <c r="AB133" i="4"/>
  <c r="AB162" i="4"/>
  <c r="AB89" i="4"/>
  <c r="AB155" i="4"/>
  <c r="AB94" i="4"/>
  <c r="AB172" i="4"/>
  <c r="AB168" i="4"/>
  <c r="AB123" i="4"/>
  <c r="AB150" i="4"/>
  <c r="AB76" i="4"/>
  <c r="AB134" i="4"/>
  <c r="AB132" i="4"/>
  <c r="AB152" i="4"/>
  <c r="AB146" i="4"/>
  <c r="AB103" i="4"/>
  <c r="AB167" i="4"/>
  <c r="AB151" i="4"/>
  <c r="AB147" i="4"/>
  <c r="AB169" i="4"/>
  <c r="AB161" i="4"/>
  <c r="AB163" i="4"/>
  <c r="AB114" i="4"/>
  <c r="AB159" i="4"/>
  <c r="AB166" i="4"/>
  <c r="AB157" i="4"/>
  <c r="AB149" i="4"/>
  <c r="AB170" i="4"/>
  <c r="AB158" i="4"/>
  <c r="AB125" i="4"/>
  <c r="AB121" i="4"/>
  <c r="AB140" i="4"/>
  <c r="AB115" i="4"/>
  <c r="AB160" i="4"/>
  <c r="AB136" i="4"/>
  <c r="AB127" i="4"/>
  <c r="AB135" i="4"/>
  <c r="AB108" i="4"/>
  <c r="AB81" i="4"/>
  <c r="AB95" i="4"/>
  <c r="AB120" i="4"/>
  <c r="AB91" i="4"/>
  <c r="AB119" i="4"/>
  <c r="AB71" i="4"/>
  <c r="AB96" i="4"/>
  <c r="AB93" i="4"/>
  <c r="AB33" i="4"/>
  <c r="AB97" i="4"/>
  <c r="AB117" i="4"/>
  <c r="AB86" i="4"/>
  <c r="AB130" i="4"/>
  <c r="AB126" i="4"/>
  <c r="AB80" i="4"/>
  <c r="AB113" i="4"/>
  <c r="AB122" i="4"/>
  <c r="AB87" i="4"/>
  <c r="AB124" i="4"/>
  <c r="AB68" i="4"/>
  <c r="AB92" i="4"/>
  <c r="AB111" i="4"/>
  <c r="AB142" i="4"/>
  <c r="AB62" i="4"/>
  <c r="AB109" i="4"/>
  <c r="AB112" i="4"/>
  <c r="AB101" i="4"/>
  <c r="AB75" i="4"/>
  <c r="AB98" i="4"/>
  <c r="AB78" i="4"/>
  <c r="AB83" i="4"/>
  <c r="AB85" i="4"/>
  <c r="AB65" i="4"/>
  <c r="AB99" i="4"/>
  <c r="AB129" i="4"/>
  <c r="AB104" i="4"/>
  <c r="AB79" i="4"/>
  <c r="AB102" i="4"/>
  <c r="AB107" i="4"/>
  <c r="AB88" i="4"/>
  <c r="AB128" i="4"/>
  <c r="AB84" i="4"/>
  <c r="AB61" i="4"/>
  <c r="Z163" i="4"/>
  <c r="Z138" i="4"/>
  <c r="X138" i="4" s="1"/>
  <c r="Y138" i="4" s="1"/>
  <c r="Z120" i="4"/>
  <c r="X120" i="4" s="1"/>
  <c r="Y120" i="4" s="1"/>
  <c r="Z159" i="4"/>
  <c r="X159" i="4" s="1"/>
  <c r="Y159" i="4" s="1"/>
  <c r="Z129" i="4"/>
  <c r="X129" i="4" s="1"/>
  <c r="Y129" i="4" s="1"/>
  <c r="Z30" i="4"/>
  <c r="X30" i="4" s="1"/>
  <c r="Y30" i="4" s="1"/>
  <c r="Z149" i="4"/>
  <c r="X149" i="4" s="1"/>
  <c r="Y149" i="4" s="1"/>
  <c r="Z135" i="4"/>
  <c r="X135" i="4" s="1"/>
  <c r="Y135" i="4" s="1"/>
  <c r="Z172" i="4"/>
  <c r="X172" i="4" s="1"/>
  <c r="Y172" i="4" s="1"/>
  <c r="Z141" i="4"/>
  <c r="X141" i="4" s="1"/>
  <c r="Y141" i="4" s="1"/>
  <c r="Z121" i="4"/>
  <c r="X121" i="4" s="1"/>
  <c r="Y121" i="4" s="1"/>
  <c r="Z169" i="4"/>
  <c r="X169" i="4" s="1"/>
  <c r="Y169" i="4" s="1"/>
  <c r="Z136" i="4"/>
  <c r="X136" i="4" s="1"/>
  <c r="Y136" i="4" s="1"/>
  <c r="Z132" i="4"/>
  <c r="X132" i="4" s="1"/>
  <c r="Y132" i="4" s="1"/>
  <c r="Z91" i="4"/>
  <c r="X91" i="4" s="1"/>
  <c r="Y91" i="4" s="1"/>
  <c r="Z75" i="4"/>
  <c r="X75" i="4" s="1"/>
  <c r="Y75" i="4" s="1"/>
  <c r="Z177" i="4"/>
  <c r="Z175" i="4"/>
  <c r="Z166" i="4"/>
  <c r="X166" i="4" s="1"/>
  <c r="Y166" i="4" s="1"/>
  <c r="Z113" i="4"/>
  <c r="X113" i="4" s="1"/>
  <c r="Y113" i="4" s="1"/>
  <c r="Z170" i="4"/>
  <c r="X170" i="4" s="1"/>
  <c r="Y170" i="4" s="1"/>
  <c r="Z157" i="4"/>
  <c r="X157" i="4" s="1"/>
  <c r="Y157" i="4" s="1"/>
  <c r="Z106" i="4"/>
  <c r="X106" i="4" s="1"/>
  <c r="Y106" i="4" s="1"/>
  <c r="Z146" i="4"/>
  <c r="X146" i="4" s="1"/>
  <c r="Y146" i="4" s="1"/>
  <c r="Z127" i="4"/>
  <c r="X127" i="4" s="1"/>
  <c r="Y127" i="4" s="1"/>
  <c r="Z152" i="4"/>
  <c r="X152" i="4" s="1"/>
  <c r="Y152" i="4" s="1"/>
  <c r="Z110" i="4"/>
  <c r="X110" i="4" s="1"/>
  <c r="Y110" i="4" s="1"/>
  <c r="Z123" i="4"/>
  <c r="X123" i="4" s="1"/>
  <c r="Y123" i="4" s="1"/>
  <c r="Z171" i="4"/>
  <c r="X171" i="4" s="1"/>
  <c r="Y171" i="4" s="1"/>
  <c r="Z144" i="4"/>
  <c r="X144" i="4" s="1"/>
  <c r="Y144" i="4" s="1"/>
  <c r="Z124" i="4"/>
  <c r="X124" i="4" s="1"/>
  <c r="Y124" i="4" s="1"/>
  <c r="Z178" i="4"/>
  <c r="X178" i="4" s="1"/>
  <c r="Y178" i="4" s="1"/>
  <c r="Z154" i="4"/>
  <c r="X154" i="4" s="1"/>
  <c r="Y154" i="4" s="1"/>
  <c r="Z142" i="4"/>
  <c r="X142" i="4" s="1"/>
  <c r="Y142" i="4" s="1"/>
  <c r="Z133" i="4"/>
  <c r="X133" i="4" s="1"/>
  <c r="Y133" i="4" s="1"/>
  <c r="Z168" i="4"/>
  <c r="X168" i="4" s="1"/>
  <c r="Y168" i="4" s="1"/>
  <c r="Z151" i="4"/>
  <c r="X151" i="4" s="1"/>
  <c r="Y151" i="4" s="1"/>
  <c r="Z150" i="4"/>
  <c r="X150" i="4" s="1"/>
  <c r="Y150" i="4" s="1"/>
  <c r="Z174" i="4"/>
  <c r="X174" i="4" s="1"/>
  <c r="Y174" i="4" s="1"/>
  <c r="Z155" i="4"/>
  <c r="X155" i="4" s="1"/>
  <c r="Y155" i="4" s="1"/>
  <c r="Z102" i="4"/>
  <c r="X102" i="4" s="1"/>
  <c r="Y102" i="4" s="1"/>
  <c r="Z116" i="4"/>
  <c r="X116" i="4" s="1"/>
  <c r="Y116" i="4" s="1"/>
  <c r="Z160" i="4"/>
  <c r="X160" i="4" s="1"/>
  <c r="Y160" i="4" s="1"/>
  <c r="Z134" i="4"/>
  <c r="X134" i="4" s="1"/>
  <c r="Y134" i="4" s="1"/>
  <c r="Z147" i="4"/>
  <c r="X147" i="4" s="1"/>
  <c r="Y147" i="4" s="1"/>
  <c r="Z158" i="4"/>
  <c r="X158" i="4" s="1"/>
  <c r="Y158" i="4" s="1"/>
  <c r="Z145" i="4"/>
  <c r="X145" i="4" s="1"/>
  <c r="Y145" i="4" s="1"/>
  <c r="Z164" i="4"/>
  <c r="X164" i="4" s="1"/>
  <c r="Y164" i="4" s="1"/>
  <c r="Z179" i="4"/>
  <c r="Z109" i="4"/>
  <c r="X109" i="4" s="1"/>
  <c r="Y109" i="4" s="1"/>
  <c r="Z143" i="4"/>
  <c r="X143" i="4" s="1"/>
  <c r="Y143" i="4" s="1"/>
  <c r="Z165" i="4"/>
  <c r="X165" i="4" s="1"/>
  <c r="Y165" i="4" s="1"/>
  <c r="Z153" i="4"/>
  <c r="X153" i="4" s="1"/>
  <c r="Y153" i="4" s="1"/>
  <c r="Z82" i="4"/>
  <c r="X82" i="4" s="1"/>
  <c r="Y82" i="4" s="1"/>
  <c r="Z162" i="4"/>
  <c r="X162" i="4" s="1"/>
  <c r="Y162" i="4" s="1"/>
  <c r="Z139" i="4"/>
  <c r="X139" i="4" s="1"/>
  <c r="Y139" i="4" s="1"/>
  <c r="Z161" i="4"/>
  <c r="X161" i="4" s="1"/>
  <c r="Y161" i="4" s="1"/>
  <c r="Z148" i="4"/>
  <c r="X148" i="4" s="1"/>
  <c r="Y148" i="4" s="1"/>
  <c r="Z114" i="4"/>
  <c r="X114" i="4" s="1"/>
  <c r="Y114" i="4" s="1"/>
  <c r="Z128" i="4"/>
  <c r="X128" i="4" s="1"/>
  <c r="Y128" i="4" s="1"/>
  <c r="Z176" i="4"/>
  <c r="X176" i="4" s="1"/>
  <c r="Y176" i="4" s="1"/>
  <c r="Z94" i="4"/>
  <c r="X94" i="4" s="1"/>
  <c r="Y94" i="4" s="1"/>
  <c r="Z167" i="4"/>
  <c r="X167" i="4" s="1"/>
  <c r="Y167" i="4" s="1"/>
  <c r="Z140" i="4"/>
  <c r="X140" i="4" s="1"/>
  <c r="Y140" i="4" s="1"/>
  <c r="Z156" i="4"/>
  <c r="X156" i="4" s="1"/>
  <c r="Y156" i="4" s="1"/>
  <c r="Z117" i="4"/>
  <c r="X117" i="4" s="1"/>
  <c r="Y117" i="4" s="1"/>
  <c r="Z137" i="4"/>
  <c r="X137" i="4" s="1"/>
  <c r="Y137" i="4" s="1"/>
  <c r="Z173" i="4"/>
  <c r="X173" i="4" s="1"/>
  <c r="Y173" i="4" s="1"/>
  <c r="Z131" i="4"/>
  <c r="X131" i="4" s="1"/>
  <c r="Y131" i="4" s="1"/>
  <c r="Z103" i="4"/>
  <c r="X103" i="4" s="1"/>
  <c r="Y103" i="4" s="1"/>
  <c r="Z104" i="4"/>
  <c r="X104" i="4" s="1"/>
  <c r="Y104" i="4" s="1"/>
  <c r="Z119" i="4"/>
  <c r="X119" i="4" s="1"/>
  <c r="Y119" i="4" s="1"/>
  <c r="Z96" i="4"/>
  <c r="X96" i="4" s="1"/>
  <c r="Y96" i="4" s="1"/>
  <c r="Z93" i="4"/>
  <c r="X93" i="4" s="1"/>
  <c r="Y93" i="4" s="1"/>
  <c r="Z65" i="4"/>
  <c r="X65" i="4" s="1"/>
  <c r="Y65" i="4" s="1"/>
  <c r="Z118" i="4"/>
  <c r="X118" i="4" s="1"/>
  <c r="Y118" i="4" s="1"/>
  <c r="Z107" i="4"/>
  <c r="X107" i="4" s="1"/>
  <c r="Y107" i="4" s="1"/>
  <c r="Z122" i="4"/>
  <c r="X122" i="4" s="1"/>
  <c r="Y122" i="4" s="1"/>
  <c r="Z86" i="4"/>
  <c r="X86" i="4" s="1"/>
  <c r="Y86" i="4" s="1"/>
  <c r="Z126" i="4"/>
  <c r="X126" i="4" s="1"/>
  <c r="Y126" i="4" s="1"/>
  <c r="Z81" i="4"/>
  <c r="X81" i="4" s="1"/>
  <c r="Y81" i="4" s="1"/>
  <c r="Z90" i="4"/>
  <c r="X90" i="4" s="1"/>
  <c r="Y90" i="4" s="1"/>
  <c r="Z74" i="4"/>
  <c r="X74" i="4" s="1"/>
  <c r="Y74" i="4" s="1"/>
  <c r="Z95" i="4"/>
  <c r="X95" i="4" s="1"/>
  <c r="Y95" i="4" s="1"/>
  <c r="Z100" i="4"/>
  <c r="X100" i="4" s="1"/>
  <c r="Y100" i="4" s="1"/>
  <c r="Z78" i="4"/>
  <c r="X78" i="4" s="1"/>
  <c r="Y78" i="4" s="1"/>
  <c r="Z68" i="4"/>
  <c r="X68" i="4" s="1"/>
  <c r="Y68" i="4" s="1"/>
  <c r="Z71" i="4"/>
  <c r="X71" i="4" s="1"/>
  <c r="Y71" i="4" s="1"/>
  <c r="Z33" i="4"/>
  <c r="X33" i="4" s="1"/>
  <c r="Y33" i="4" s="1"/>
  <c r="Z111" i="4"/>
  <c r="X111" i="4" s="1"/>
  <c r="Y111" i="4" s="1"/>
  <c r="Z108" i="4"/>
  <c r="X108" i="4" s="1"/>
  <c r="Y108" i="4" s="1"/>
  <c r="Z62" i="4"/>
  <c r="X62" i="4" s="1"/>
  <c r="Y62" i="4" s="1"/>
  <c r="Z76" i="4"/>
  <c r="X76" i="4" s="1"/>
  <c r="Y76" i="4" s="1"/>
  <c r="Z92" i="4"/>
  <c r="X92" i="4" s="1"/>
  <c r="Y92" i="4" s="1"/>
  <c r="Z105" i="4"/>
  <c r="X105" i="4" s="1"/>
  <c r="Y105" i="4" s="1"/>
  <c r="Z84" i="4"/>
  <c r="X84" i="4" s="1"/>
  <c r="Y84" i="4" s="1"/>
  <c r="Z61" i="4"/>
  <c r="X61" i="4" s="1"/>
  <c r="Y61" i="4" s="1"/>
  <c r="Z115" i="4"/>
  <c r="X115" i="4" s="1"/>
  <c r="Y115" i="4" s="1"/>
  <c r="Z101" i="4"/>
  <c r="X101" i="4" s="1"/>
  <c r="Y101" i="4" s="1"/>
  <c r="Z98" i="4"/>
  <c r="X98" i="4" s="1"/>
  <c r="Y98" i="4" s="1"/>
  <c r="Z85" i="4"/>
  <c r="X85" i="4" s="1"/>
  <c r="Y85" i="4" s="1"/>
  <c r="Z87" i="4"/>
  <c r="X87" i="4" s="1"/>
  <c r="Y87" i="4" s="1"/>
  <c r="Z83" i="4"/>
  <c r="X83" i="4" s="1"/>
  <c r="Y83" i="4" s="1"/>
  <c r="Z130" i="4"/>
  <c r="X130" i="4" s="1"/>
  <c r="Y130" i="4" s="1"/>
  <c r="Z99" i="4"/>
  <c r="X99" i="4" s="1"/>
  <c r="Y99" i="4" s="1"/>
  <c r="Z88" i="4"/>
  <c r="X88" i="4" s="1"/>
  <c r="Y88" i="4" s="1"/>
  <c r="Z97" i="4"/>
  <c r="X97" i="4" s="1"/>
  <c r="Y97" i="4" s="1"/>
  <c r="Z89" i="4"/>
  <c r="X89" i="4" s="1"/>
  <c r="Y89" i="4" s="1"/>
  <c r="Z72" i="4"/>
  <c r="X72" i="4" s="1"/>
  <c r="Y72" i="4" s="1"/>
  <c r="Z112" i="4"/>
  <c r="X112" i="4" s="1"/>
  <c r="Y112" i="4" s="1"/>
  <c r="Z79" i="4"/>
  <c r="X79" i="4" s="1"/>
  <c r="Y79" i="4" s="1"/>
  <c r="Z125" i="4"/>
  <c r="X125" i="4" s="1"/>
  <c r="Y125" i="4" s="1"/>
  <c r="Z80" i="4"/>
  <c r="X80" i="4" s="1"/>
  <c r="Y80" i="4" s="1"/>
  <c r="W110" i="4"/>
  <c r="W140" i="4"/>
  <c r="W157" i="4"/>
  <c r="W176" i="4"/>
  <c r="W138" i="4"/>
  <c r="W149" i="4"/>
  <c r="W154" i="4"/>
  <c r="W151" i="4"/>
  <c r="W159" i="4"/>
  <c r="W108" i="4"/>
  <c r="W93" i="4"/>
  <c r="W129" i="4"/>
  <c r="W30" i="4"/>
  <c r="W142" i="4"/>
  <c r="W82" i="4"/>
  <c r="W162" i="4"/>
  <c r="W123" i="4"/>
  <c r="W160" i="4"/>
  <c r="W164" i="4"/>
  <c r="W179" i="4"/>
  <c r="W132" i="4"/>
  <c r="W117" i="4"/>
  <c r="W84" i="4"/>
  <c r="W81" i="4"/>
  <c r="W150" i="4"/>
  <c r="W62" i="4"/>
  <c r="W144" i="4"/>
  <c r="W121" i="4"/>
  <c r="W145" i="4"/>
  <c r="W137" i="4"/>
  <c r="W94" i="4"/>
  <c r="W175" i="4"/>
  <c r="W139" i="4"/>
  <c r="W33" i="4"/>
  <c r="W109" i="4"/>
  <c r="W120" i="4"/>
  <c r="W127" i="4"/>
  <c r="W128" i="4"/>
  <c r="W131" i="4"/>
  <c r="W148" i="4"/>
  <c r="W165" i="4"/>
  <c r="W169" i="4"/>
  <c r="W156" i="4"/>
  <c r="W172" i="4"/>
  <c r="W106" i="4"/>
  <c r="W163" i="4"/>
  <c r="W161" i="4"/>
  <c r="W143" i="4"/>
  <c r="W168" i="4"/>
  <c r="W146" i="4"/>
  <c r="W101" i="4"/>
  <c r="W174" i="4"/>
  <c r="W173" i="4"/>
  <c r="W167" i="4"/>
  <c r="W166" i="4"/>
  <c r="W170" i="4"/>
  <c r="W147" i="4"/>
  <c r="W153" i="4"/>
  <c r="W133" i="4"/>
  <c r="W107" i="4"/>
  <c r="W116" i="4"/>
  <c r="W130" i="4"/>
  <c r="W141" i="4"/>
  <c r="W113" i="4"/>
  <c r="W122" i="4"/>
  <c r="W171" i="4"/>
  <c r="W178" i="4"/>
  <c r="W177" i="4"/>
  <c r="W158" i="4"/>
  <c r="W124" i="4"/>
  <c r="W152" i="4"/>
  <c r="W136" i="4"/>
  <c r="W155" i="4"/>
  <c r="W135" i="4"/>
  <c r="W102" i="4"/>
  <c r="W114" i="4"/>
  <c r="W79" i="4"/>
  <c r="W68" i="4"/>
  <c r="W119" i="4"/>
  <c r="W98" i="4"/>
  <c r="W92" i="4"/>
  <c r="W65" i="4"/>
  <c r="W78" i="4"/>
  <c r="W72" i="4"/>
  <c r="W126" i="4"/>
  <c r="W118" i="4"/>
  <c r="W105" i="4"/>
  <c r="W100" i="4"/>
  <c r="W103" i="4"/>
  <c r="W85" i="4"/>
  <c r="W75" i="4"/>
  <c r="W96" i="4"/>
  <c r="W86" i="4"/>
  <c r="W90" i="4"/>
  <c r="W74" i="4"/>
  <c r="W95" i="4"/>
  <c r="W115" i="4"/>
  <c r="W87" i="4"/>
  <c r="W91" i="4"/>
  <c r="W125" i="4"/>
  <c r="W111" i="4"/>
  <c r="W80" i="4"/>
  <c r="W134" i="4"/>
  <c r="W104" i="4"/>
  <c r="W71" i="4"/>
  <c r="W89" i="4"/>
  <c r="W61" i="4"/>
  <c r="W112" i="4"/>
  <c r="W83" i="4"/>
  <c r="W76" i="4"/>
  <c r="W99" i="4"/>
  <c r="W88" i="4"/>
  <c r="W97" i="4"/>
  <c r="V150" i="4"/>
  <c r="V82" i="4"/>
  <c r="U82" i="4" s="1"/>
  <c r="G80" i="8" s="1"/>
  <c r="V165" i="4"/>
  <c r="U165" i="4" s="1"/>
  <c r="V138" i="4"/>
  <c r="U138" i="4" s="1"/>
  <c r="V172" i="4"/>
  <c r="U172" i="4" s="1"/>
  <c r="V151" i="4"/>
  <c r="U151" i="4" s="1"/>
  <c r="V143" i="4"/>
  <c r="U143" i="4" s="1"/>
  <c r="V135" i="4"/>
  <c r="U135" i="4" s="1"/>
  <c r="V140" i="4"/>
  <c r="U140" i="4" s="1"/>
  <c r="V62" i="4"/>
  <c r="U62" i="4" s="1"/>
  <c r="V114" i="4"/>
  <c r="U114" i="4" s="1"/>
  <c r="V127" i="4"/>
  <c r="V124" i="4"/>
  <c r="U124" i="4" s="1"/>
  <c r="V111" i="4"/>
  <c r="U111" i="4" s="1"/>
  <c r="V30" i="4"/>
  <c r="U30" i="4" s="1"/>
  <c r="V116" i="4"/>
  <c r="V174" i="4"/>
  <c r="U174" i="4" s="1"/>
  <c r="V173" i="4"/>
  <c r="U173" i="4" s="1"/>
  <c r="V123" i="4"/>
  <c r="U123" i="4" s="1"/>
  <c r="V170" i="4"/>
  <c r="U170" i="4" s="1"/>
  <c r="V159" i="4"/>
  <c r="U159" i="4" s="1"/>
  <c r="V113" i="4"/>
  <c r="U113" i="4" s="1"/>
  <c r="V136" i="4"/>
  <c r="U136" i="4" s="1"/>
  <c r="V128" i="4"/>
  <c r="U128" i="4" s="1"/>
  <c r="V108" i="4"/>
  <c r="U108" i="4" s="1"/>
  <c r="V131" i="4"/>
  <c r="U131" i="4" s="1"/>
  <c r="V115" i="4"/>
  <c r="V129" i="4"/>
  <c r="U129" i="4" s="1"/>
  <c r="V178" i="4"/>
  <c r="V155" i="4"/>
  <c r="V137" i="4"/>
  <c r="U137" i="4" s="1"/>
  <c r="V179" i="4"/>
  <c r="V121" i="4"/>
  <c r="U121" i="4" s="1"/>
  <c r="V176" i="4"/>
  <c r="U176" i="4" s="1"/>
  <c r="V156" i="4"/>
  <c r="V154" i="4"/>
  <c r="U154" i="4" s="1"/>
  <c r="V94" i="4"/>
  <c r="V132" i="4"/>
  <c r="U132" i="4" s="1"/>
  <c r="V145" i="4"/>
  <c r="U145" i="4" s="1"/>
  <c r="V141" i="4"/>
  <c r="U141" i="4" s="1"/>
  <c r="V105" i="4"/>
  <c r="U105" i="4" s="1"/>
  <c r="V85" i="4"/>
  <c r="U85" i="4" s="1"/>
  <c r="V83" i="4"/>
  <c r="V88" i="4"/>
  <c r="U88" i="4" s="1"/>
  <c r="V171" i="4"/>
  <c r="U171" i="4" s="1"/>
  <c r="V146" i="4"/>
  <c r="U146" i="4" s="1"/>
  <c r="V175" i="4"/>
  <c r="V110" i="4"/>
  <c r="U110" i="4" s="1"/>
  <c r="V152" i="4"/>
  <c r="U152" i="4" s="1"/>
  <c r="V162" i="4"/>
  <c r="U162" i="4" s="1"/>
  <c r="V166" i="4"/>
  <c r="V164" i="4"/>
  <c r="V157" i="4"/>
  <c r="U157" i="4" s="1"/>
  <c r="V95" i="4"/>
  <c r="U95" i="4" s="1"/>
  <c r="V90" i="4"/>
  <c r="U90" i="4" s="1"/>
  <c r="V117" i="4"/>
  <c r="U117" i="4" s="1"/>
  <c r="V139" i="4"/>
  <c r="U139" i="4" s="1"/>
  <c r="V144" i="4"/>
  <c r="U144" i="4" s="1"/>
  <c r="V148" i="4"/>
  <c r="U148" i="4" s="1"/>
  <c r="V163" i="4"/>
  <c r="V142" i="4"/>
  <c r="U142" i="4" s="1"/>
  <c r="V169" i="4"/>
  <c r="U169" i="4" s="1"/>
  <c r="V149" i="4"/>
  <c r="U149" i="4" s="1"/>
  <c r="V106" i="4"/>
  <c r="U106" i="4" s="1"/>
  <c r="V168" i="4"/>
  <c r="V97" i="4"/>
  <c r="U97" i="4" s="1"/>
  <c r="V102" i="4"/>
  <c r="U102" i="4" s="1"/>
  <c r="V107" i="4"/>
  <c r="U107" i="4" s="1"/>
  <c r="V109" i="4"/>
  <c r="U109" i="4" s="1"/>
  <c r="V99" i="4"/>
  <c r="U99" i="4" s="1"/>
  <c r="V177" i="4"/>
  <c r="V158" i="4"/>
  <c r="U158" i="4" s="1"/>
  <c r="V153" i="4"/>
  <c r="U153" i="4" s="1"/>
  <c r="V167" i="4"/>
  <c r="U167" i="4" s="1"/>
  <c r="V160" i="4"/>
  <c r="U160" i="4" s="1"/>
  <c r="V147" i="4"/>
  <c r="U147" i="4" s="1"/>
  <c r="V133" i="4"/>
  <c r="U133" i="4" s="1"/>
  <c r="V161" i="4"/>
  <c r="U161" i="4" s="1"/>
  <c r="V130" i="4"/>
  <c r="U130" i="4" s="1"/>
  <c r="V86" i="4"/>
  <c r="U86" i="4" s="1"/>
  <c r="V122" i="4"/>
  <c r="U122" i="4" s="1"/>
  <c r="V118" i="4"/>
  <c r="U118" i="4" s="1"/>
  <c r="V89" i="4"/>
  <c r="U89" i="4" s="1"/>
  <c r="V134" i="4"/>
  <c r="V125" i="4"/>
  <c r="U125" i="4" s="1"/>
  <c r="V61" i="4"/>
  <c r="U61" i="4" s="1"/>
  <c r="V112" i="4"/>
  <c r="U112" i="4" s="1"/>
  <c r="V103" i="4"/>
  <c r="U103" i="4" s="1"/>
  <c r="V84" i="4"/>
  <c r="U84" i="4" s="1"/>
  <c r="V72" i="4"/>
  <c r="U72" i="4" s="1"/>
  <c r="G70" i="8" s="1"/>
  <c r="V68" i="4"/>
  <c r="U68" i="4" s="1"/>
  <c r="G66" i="8" s="1"/>
  <c r="V119" i="4"/>
  <c r="U119" i="4" s="1"/>
  <c r="V98" i="4"/>
  <c r="U98" i="4" s="1"/>
  <c r="V92" i="4"/>
  <c r="U92" i="4" s="1"/>
  <c r="V33" i="4"/>
  <c r="U33" i="4" s="1"/>
  <c r="V74" i="4"/>
  <c r="U74" i="4" s="1"/>
  <c r="G72" i="8" s="1"/>
  <c r="V78" i="4"/>
  <c r="U78" i="4" s="1"/>
  <c r="G76" i="8" s="1"/>
  <c r="V65" i="4"/>
  <c r="U65" i="4" s="1"/>
  <c r="V126" i="4"/>
  <c r="V87" i="4"/>
  <c r="U87" i="4" s="1"/>
  <c r="V120" i="4"/>
  <c r="U120" i="4" s="1"/>
  <c r="V75" i="4"/>
  <c r="V96" i="4"/>
  <c r="U96" i="4" s="1"/>
  <c r="V93" i="4"/>
  <c r="U93" i="4" s="1"/>
  <c r="V91" i="4"/>
  <c r="U91" i="4" s="1"/>
  <c r="V79" i="4"/>
  <c r="U79" i="4" s="1"/>
  <c r="G77" i="8" s="1"/>
  <c r="V81" i="4"/>
  <c r="U81" i="4" s="1"/>
  <c r="G79" i="8" s="1"/>
  <c r="V80" i="4"/>
  <c r="U80" i="4" s="1"/>
  <c r="G78" i="8" s="1"/>
  <c r="V76" i="4"/>
  <c r="U76" i="4" s="1"/>
  <c r="G74" i="8" s="1"/>
  <c r="V104" i="4"/>
  <c r="U104" i="4" s="1"/>
  <c r="V101" i="4"/>
  <c r="U101" i="4" s="1"/>
  <c r="V71" i="4"/>
  <c r="U71" i="4" s="1"/>
  <c r="G69" i="8" s="1"/>
  <c r="V100" i="4"/>
  <c r="U100" i="4" s="1"/>
  <c r="AB65" i="6"/>
  <c r="AB75" i="6"/>
  <c r="AB48" i="6"/>
  <c r="W75" i="6"/>
  <c r="W65" i="6"/>
  <c r="W48" i="6"/>
  <c r="AC75" i="6"/>
  <c r="AC48" i="6"/>
  <c r="AC65" i="6"/>
  <c r="AA48" i="6"/>
  <c r="AA65" i="6"/>
  <c r="AA75" i="6"/>
  <c r="Z48" i="6"/>
  <c r="Z65" i="6"/>
  <c r="Z75" i="6"/>
  <c r="V75" i="6"/>
  <c r="V48" i="6"/>
  <c r="V65" i="6"/>
  <c r="AB113" i="3"/>
  <c r="AC113" i="3"/>
  <c r="Z113" i="3"/>
  <c r="W113" i="3"/>
  <c r="AA113" i="3"/>
  <c r="V113" i="3"/>
  <c r="Z63" i="4"/>
  <c r="Z45" i="4"/>
  <c r="Z66" i="4"/>
  <c r="Z69" i="4"/>
  <c r="V63" i="4"/>
  <c r="V45" i="4"/>
  <c r="V66" i="4"/>
  <c r="V69" i="4"/>
  <c r="AA63" i="4"/>
  <c r="AA69" i="4"/>
  <c r="AA45" i="4"/>
  <c r="AA66" i="4"/>
  <c r="AC63" i="4"/>
  <c r="AC45" i="4"/>
  <c r="AC66" i="4"/>
  <c r="AC69" i="4"/>
  <c r="AB63" i="4"/>
  <c r="AB45" i="4"/>
  <c r="AB66" i="4"/>
  <c r="AB69" i="4"/>
  <c r="W63" i="4"/>
  <c r="W45" i="4"/>
  <c r="W66" i="4"/>
  <c r="W69" i="4"/>
  <c r="AC80" i="5"/>
  <c r="AC76" i="5"/>
  <c r="AA80" i="5"/>
  <c r="AA76" i="5"/>
  <c r="AB76" i="5"/>
  <c r="AB80" i="5"/>
  <c r="Z76" i="5"/>
  <c r="Z80" i="5"/>
  <c r="W80" i="5"/>
  <c r="W76" i="5"/>
  <c r="V80" i="5"/>
  <c r="V76" i="5"/>
  <c r="AB119" i="3"/>
  <c r="AB150" i="3"/>
  <c r="W119" i="3"/>
  <c r="W150" i="3"/>
  <c r="AA119" i="3"/>
  <c r="AA150" i="3"/>
  <c r="V119" i="3"/>
  <c r="V150" i="3"/>
  <c r="AC119" i="3"/>
  <c r="AC150" i="3"/>
  <c r="Z150" i="3"/>
  <c r="Z119" i="3"/>
  <c r="X119" i="3" s="1"/>
  <c r="Y119" i="3" s="1"/>
  <c r="AB40" i="3"/>
  <c r="W71" i="3"/>
  <c r="V13" i="3"/>
  <c r="AB59" i="5"/>
  <c r="AB29" i="5"/>
  <c r="AB70" i="5"/>
  <c r="AB50" i="5"/>
  <c r="AB78" i="5"/>
  <c r="AB69" i="5"/>
  <c r="Z29" i="5"/>
  <c r="Z59" i="5"/>
  <c r="Z50" i="5"/>
  <c r="Z70" i="5"/>
  <c r="Z78" i="5"/>
  <c r="Z69" i="5"/>
  <c r="V70" i="5"/>
  <c r="V78" i="5"/>
  <c r="V69" i="5"/>
  <c r="V50" i="5"/>
  <c r="V59" i="5"/>
  <c r="V29" i="5"/>
  <c r="AC78" i="5"/>
  <c r="AC70" i="5"/>
  <c r="AC69" i="5"/>
  <c r="AC29" i="5"/>
  <c r="AC50" i="5"/>
  <c r="AC59" i="5"/>
  <c r="AA78" i="5"/>
  <c r="AA59" i="5"/>
  <c r="AA50" i="5"/>
  <c r="AA29" i="5"/>
  <c r="AA70" i="5"/>
  <c r="AA69" i="5"/>
  <c r="W70" i="5"/>
  <c r="W78" i="5"/>
  <c r="W69" i="5"/>
  <c r="W50" i="5"/>
  <c r="W29" i="5"/>
  <c r="W59" i="5"/>
  <c r="AB35" i="5"/>
  <c r="W15" i="6"/>
  <c r="AC15" i="6"/>
  <c r="AA33" i="3"/>
  <c r="Z57" i="3"/>
  <c r="W41" i="3"/>
  <c r="V71" i="3"/>
  <c r="Z38" i="3"/>
  <c r="W93" i="3"/>
  <c r="AC72" i="3"/>
  <c r="AB94" i="3"/>
  <c r="AB127" i="3"/>
  <c r="AB76" i="3"/>
  <c r="AB86" i="3"/>
  <c r="AB69" i="3"/>
  <c r="AB51" i="3"/>
  <c r="AB92" i="3"/>
  <c r="Z49" i="3"/>
  <c r="W94" i="3"/>
  <c r="W92" i="3"/>
  <c r="W51" i="3"/>
  <c r="W86" i="3"/>
  <c r="W127" i="3"/>
  <c r="W76" i="3"/>
  <c r="W69" i="3"/>
  <c r="AC51" i="3"/>
  <c r="AC94" i="3"/>
  <c r="AC86" i="3"/>
  <c r="AC92" i="3"/>
  <c r="AC127" i="3"/>
  <c r="AC69" i="3"/>
  <c r="AC76" i="3"/>
  <c r="AA17" i="3"/>
  <c r="V87" i="3"/>
  <c r="Z97" i="3"/>
  <c r="AA54" i="3"/>
  <c r="Z6" i="3"/>
  <c r="Z127" i="3"/>
  <c r="Z69" i="3"/>
  <c r="Z51" i="3"/>
  <c r="Z94" i="3"/>
  <c r="Z92" i="3"/>
  <c r="Z86" i="3"/>
  <c r="Z76" i="3"/>
  <c r="AB15" i="3"/>
  <c r="V107" i="3"/>
  <c r="AA94" i="3"/>
  <c r="AA69" i="3"/>
  <c r="AA92" i="3"/>
  <c r="AA86" i="3"/>
  <c r="AA51" i="3"/>
  <c r="AA76" i="3"/>
  <c r="AA127" i="3"/>
  <c r="V92" i="3"/>
  <c r="V94" i="3"/>
  <c r="V51" i="3"/>
  <c r="V86" i="3"/>
  <c r="V69" i="3"/>
  <c r="V76" i="3"/>
  <c r="V127" i="3"/>
  <c r="V15" i="3"/>
  <c r="Z29" i="3"/>
  <c r="V66" i="3"/>
  <c r="V8" i="3"/>
  <c r="V32" i="3"/>
  <c r="V60" i="3"/>
  <c r="Z143" i="3"/>
  <c r="V50" i="3"/>
  <c r="Z46" i="3"/>
  <c r="V6" i="3"/>
  <c r="V15" i="4"/>
  <c r="V60" i="5"/>
  <c r="V56" i="5"/>
  <c r="Z36" i="5"/>
  <c r="V25" i="5"/>
  <c r="AB39" i="5"/>
  <c r="AB32" i="5"/>
  <c r="AB33" i="5"/>
  <c r="AC14" i="5"/>
  <c r="V43" i="5"/>
  <c r="V22" i="5"/>
  <c r="AC61" i="5"/>
  <c r="AC21" i="5"/>
  <c r="AA73" i="5"/>
  <c r="AA28" i="5"/>
  <c r="Z53" i="5"/>
  <c r="V42" i="5"/>
  <c r="Z31" i="5"/>
  <c r="V52" i="5"/>
  <c r="V28" i="5"/>
  <c r="V33" i="5"/>
  <c r="V16" i="5"/>
  <c r="AA15" i="6"/>
  <c r="AB15" i="6"/>
  <c r="Z15" i="6"/>
  <c r="V15" i="6"/>
  <c r="AC29" i="6"/>
  <c r="W71" i="6"/>
  <c r="AC87" i="6"/>
  <c r="AC49" i="6"/>
  <c r="W49" i="6"/>
  <c r="W12" i="6"/>
  <c r="AC13" i="5"/>
  <c r="AA13" i="5"/>
  <c r="AB13" i="5"/>
  <c r="Z13" i="5"/>
  <c r="W13" i="5"/>
  <c r="AA43" i="5"/>
  <c r="V13" i="5"/>
  <c r="W14" i="5"/>
  <c r="V35" i="5"/>
  <c r="V47" i="5"/>
  <c r="V5" i="5"/>
  <c r="V58" i="5"/>
  <c r="AB11" i="5"/>
  <c r="V21" i="5"/>
  <c r="AA47" i="5"/>
  <c r="AA58" i="5"/>
  <c r="V54" i="5"/>
  <c r="W65" i="5"/>
  <c r="AA21" i="5"/>
  <c r="AA56" i="5"/>
  <c r="AB52" i="5"/>
  <c r="AB54" i="5"/>
  <c r="AB63" i="5"/>
  <c r="W33" i="5"/>
  <c r="V55" i="5"/>
  <c r="V30" i="5"/>
  <c r="AC44" i="5"/>
  <c r="AB53" i="5"/>
  <c r="Z10" i="6"/>
  <c r="V27" i="6"/>
  <c r="Z29" i="6"/>
  <c r="W87" i="6"/>
  <c r="W67" i="6"/>
  <c r="Z71" i="6"/>
  <c r="AC47" i="6"/>
  <c r="W29" i="6"/>
  <c r="V67" i="6"/>
  <c r="AB47" i="6"/>
  <c r="V29" i="6"/>
  <c r="AB67" i="6"/>
  <c r="AC67" i="6"/>
  <c r="W56" i="6"/>
  <c r="AA47" i="6"/>
  <c r="AA67" i="6"/>
  <c r="V56" i="6"/>
  <c r="V47" i="6"/>
  <c r="Z49" i="6"/>
  <c r="V71" i="6"/>
  <c r="Z87" i="6"/>
  <c r="AB56" i="6"/>
  <c r="AC56" i="6"/>
  <c r="W47" i="6"/>
  <c r="AA56" i="6"/>
  <c r="AB29" i="6"/>
  <c r="AB87" i="6"/>
  <c r="V87" i="6"/>
  <c r="AB71" i="6"/>
  <c r="AB49" i="6"/>
  <c r="V49" i="6"/>
  <c r="AC71" i="6"/>
  <c r="Z56" i="6"/>
  <c r="Z47" i="6"/>
  <c r="AA29" i="6"/>
  <c r="AA87" i="6"/>
  <c r="AA71" i="6"/>
  <c r="AA49" i="6"/>
  <c r="Z67" i="6"/>
  <c r="AC66" i="6"/>
  <c r="AB53" i="6"/>
  <c r="Z5" i="6"/>
  <c r="Z20" i="6"/>
  <c r="Z30" i="6"/>
  <c r="W14" i="6"/>
  <c r="V86" i="6"/>
  <c r="V30" i="6"/>
  <c r="W7" i="6"/>
  <c r="AC97" i="6"/>
  <c r="AA38" i="6"/>
  <c r="AA73" i="6"/>
  <c r="AB33" i="6"/>
  <c r="Z80" i="6"/>
  <c r="Z19" i="6"/>
  <c r="W17" i="6"/>
  <c r="W72" i="6"/>
  <c r="V32" i="6"/>
  <c r="V66" i="6"/>
  <c r="V37" i="6"/>
  <c r="V68" i="6"/>
  <c r="Z14" i="3"/>
  <c r="Z18" i="3"/>
  <c r="Z52" i="3"/>
  <c r="Z17" i="3"/>
  <c r="Z77" i="3"/>
  <c r="Z111" i="3"/>
  <c r="W59" i="3"/>
  <c r="W11" i="3"/>
  <c r="W32" i="3"/>
  <c r="W90" i="3"/>
  <c r="W101" i="3"/>
  <c r="V34" i="3"/>
  <c r="V75" i="3"/>
  <c r="V26" i="3"/>
  <c r="V41" i="3"/>
  <c r="V143" i="3"/>
  <c r="V55" i="3"/>
  <c r="V106" i="3"/>
  <c r="V47" i="3"/>
  <c r="AB111" i="3"/>
  <c r="AC41" i="3"/>
  <c r="AC65" i="3"/>
  <c r="AB7" i="3"/>
  <c r="AB97" i="3"/>
  <c r="AB30" i="3"/>
  <c r="AA40" i="3"/>
  <c r="AA15" i="3"/>
  <c r="AA72" i="3"/>
  <c r="AC106" i="3"/>
  <c r="AB93" i="3"/>
  <c r="AA111" i="3"/>
  <c r="V90" i="3"/>
  <c r="V24" i="3"/>
  <c r="V52" i="3"/>
  <c r="AA107" i="3"/>
  <c r="W72" i="3"/>
  <c r="W14" i="3"/>
  <c r="W18" i="3"/>
  <c r="Z39" i="3"/>
  <c r="AC111" i="3"/>
  <c r="V77" i="3"/>
  <c r="AA90" i="3"/>
  <c r="V59" i="3"/>
  <c r="V93" i="3"/>
  <c r="W22" i="3"/>
  <c r="V12" i="3"/>
  <c r="V82" i="3"/>
  <c r="V23" i="3"/>
  <c r="V103" i="3"/>
  <c r="V49" i="3"/>
  <c r="V111" i="3"/>
  <c r="V9" i="3"/>
  <c r="AB59" i="3"/>
  <c r="AB39" i="3"/>
  <c r="V30" i="3"/>
  <c r="W16" i="3"/>
  <c r="W9" i="3"/>
  <c r="W143" i="3"/>
  <c r="Z65" i="3"/>
  <c r="Z99" i="3"/>
  <c r="AC46" i="3"/>
  <c r="AC32" i="3"/>
  <c r="AB77" i="3"/>
  <c r="V65" i="3"/>
  <c r="V117" i="3"/>
  <c r="Z26" i="3"/>
  <c r="AA112" i="3"/>
  <c r="V56" i="3"/>
  <c r="AA29" i="3"/>
  <c r="V81" i="3"/>
  <c r="V95" i="3"/>
  <c r="V58" i="3"/>
  <c r="V31" i="3"/>
  <c r="V63" i="3"/>
  <c r="AB71" i="3"/>
  <c r="AB143" i="3"/>
  <c r="V14" i="3"/>
  <c r="V18" i="3"/>
  <c r="V46" i="3"/>
  <c r="W77" i="3"/>
  <c r="Z5" i="3"/>
  <c r="Z75" i="3"/>
  <c r="AC45" i="3"/>
  <c r="AC38" i="3"/>
  <c r="AB17" i="3"/>
  <c r="V38" i="3"/>
  <c r="V16" i="3"/>
  <c r="V64" i="3"/>
  <c r="Z12" i="3"/>
  <c r="V35" i="3"/>
  <c r="W82" i="3"/>
  <c r="Z28" i="3"/>
  <c r="V162" i="3"/>
  <c r="AA14" i="3"/>
  <c r="V54" i="3"/>
  <c r="W30" i="3"/>
  <c r="W52" i="3"/>
  <c r="Z7" i="3"/>
  <c r="AC24" i="3"/>
  <c r="AC52" i="3"/>
  <c r="V7" i="3"/>
  <c r="V17" i="3"/>
  <c r="V4" i="3"/>
  <c r="V97" i="3"/>
  <c r="V112" i="3"/>
  <c r="V22" i="3"/>
  <c r="W20" i="3"/>
  <c r="V48" i="3"/>
  <c r="AA82" i="3"/>
  <c r="V101" i="3"/>
  <c r="V28" i="3"/>
  <c r="V43" i="3"/>
  <c r="V84" i="3"/>
  <c r="AB53" i="3"/>
  <c r="AB25" i="3"/>
  <c r="AA66" i="3"/>
  <c r="Z25" i="3"/>
  <c r="Z23" i="3"/>
  <c r="W44" i="3"/>
  <c r="V10" i="3"/>
  <c r="V21" i="3"/>
  <c r="V62" i="3"/>
  <c r="AA30" i="3"/>
  <c r="AA71" i="3"/>
  <c r="AB99" i="3"/>
  <c r="V45" i="3"/>
  <c r="V40" i="3"/>
  <c r="W117" i="3"/>
  <c r="W111" i="3"/>
  <c r="AA46" i="3"/>
  <c r="AB4" i="3"/>
  <c r="V72" i="3"/>
  <c r="V33" i="3"/>
  <c r="V5" i="3"/>
  <c r="W33" i="3"/>
  <c r="W54" i="3"/>
  <c r="Z16" i="3"/>
  <c r="Z4" i="3"/>
  <c r="V39" i="3"/>
  <c r="V99" i="3"/>
  <c r="V57" i="3"/>
  <c r="V20" i="3"/>
  <c r="V29" i="3"/>
  <c r="V53" i="3"/>
  <c r="V61" i="3"/>
  <c r="AC56" i="3"/>
  <c r="AC6" i="3"/>
  <c r="W68" i="3"/>
  <c r="AB24" i="4"/>
  <c r="Z37" i="4"/>
  <c r="W34" i="4"/>
  <c r="V41" i="4"/>
  <c r="AC15" i="4"/>
  <c r="AC59" i="4"/>
  <c r="AA50" i="4"/>
  <c r="AA53" i="4"/>
  <c r="AB15" i="4"/>
  <c r="Z50" i="4"/>
  <c r="W15" i="4"/>
  <c r="W48" i="4"/>
  <c r="V43" i="4"/>
  <c r="V34" i="4"/>
  <c r="AC41" i="4"/>
  <c r="AA55" i="4"/>
  <c r="AC30" i="6"/>
  <c r="W50" i="6"/>
  <c r="W87" i="3"/>
  <c r="AA54" i="6"/>
  <c r="W34" i="6"/>
  <c r="AA67" i="4"/>
  <c r="AB34" i="4"/>
  <c r="Z58" i="4"/>
  <c r="Z41" i="4"/>
  <c r="AA7" i="4"/>
  <c r="AA16" i="6"/>
  <c r="W31" i="6"/>
  <c r="V44" i="5"/>
  <c r="AA27" i="3"/>
  <c r="Z36" i="6"/>
  <c r="V72" i="6"/>
  <c r="AB12" i="4"/>
  <c r="Z3" i="6"/>
  <c r="V78" i="6"/>
  <c r="W69" i="6"/>
  <c r="V63" i="5"/>
  <c r="AB22" i="5"/>
  <c r="AA41" i="5"/>
  <c r="V97" i="6"/>
  <c r="Z72" i="6"/>
  <c r="V10" i="6"/>
  <c r="W8" i="6"/>
  <c r="Z7" i="6"/>
  <c r="V12" i="5"/>
  <c r="AB61" i="5"/>
  <c r="AB60" i="5"/>
  <c r="AA5" i="5"/>
  <c r="V17" i="4"/>
  <c r="W3" i="6"/>
  <c r="Z59" i="6"/>
  <c r="AC97" i="3"/>
  <c r="AC17" i="5"/>
  <c r="AB38" i="3"/>
  <c r="V70" i="3"/>
  <c r="V36" i="3"/>
  <c r="V124" i="3"/>
  <c r="V27" i="3"/>
  <c r="AC50" i="6"/>
  <c r="AB86" i="6"/>
  <c r="Z26" i="6"/>
  <c r="Z97" i="6"/>
  <c r="W35" i="6"/>
  <c r="V48" i="4"/>
  <c r="AA55" i="6"/>
  <c r="V15" i="5"/>
  <c r="V54" i="4"/>
  <c r="AB46" i="6"/>
  <c r="AA48" i="4"/>
  <c r="AB54" i="3"/>
  <c r="AB13" i="3"/>
  <c r="V44" i="3"/>
  <c r="V120" i="3"/>
  <c r="V68" i="3"/>
  <c r="V3" i="3"/>
  <c r="V78" i="3"/>
  <c r="W36" i="4"/>
  <c r="V50" i="4"/>
  <c r="AC31" i="5"/>
  <c r="AA17" i="5"/>
  <c r="AB48" i="5"/>
  <c r="AB51" i="5"/>
  <c r="AB26" i="5"/>
  <c r="Z15" i="5"/>
  <c r="Z62" i="5"/>
  <c r="AC10" i="5"/>
  <c r="AC60" i="4"/>
  <c r="AC6" i="5"/>
  <c r="AA78" i="3"/>
  <c r="AA43" i="3"/>
  <c r="V25" i="3"/>
  <c r="AB28" i="6"/>
  <c r="Z9" i="6"/>
  <c r="W59" i="6"/>
  <c r="W46" i="6"/>
  <c r="AC25" i="4"/>
  <c r="AA37" i="4"/>
  <c r="Z19" i="4"/>
  <c r="W31" i="4"/>
  <c r="AC19" i="6"/>
  <c r="AB23" i="3"/>
  <c r="W25" i="3"/>
  <c r="AC74" i="6"/>
  <c r="AA35" i="6"/>
  <c r="AC40" i="6"/>
  <c r="AB74" i="6"/>
  <c r="AC54" i="6"/>
  <c r="AC60" i="6"/>
  <c r="AA84" i="6"/>
  <c r="AA14" i="6"/>
  <c r="AB66" i="6"/>
  <c r="AB55" i="6"/>
  <c r="AB69" i="6"/>
  <c r="AB9" i="6"/>
  <c r="AC31" i="6"/>
  <c r="AB6" i="6"/>
  <c r="AC28" i="6"/>
  <c r="AC38" i="6"/>
  <c r="AC37" i="6"/>
  <c r="AC20" i="6"/>
  <c r="AC63" i="6"/>
  <c r="AC16" i="6"/>
  <c r="AC26" i="6"/>
  <c r="AC76" i="6"/>
  <c r="AC59" i="6"/>
  <c r="AC41" i="6"/>
  <c r="AC18" i="6"/>
  <c r="AC3" i="6"/>
  <c r="AC55" i="6"/>
  <c r="AC7" i="6"/>
  <c r="AC35" i="6"/>
  <c r="AC12" i="6"/>
  <c r="AC32" i="6"/>
  <c r="AC78" i="6"/>
  <c r="AC9" i="6"/>
  <c r="AC36" i="6"/>
  <c r="AC11" i="6"/>
  <c r="AC46" i="6"/>
  <c r="AC86" i="6"/>
  <c r="AC13" i="6"/>
  <c r="AC4" i="6"/>
  <c r="AC53" i="6"/>
  <c r="AC73" i="6"/>
  <c r="AC68" i="6"/>
  <c r="AC72" i="6"/>
  <c r="AC34" i="6"/>
  <c r="AC14" i="6"/>
  <c r="AC45" i="6"/>
  <c r="AC33" i="6"/>
  <c r="AC39" i="6"/>
  <c r="AC27" i="6"/>
  <c r="AC10" i="6"/>
  <c r="AC17" i="6"/>
  <c r="AC70" i="6"/>
  <c r="AA6" i="6"/>
  <c r="AA20" i="6"/>
  <c r="AA80" i="6"/>
  <c r="AA37" i="6"/>
  <c r="AA31" i="6"/>
  <c r="AA33" i="6"/>
  <c r="AA74" i="6"/>
  <c r="AA3" i="6"/>
  <c r="AA50" i="6"/>
  <c r="AA23" i="6"/>
  <c r="AA43" i="6"/>
  <c r="AA44" i="6"/>
  <c r="AA9" i="6"/>
  <c r="AA68" i="6"/>
  <c r="AA86" i="6"/>
  <c r="AA39" i="6"/>
  <c r="AA32" i="6"/>
  <c r="AA8" i="6"/>
  <c r="AA28" i="6"/>
  <c r="AA60" i="6"/>
  <c r="AA40" i="6"/>
  <c r="AA34" i="6"/>
  <c r="AA53" i="6"/>
  <c r="AA24" i="6"/>
  <c r="AA26" i="6"/>
  <c r="AA72" i="6"/>
  <c r="AA58" i="6"/>
  <c r="AA59" i="6"/>
  <c r="AA17" i="6"/>
  <c r="AA66" i="6"/>
  <c r="AA12" i="6"/>
  <c r="AA97" i="6"/>
  <c r="AA70" i="6"/>
  <c r="AA25" i="6"/>
  <c r="AA19" i="6"/>
  <c r="AA4" i="6"/>
  <c r="AA78" i="6"/>
  <c r="AA13" i="6"/>
  <c r="AA18" i="6"/>
  <c r="AA36" i="6"/>
  <c r="AC8" i="6"/>
  <c r="AA11" i="6"/>
  <c r="AA10" i="6"/>
  <c r="AA27" i="6"/>
  <c r="AA46" i="6"/>
  <c r="AA7" i="6"/>
  <c r="AB84" i="6"/>
  <c r="AC58" i="6"/>
  <c r="AC44" i="6"/>
  <c r="AC24" i="6"/>
  <c r="AA41" i="6"/>
  <c r="AA45" i="6"/>
  <c r="AB17" i="6"/>
  <c r="AC84" i="6"/>
  <c r="AA69" i="6"/>
  <c r="AB39" i="6"/>
  <c r="AA21" i="6"/>
  <c r="AB24" i="6"/>
  <c r="AC69" i="6"/>
  <c r="AB41" i="6"/>
  <c r="AB36" i="6"/>
  <c r="AA30" i="6"/>
  <c r="AC3" i="3"/>
  <c r="AC21" i="3"/>
  <c r="AC66" i="3"/>
  <c r="AC112" i="3"/>
  <c r="AC7" i="3"/>
  <c r="AC16" i="3"/>
  <c r="AC18" i="3"/>
  <c r="AC90" i="3"/>
  <c r="AC26" i="3"/>
  <c r="AC54" i="3"/>
  <c r="AC84" i="3"/>
  <c r="AC31" i="3"/>
  <c r="AC120" i="3"/>
  <c r="AC95" i="3"/>
  <c r="AC64" i="3"/>
  <c r="AC40" i="3"/>
  <c r="AC59" i="3"/>
  <c r="AC17" i="3"/>
  <c r="AC71" i="3"/>
  <c r="AC15" i="3"/>
  <c r="AC30" i="3"/>
  <c r="AC11" i="3"/>
  <c r="AC62" i="3"/>
  <c r="AC124" i="3"/>
  <c r="AC87" i="3"/>
  <c r="AC44" i="3"/>
  <c r="AC101" i="3"/>
  <c r="AC20" i="3"/>
  <c r="AC57" i="3"/>
  <c r="AC50" i="3"/>
  <c r="AC36" i="3"/>
  <c r="AC47" i="3"/>
  <c r="AC49" i="3"/>
  <c r="AC28" i="3"/>
  <c r="AC81" i="3"/>
  <c r="AC48" i="3"/>
  <c r="AC13" i="3"/>
  <c r="AC117" i="3"/>
  <c r="AC93" i="3"/>
  <c r="AC14" i="3"/>
  <c r="AC33" i="3"/>
  <c r="AC39" i="3"/>
  <c r="AC27" i="3"/>
  <c r="AC70" i="3"/>
  <c r="AC103" i="3"/>
  <c r="AC61" i="3"/>
  <c r="AC53" i="3"/>
  <c r="AC12" i="3"/>
  <c r="AC75" i="3"/>
  <c r="AC55" i="3"/>
  <c r="AC77" i="3"/>
  <c r="AC143" i="3"/>
  <c r="AC5" i="3"/>
  <c r="AB78" i="3"/>
  <c r="AB70" i="3"/>
  <c r="AB43" i="3"/>
  <c r="AB103" i="3"/>
  <c r="AB61" i="3"/>
  <c r="AB9" i="3"/>
  <c r="AB41" i="3"/>
  <c r="AB16" i="3"/>
  <c r="AB55" i="3"/>
  <c r="AB5" i="3"/>
  <c r="AB10" i="3"/>
  <c r="AB106" i="3"/>
  <c r="AB63" i="3"/>
  <c r="AB34" i="3"/>
  <c r="AB162" i="3"/>
  <c r="AB95" i="3"/>
  <c r="AB20" i="3"/>
  <c r="AB52" i="3"/>
  <c r="AB107" i="3"/>
  <c r="AB46" i="3"/>
  <c r="AB60" i="3"/>
  <c r="AB84" i="3"/>
  <c r="AB31" i="3"/>
  <c r="AB120" i="3"/>
  <c r="AB58" i="3"/>
  <c r="AB29" i="3"/>
  <c r="AB14" i="3"/>
  <c r="AB26" i="3"/>
  <c r="AB11" i="3"/>
  <c r="AB62" i="3"/>
  <c r="AB124" i="3"/>
  <c r="AB87" i="3"/>
  <c r="AB68" i="3"/>
  <c r="AB66" i="3"/>
  <c r="AB35" i="3"/>
  <c r="AB64" i="3"/>
  <c r="AB117" i="3"/>
  <c r="AB65" i="3"/>
  <c r="AB45" i="3"/>
  <c r="AB75" i="3"/>
  <c r="AB50" i="3"/>
  <c r="AB36" i="3"/>
  <c r="AB47" i="3"/>
  <c r="AB49" i="3"/>
  <c r="AB28" i="3"/>
  <c r="AB82" i="3"/>
  <c r="AB56" i="3"/>
  <c r="AB22" i="3"/>
  <c r="AB18" i="3"/>
  <c r="AB6" i="3"/>
  <c r="AB72" i="3"/>
  <c r="AB33" i="3"/>
  <c r="AB112" i="3"/>
  <c r="AC9" i="4"/>
  <c r="AC32" i="4"/>
  <c r="AC54" i="5"/>
  <c r="Z11" i="6"/>
  <c r="V77" i="4"/>
  <c r="AA76" i="6"/>
  <c r="V76" i="6"/>
  <c r="AC4" i="3"/>
  <c r="AC82" i="3"/>
  <c r="AC9" i="3"/>
  <c r="AC107" i="3"/>
  <c r="AC60" i="3"/>
  <c r="AC78" i="3"/>
  <c r="AC35" i="3"/>
  <c r="AC43" i="3"/>
  <c r="AC29" i="3"/>
  <c r="AC68" i="3"/>
  <c r="AC99" i="3"/>
  <c r="AC58" i="3"/>
  <c r="AB24" i="3"/>
  <c r="AB27" i="3"/>
  <c r="AB44" i="3"/>
  <c r="AB12" i="3"/>
  <c r="AB32" i="3"/>
  <c r="AB48" i="3"/>
  <c r="AB81" i="3"/>
  <c r="AB8" i="3"/>
  <c r="AB90" i="3"/>
  <c r="AB57" i="3"/>
  <c r="AB101" i="3"/>
  <c r="Z76" i="6"/>
  <c r="Z43" i="6"/>
  <c r="Z21" i="6"/>
  <c r="Z38" i="6"/>
  <c r="Z8" i="6"/>
  <c r="Z66" i="6"/>
  <c r="Z70" i="6"/>
  <c r="Z35" i="6"/>
  <c r="Z73" i="6"/>
  <c r="Z31" i="6"/>
  <c r="Z23" i="6"/>
  <c r="Z25" i="6"/>
  <c r="Z32" i="6"/>
  <c r="Z14" i="6"/>
  <c r="Z53" i="6"/>
  <c r="Z86" i="6"/>
  <c r="Z13" i="6"/>
  <c r="Z63" i="6"/>
  <c r="Z68" i="6"/>
  <c r="Z84" i="6"/>
  <c r="Z34" i="6"/>
  <c r="Z58" i="6"/>
  <c r="Z69" i="6"/>
  <c r="Z55" i="6"/>
  <c r="Z78" i="6"/>
  <c r="Z39" i="6"/>
  <c r="Z12" i="6"/>
  <c r="Z50" i="6"/>
  <c r="Z16" i="6"/>
  <c r="W76" i="6"/>
  <c r="W25" i="6"/>
  <c r="W13" i="6"/>
  <c r="W10" i="6"/>
  <c r="W5" i="6"/>
  <c r="W80" i="6"/>
  <c r="W58" i="6"/>
  <c r="W33" i="6"/>
  <c r="W54" i="6"/>
  <c r="W26" i="6"/>
  <c r="W70" i="6"/>
  <c r="W21" i="6"/>
  <c r="W9" i="6"/>
  <c r="W37" i="6"/>
  <c r="W19" i="6"/>
  <c r="W39" i="6"/>
  <c r="W6" i="6"/>
  <c r="W43" i="6"/>
  <c r="W38" i="6"/>
  <c r="W4" i="6"/>
  <c r="W28" i="6"/>
  <c r="W55" i="6"/>
  <c r="W22" i="6"/>
  <c r="W27" i="6"/>
  <c r="W66" i="6"/>
  <c r="W41" i="6"/>
  <c r="W18" i="6"/>
  <c r="W44" i="6"/>
  <c r="W30" i="6"/>
  <c r="W60" i="6"/>
  <c r="V5" i="6"/>
  <c r="V73" i="6"/>
  <c r="V26" i="6"/>
  <c r="V7" i="6"/>
  <c r="V34" i="6"/>
  <c r="V17" i="6"/>
  <c r="V4" i="6"/>
  <c r="V22" i="6"/>
  <c r="V43" i="6"/>
  <c r="V13" i="6"/>
  <c r="V38" i="6"/>
  <c r="V12" i="6"/>
  <c r="V54" i="6"/>
  <c r="V55" i="6"/>
  <c r="V23" i="6"/>
  <c r="V20" i="6"/>
  <c r="V63" i="6"/>
  <c r="V14" i="6"/>
  <c r="V3" i="6"/>
  <c r="V58" i="6"/>
  <c r="V80" i="6"/>
  <c r="V18" i="6"/>
  <c r="V50" i="6"/>
  <c r="V33" i="6"/>
  <c r="V41" i="6"/>
  <c r="V60" i="6"/>
  <c r="V21" i="6"/>
  <c r="V25" i="6"/>
  <c r="V11" i="6"/>
  <c r="V44" i="6"/>
  <c r="V84" i="6"/>
  <c r="V8" i="6"/>
  <c r="AC43" i="4"/>
  <c r="AC3" i="4"/>
  <c r="AC37" i="4"/>
  <c r="AC50" i="4"/>
  <c r="AC12" i="4"/>
  <c r="AC64" i="4"/>
  <c r="AC22" i="4"/>
  <c r="AC55" i="4"/>
  <c r="AC11" i="4"/>
  <c r="AC40" i="4"/>
  <c r="AC7" i="4"/>
  <c r="AC26" i="4"/>
  <c r="AC35" i="4"/>
  <c r="AC42" i="4"/>
  <c r="AC24" i="4"/>
  <c r="AC56" i="4"/>
  <c r="AC17" i="4"/>
  <c r="AC27" i="4"/>
  <c r="AC54" i="4"/>
  <c r="AC44" i="4"/>
  <c r="AC47" i="4"/>
  <c r="AC67" i="4"/>
  <c r="AC20" i="4"/>
  <c r="AC18" i="4"/>
  <c r="AC53" i="4"/>
  <c r="AC39" i="4"/>
  <c r="AC19" i="4"/>
  <c r="AC16" i="4"/>
  <c r="AC21" i="4"/>
  <c r="AC29" i="4"/>
  <c r="AC49" i="4"/>
  <c r="AC13" i="4"/>
  <c r="AC8" i="4"/>
  <c r="AC36" i="4"/>
  <c r="AC73" i="4"/>
  <c r="AC46" i="4"/>
  <c r="AA56" i="4"/>
  <c r="AA17" i="4"/>
  <c r="AA15" i="4"/>
  <c r="AA38" i="4"/>
  <c r="AA20" i="4"/>
  <c r="AA59" i="4"/>
  <c r="AA54" i="4"/>
  <c r="AA3" i="4"/>
  <c r="AA11" i="4"/>
  <c r="AA47" i="4"/>
  <c r="AA28" i="4"/>
  <c r="AA27" i="4"/>
  <c r="AA13" i="4"/>
  <c r="AA46" i="4"/>
  <c r="AA51" i="4"/>
  <c r="AA10" i="4"/>
  <c r="AA40" i="4"/>
  <c r="AA57" i="4"/>
  <c r="AA29" i="4"/>
  <c r="AA22" i="4"/>
  <c r="AA18" i="4"/>
  <c r="AA9" i="4"/>
  <c r="AA49" i="4"/>
  <c r="AA43" i="4"/>
  <c r="AA60" i="4"/>
  <c r="AA32" i="4"/>
  <c r="AA58" i="4"/>
  <c r="AA39" i="4"/>
  <c r="AA31" i="4"/>
  <c r="AA16" i="4"/>
  <c r="AA25" i="4"/>
  <c r="AA42" i="4"/>
  <c r="AA8" i="4"/>
  <c r="AA73" i="4"/>
  <c r="AB52" i="4"/>
  <c r="AB28" i="4"/>
  <c r="AB60" i="4"/>
  <c r="AB39" i="4"/>
  <c r="AB73" i="4"/>
  <c r="AB49" i="4"/>
  <c r="AB42" i="4"/>
  <c r="AB58" i="4"/>
  <c r="AB56" i="4"/>
  <c r="AB17" i="4"/>
  <c r="AB9" i="4"/>
  <c r="AB25" i="4"/>
  <c r="AB20" i="4"/>
  <c r="AB3" i="4"/>
  <c r="AB36" i="4"/>
  <c r="AB21" i="4"/>
  <c r="AB40" i="4"/>
  <c r="AB27" i="4"/>
  <c r="AB7" i="4"/>
  <c r="AB8" i="4"/>
  <c r="AB50" i="4"/>
  <c r="AB35" i="4"/>
  <c r="AB46" i="4"/>
  <c r="AB54" i="4"/>
  <c r="AB37" i="4"/>
  <c r="AB11" i="4"/>
  <c r="AB13" i="4"/>
  <c r="AB32" i="4"/>
  <c r="AB41" i="4"/>
  <c r="AB57" i="4"/>
  <c r="AB53" i="4"/>
  <c r="AB44" i="4"/>
  <c r="AB26" i="4"/>
  <c r="AB29" i="4"/>
  <c r="AB18" i="4"/>
  <c r="AB48" i="4"/>
  <c r="Z24" i="4"/>
  <c r="Z16" i="4"/>
  <c r="Z10" i="4"/>
  <c r="Z59" i="4"/>
  <c r="Z13" i="4"/>
  <c r="Z11" i="4"/>
  <c r="Z9" i="4"/>
  <c r="Z40" i="4"/>
  <c r="Z3" i="4"/>
  <c r="Z53" i="4"/>
  <c r="Z38" i="4"/>
  <c r="Z39" i="4"/>
  <c r="Z56" i="4"/>
  <c r="Z28" i="4"/>
  <c r="Z60" i="4"/>
  <c r="Z57" i="4"/>
  <c r="Z26" i="4"/>
  <c r="Z18" i="4"/>
  <c r="Z54" i="4"/>
  <c r="Z46" i="4"/>
  <c r="Z15" i="4"/>
  <c r="Z77" i="4"/>
  <c r="Z8" i="4"/>
  <c r="Z52" i="4"/>
  <c r="Z67" i="4"/>
  <c r="Z44" i="4"/>
  <c r="Z36" i="4"/>
  <c r="Z20" i="4"/>
  <c r="Z21" i="4"/>
  <c r="Z32" i="4"/>
  <c r="Z7" i="4"/>
  <c r="Z47" i="4"/>
  <c r="Z17" i="4"/>
  <c r="Z43" i="4"/>
  <c r="Z55" i="4"/>
  <c r="Z42" i="4"/>
  <c r="Z73" i="4"/>
  <c r="Z49" i="4"/>
  <c r="Z27" i="4"/>
  <c r="Z48" i="4"/>
  <c r="Z29" i="4"/>
  <c r="V52" i="4"/>
  <c r="V67" i="4"/>
  <c r="V57" i="4"/>
  <c r="V9" i="4"/>
  <c r="V25" i="4"/>
  <c r="V51" i="4"/>
  <c r="V58" i="4"/>
  <c r="V32" i="4"/>
  <c r="V42" i="4"/>
  <c r="V56" i="4"/>
  <c r="V28" i="4"/>
  <c r="V60" i="4"/>
  <c r="V38" i="4"/>
  <c r="V46" i="4"/>
  <c r="V26" i="4"/>
  <c r="V27" i="4"/>
  <c r="V13" i="4"/>
  <c r="V18" i="4"/>
  <c r="V55" i="4"/>
  <c r="V59" i="4"/>
  <c r="V44" i="4"/>
  <c r="V39" i="4"/>
  <c r="V31" i="4"/>
  <c r="V53" i="4"/>
  <c r="V73" i="4"/>
  <c r="V49" i="4"/>
  <c r="V36" i="4"/>
  <c r="V21" i="4"/>
  <c r="V29" i="4"/>
  <c r="V24" i="4"/>
  <c r="V16" i="4"/>
  <c r="V10" i="4"/>
  <c r="V8" i="4"/>
  <c r="V3" i="4"/>
  <c r="V7" i="4"/>
  <c r="AA19" i="5"/>
  <c r="AA61" i="5"/>
  <c r="AA35" i="5"/>
  <c r="AA8" i="5"/>
  <c r="AA38" i="5"/>
  <c r="AA55" i="5"/>
  <c r="AA16" i="5"/>
  <c r="AA54" i="5"/>
  <c r="AA9" i="5"/>
  <c r="AA7" i="5"/>
  <c r="AA27" i="5"/>
  <c r="AA20" i="5"/>
  <c r="AA65" i="5"/>
  <c r="AA40" i="5"/>
  <c r="AA32" i="5"/>
  <c r="AA3" i="5"/>
  <c r="AA15" i="5"/>
  <c r="AA34" i="5"/>
  <c r="AA14" i="5"/>
  <c r="AA6" i="5"/>
  <c r="AA10" i="5"/>
  <c r="AA48" i="5"/>
  <c r="AA25" i="5"/>
  <c r="AA51" i="5"/>
  <c r="AA30" i="5"/>
  <c r="AA49" i="5"/>
  <c r="Z7" i="5"/>
  <c r="Z61" i="5"/>
  <c r="Z63" i="5"/>
  <c r="Z26" i="5"/>
  <c r="Z18" i="5"/>
  <c r="Z55" i="5"/>
  <c r="Z47" i="5"/>
  <c r="Z19" i="5"/>
  <c r="Z10" i="5"/>
  <c r="Z27" i="5"/>
  <c r="Z12" i="5"/>
  <c r="Z44" i="5"/>
  <c r="Z39" i="5"/>
  <c r="Z41" i="5"/>
  <c r="Z73" i="5"/>
  <c r="Z37" i="5"/>
  <c r="Z64" i="5"/>
  <c r="Z28" i="5"/>
  <c r="Z17" i="5"/>
  <c r="Z16" i="5"/>
  <c r="Z14" i="5"/>
  <c r="Z11" i="5"/>
  <c r="Z20" i="5"/>
  <c r="Z6" i="5"/>
  <c r="Z60" i="5"/>
  <c r="Z42" i="5"/>
  <c r="Z23" i="5"/>
  <c r="Z51" i="5"/>
  <c r="Z22" i="5"/>
  <c r="Z52" i="5"/>
  <c r="Z32" i="5"/>
  <c r="Z8" i="5"/>
  <c r="Z4" i="5"/>
  <c r="Z40" i="5"/>
  <c r="Z33" i="5"/>
  <c r="Z65" i="5"/>
  <c r="Z49" i="5"/>
  <c r="Z35" i="5"/>
  <c r="Z43" i="5"/>
  <c r="Z3" i="5"/>
  <c r="W7" i="5"/>
  <c r="W38" i="5"/>
  <c r="W10" i="5"/>
  <c r="W55" i="5"/>
  <c r="W63" i="5"/>
  <c r="W54" i="5"/>
  <c r="W21" i="5"/>
  <c r="W44" i="5"/>
  <c r="W24" i="5"/>
  <c r="W26" i="5"/>
  <c r="W12" i="5"/>
  <c r="W45" i="5"/>
  <c r="W17" i="5"/>
  <c r="W20" i="5"/>
  <c r="W9" i="5"/>
  <c r="W73" i="5"/>
  <c r="W48" i="5"/>
  <c r="W32" i="5"/>
  <c r="W61" i="5"/>
  <c r="W42" i="5"/>
  <c r="W19" i="5"/>
  <c r="W27" i="5"/>
  <c r="W16" i="5"/>
  <c r="W22" i="5"/>
  <c r="W49" i="5"/>
  <c r="W30" i="5"/>
  <c r="W36" i="5"/>
  <c r="W41" i="5"/>
  <c r="W6" i="5"/>
  <c r="W34" i="5"/>
  <c r="W18" i="5"/>
  <c r="W15" i="5"/>
  <c r="W56" i="5"/>
  <c r="W25" i="5"/>
  <c r="W11" i="5"/>
  <c r="W62" i="5"/>
  <c r="W37" i="5"/>
  <c r="W64" i="5"/>
  <c r="W4" i="5"/>
  <c r="W52" i="5"/>
  <c r="W3" i="5"/>
  <c r="W53" i="5"/>
  <c r="W43" i="5"/>
  <c r="W28" i="5"/>
  <c r="W40" i="5"/>
  <c r="V20" i="5"/>
  <c r="V19" i="5"/>
  <c r="V61" i="5"/>
  <c r="V27" i="5"/>
  <c r="V31" i="5"/>
  <c r="V8" i="5"/>
  <c r="V38" i="5"/>
  <c r="V39" i="5"/>
  <c r="V41" i="5"/>
  <c r="V4" i="5"/>
  <c r="V37" i="5"/>
  <c r="V64" i="5"/>
  <c r="V10" i="5"/>
  <c r="V24" i="5"/>
  <c r="V45" i="5"/>
  <c r="V62" i="5"/>
  <c r="V48" i="5"/>
  <c r="V73" i="5"/>
  <c r="V34" i="5"/>
  <c r="V49" i="5"/>
  <c r="V7" i="5"/>
  <c r="V6" i="5"/>
  <c r="V11" i="5"/>
  <c r="V3" i="5"/>
  <c r="V26" i="5"/>
  <c r="V51" i="5"/>
  <c r="V36" i="5"/>
  <c r="AC73" i="5"/>
  <c r="AC34" i="5"/>
  <c r="AC26" i="5"/>
  <c r="AC37" i="5"/>
  <c r="AC19" i="5"/>
  <c r="AC16" i="5"/>
  <c r="AC52" i="5"/>
  <c r="AC18" i="5"/>
  <c r="AC5" i="5"/>
  <c r="AC48" i="5"/>
  <c r="AC56" i="5"/>
  <c r="AC42" i="5"/>
  <c r="AC36" i="5"/>
  <c r="AC24" i="5"/>
  <c r="AC7" i="5"/>
  <c r="AC3" i="5"/>
  <c r="AC9" i="5"/>
  <c r="AC32" i="5"/>
  <c r="AC51" i="5"/>
  <c r="AC65" i="5"/>
  <c r="AC39" i="5"/>
  <c r="AC20" i="5"/>
  <c r="AC22" i="5"/>
  <c r="AC35" i="5"/>
  <c r="AC62" i="5"/>
  <c r="AC30" i="5"/>
  <c r="AC40" i="5"/>
  <c r="AC58" i="5"/>
  <c r="AC55" i="5"/>
  <c r="AC53" i="5"/>
  <c r="AC60" i="5"/>
  <c r="AC28" i="5"/>
  <c r="AC12" i="5"/>
  <c r="AC45" i="5"/>
  <c r="W9" i="4"/>
  <c r="W40" i="4"/>
  <c r="W27" i="4"/>
  <c r="W53" i="4"/>
  <c r="W19" i="4"/>
  <c r="W18" i="4"/>
  <c r="W16" i="4"/>
  <c r="W21" i="4"/>
  <c r="W3" i="4"/>
  <c r="W44" i="4"/>
  <c r="W26" i="4"/>
  <c r="W42" i="4"/>
  <c r="W35" i="4"/>
  <c r="W43" i="4"/>
  <c r="W73" i="4"/>
  <c r="W12" i="4"/>
  <c r="W7" i="4"/>
  <c r="W50" i="4"/>
  <c r="W55" i="4"/>
  <c r="W58" i="4"/>
  <c r="W24" i="4"/>
  <c r="W49" i="4"/>
  <c r="W11" i="4"/>
  <c r="W29" i="4"/>
  <c r="W8" i="4"/>
  <c r="W41" i="4"/>
  <c r="W60" i="4"/>
  <c r="W64" i="4"/>
  <c r="W57" i="4"/>
  <c r="W22" i="4"/>
  <c r="W25" i="4"/>
  <c r="W20" i="4"/>
  <c r="W32" i="4"/>
  <c r="W37" i="4"/>
  <c r="AB25" i="6"/>
  <c r="AB34" i="6"/>
  <c r="AB10" i="6"/>
  <c r="AB21" i="6"/>
  <c r="AB38" i="6"/>
  <c r="AB35" i="6"/>
  <c r="AB32" i="6"/>
  <c r="AB23" i="6"/>
  <c r="AB80" i="6"/>
  <c r="AB12" i="6"/>
  <c r="AB97" i="6"/>
  <c r="AB18" i="6"/>
  <c r="AB3" i="6"/>
  <c r="AB8" i="6"/>
  <c r="AB58" i="6"/>
  <c r="AB45" i="6"/>
  <c r="AB59" i="6"/>
  <c r="AB60" i="6"/>
  <c r="AB73" i="6"/>
  <c r="AB64" i="5"/>
  <c r="AB6" i="5"/>
  <c r="AB10" i="5"/>
  <c r="AB8" i="5"/>
  <c r="AB19" i="5"/>
  <c r="AB27" i="5"/>
  <c r="AB28" i="5"/>
  <c r="AB47" i="5"/>
  <c r="AB25" i="5"/>
  <c r="AB36" i="5"/>
  <c r="AB65" i="5"/>
  <c r="AB45" i="5"/>
  <c r="AB44" i="5"/>
  <c r="AB4" i="5"/>
  <c r="AB9" i="5"/>
  <c r="AB24" i="5"/>
  <c r="AB41" i="5"/>
  <c r="AB40" i="5"/>
  <c r="AB12" i="5"/>
  <c r="AB62" i="5"/>
  <c r="AA50" i="3"/>
  <c r="AA36" i="3"/>
  <c r="AA47" i="3"/>
  <c r="AA49" i="3"/>
  <c r="AA28" i="3"/>
  <c r="AA53" i="3"/>
  <c r="AA48" i="3"/>
  <c r="AA56" i="3"/>
  <c r="AA64" i="3"/>
  <c r="AA59" i="3"/>
  <c r="AA41" i="3"/>
  <c r="AA6" i="3"/>
  <c r="AA3" i="3"/>
  <c r="AA21" i="3"/>
  <c r="AA23" i="3"/>
  <c r="AA81" i="3"/>
  <c r="AA32" i="3"/>
  <c r="AA77" i="3"/>
  <c r="AA7" i="3"/>
  <c r="AA24" i="3"/>
  <c r="AA10" i="3"/>
  <c r="AA106" i="3"/>
  <c r="AA63" i="3"/>
  <c r="AA34" i="3"/>
  <c r="AA162" i="3"/>
  <c r="AA8" i="3"/>
  <c r="AA12" i="3"/>
  <c r="AA38" i="3"/>
  <c r="AA117" i="3"/>
  <c r="AA26" i="3"/>
  <c r="X26" i="3" s="1"/>
  <c r="Y26" i="3" s="1"/>
  <c r="AA39" i="3"/>
  <c r="AA84" i="3"/>
  <c r="AA31" i="3"/>
  <c r="AA120" i="3"/>
  <c r="AA13" i="3"/>
  <c r="AA22" i="3"/>
  <c r="AA18" i="3"/>
  <c r="AA97" i="3"/>
  <c r="AA143" i="3"/>
  <c r="AA75" i="3"/>
  <c r="AA11" i="3"/>
  <c r="AA62" i="3"/>
  <c r="AA124" i="3"/>
  <c r="AA87" i="3"/>
  <c r="AA44" i="3"/>
  <c r="AA101" i="3"/>
  <c r="AA95" i="3"/>
  <c r="AA20" i="3"/>
  <c r="AA57" i="3"/>
  <c r="AA93" i="3"/>
  <c r="AA52" i="3"/>
  <c r="AA16" i="3"/>
  <c r="AA55" i="3"/>
  <c r="AA45" i="3"/>
  <c r="AA5" i="3"/>
  <c r="Z11" i="3"/>
  <c r="Z62" i="3"/>
  <c r="Z124" i="3"/>
  <c r="Z87" i="3"/>
  <c r="Z68" i="3"/>
  <c r="Z53" i="3"/>
  <c r="Z35" i="3"/>
  <c r="Z13" i="3"/>
  <c r="Z55" i="3"/>
  <c r="Z15" i="3"/>
  <c r="Z30" i="3"/>
  <c r="X30" i="3" s="1"/>
  <c r="Z78" i="3"/>
  <c r="Z70" i="3"/>
  <c r="Z43" i="3"/>
  <c r="Z103" i="3"/>
  <c r="Z61" i="3"/>
  <c r="Z20" i="3"/>
  <c r="Z56" i="3"/>
  <c r="Z64" i="3"/>
  <c r="Z33" i="3"/>
  <c r="Z3" i="3"/>
  <c r="Z21" i="3"/>
  <c r="Z22" i="3"/>
  <c r="Z45" i="3"/>
  <c r="Z71" i="3"/>
  <c r="Z10" i="3"/>
  <c r="Z106" i="3"/>
  <c r="Z63" i="3"/>
  <c r="Z34" i="3"/>
  <c r="Z162" i="3"/>
  <c r="Z95" i="3"/>
  <c r="Z82" i="3"/>
  <c r="Z40" i="3"/>
  <c r="Z41" i="3"/>
  <c r="Z93" i="3"/>
  <c r="Z72" i="3"/>
  <c r="Z60" i="3"/>
  <c r="Z84" i="3"/>
  <c r="Z31" i="3"/>
  <c r="Z120" i="3"/>
  <c r="Z58" i="3"/>
  <c r="Z66" i="3"/>
  <c r="Z107" i="3"/>
  <c r="Z54" i="3"/>
  <c r="Z112" i="3"/>
  <c r="Z117" i="3"/>
  <c r="Z9" i="3"/>
  <c r="AB16" i="6"/>
  <c r="Z4" i="6"/>
  <c r="Z74" i="6"/>
  <c r="W78" i="6"/>
  <c r="W53" i="6"/>
  <c r="V39" i="6"/>
  <c r="V45" i="6"/>
  <c r="V40" i="6"/>
  <c r="AC38" i="4"/>
  <c r="AC51" i="4"/>
  <c r="AC10" i="4"/>
  <c r="AC31" i="4"/>
  <c r="AC77" i="4"/>
  <c r="AA19" i="4"/>
  <c r="AA35" i="4"/>
  <c r="AA64" i="4"/>
  <c r="AA12" i="4"/>
  <c r="AA34" i="4"/>
  <c r="AB38" i="4"/>
  <c r="AB51" i="4"/>
  <c r="AB10" i="4"/>
  <c r="AB31" i="4"/>
  <c r="AB77" i="4"/>
  <c r="AB59" i="4"/>
  <c r="Z35" i="4"/>
  <c r="Z64" i="4"/>
  <c r="Z12" i="4"/>
  <c r="Z34" i="4"/>
  <c r="W38" i="4"/>
  <c r="W51" i="4"/>
  <c r="W10" i="4"/>
  <c r="W77" i="4"/>
  <c r="W39" i="4"/>
  <c r="W59" i="4"/>
  <c r="V19" i="4"/>
  <c r="V35" i="4"/>
  <c r="V64" i="4"/>
  <c r="V37" i="4"/>
  <c r="V12" i="4"/>
  <c r="AC11" i="5"/>
  <c r="AC49" i="5"/>
  <c r="AC23" i="5"/>
  <c r="AC41" i="5"/>
  <c r="AC63" i="5"/>
  <c r="AC25" i="5"/>
  <c r="AC43" i="5"/>
  <c r="AA44" i="5"/>
  <c r="AA36" i="5"/>
  <c r="AA22" i="5"/>
  <c r="AB42" i="5"/>
  <c r="AB34" i="5"/>
  <c r="Z24" i="5"/>
  <c r="Z9" i="5"/>
  <c r="Z45" i="5"/>
  <c r="Z21" i="5"/>
  <c r="W39" i="5"/>
  <c r="W60" i="5"/>
  <c r="W35" i="5"/>
  <c r="W47" i="5"/>
  <c r="W5" i="5"/>
  <c r="W58" i="5"/>
  <c r="V65" i="5"/>
  <c r="V40" i="5"/>
  <c r="V32" i="5"/>
  <c r="V18" i="5"/>
  <c r="AC57" i="4"/>
  <c r="AC27" i="5"/>
  <c r="AC25" i="6"/>
  <c r="AC21" i="6"/>
  <c r="AC80" i="6"/>
  <c r="AC43" i="6"/>
  <c r="AC38" i="5"/>
  <c r="AC64" i="5"/>
  <c r="AB55" i="4"/>
  <c r="AB43" i="4"/>
  <c r="W17" i="4"/>
  <c r="W67" i="4"/>
  <c r="W28" i="4"/>
  <c r="W63" i="6"/>
  <c r="W56" i="4"/>
  <c r="W47" i="4"/>
  <c r="W52" i="4"/>
  <c r="W20" i="6"/>
  <c r="AB76" i="6"/>
  <c r="AB5" i="6"/>
  <c r="AB70" i="6"/>
  <c r="AB22" i="6"/>
  <c r="AB7" i="5"/>
  <c r="AB37" i="5"/>
  <c r="AB20" i="5"/>
  <c r="AC63" i="3"/>
  <c r="AA4" i="3"/>
  <c r="AA9" i="3"/>
  <c r="AA65" i="3"/>
  <c r="AA60" i="3"/>
  <c r="AA35" i="3"/>
  <c r="AA68" i="3"/>
  <c r="AA99" i="3"/>
  <c r="AA58" i="3"/>
  <c r="Z24" i="3"/>
  <c r="Z59" i="3"/>
  <c r="Z27" i="3"/>
  <c r="Z44" i="3"/>
  <c r="Z32" i="3"/>
  <c r="Z48" i="3"/>
  <c r="Z81" i="3"/>
  <c r="Z8" i="3"/>
  <c r="Z90" i="3"/>
  <c r="X90" i="3" s="1"/>
  <c r="Z101" i="3"/>
  <c r="W84" i="3"/>
  <c r="W31" i="3"/>
  <c r="W120" i="3"/>
  <c r="W58" i="3"/>
  <c r="W66" i="3"/>
  <c r="W12" i="3"/>
  <c r="W97" i="3"/>
  <c r="W40" i="3"/>
  <c r="W50" i="3"/>
  <c r="W36" i="3"/>
  <c r="W47" i="3"/>
  <c r="W49" i="3"/>
  <c r="W28" i="3"/>
  <c r="W81" i="3"/>
  <c r="W13" i="3"/>
  <c r="W64" i="3"/>
  <c r="W27" i="3"/>
  <c r="W70" i="3"/>
  <c r="W43" i="3"/>
  <c r="W103" i="3"/>
  <c r="W61" i="3"/>
  <c r="W95" i="3"/>
  <c r="W48" i="3"/>
  <c r="W57" i="3"/>
  <c r="W55" i="3"/>
  <c r="W46" i="3"/>
  <c r="W3" i="3"/>
  <c r="W21" i="3"/>
  <c r="W53" i="3"/>
  <c r="W29" i="3"/>
  <c r="W56" i="3"/>
  <c r="W39" i="3"/>
  <c r="W75" i="3"/>
  <c r="W17" i="3"/>
  <c r="W26" i="3"/>
  <c r="W6" i="3"/>
  <c r="W24" i="3"/>
  <c r="W7" i="3"/>
  <c r="W10" i="3"/>
  <c r="W106" i="3"/>
  <c r="W63" i="3"/>
  <c r="W34" i="3"/>
  <c r="W162" i="3"/>
  <c r="W8" i="3"/>
  <c r="W23" i="3"/>
  <c r="W5" i="3"/>
  <c r="W99" i="3"/>
  <c r="W112" i="3"/>
  <c r="W45" i="3"/>
  <c r="W15" i="3"/>
  <c r="W38" i="3"/>
  <c r="AB7" i="6"/>
  <c r="Z27" i="6"/>
  <c r="Z44" i="6"/>
  <c r="V24" i="6"/>
  <c r="V31" i="6"/>
  <c r="V28" i="6"/>
  <c r="W45" i="6"/>
  <c r="W32" i="6"/>
  <c r="W16" i="6"/>
  <c r="W84" i="6"/>
  <c r="Z46" i="6"/>
  <c r="AB44" i="6"/>
  <c r="AB26" i="6"/>
  <c r="AB3" i="5"/>
  <c r="AB49" i="5"/>
  <c r="AB43" i="5"/>
  <c r="AB21" i="5"/>
  <c r="AB15" i="5"/>
  <c r="AA26" i="5"/>
  <c r="AA18" i="5"/>
  <c r="AA62" i="5"/>
  <c r="AA36" i="4"/>
  <c r="Z31" i="4"/>
  <c r="AB19" i="4"/>
  <c r="Z48" i="5"/>
  <c r="W23" i="5"/>
  <c r="V9" i="6"/>
  <c r="AB11" i="6"/>
  <c r="Z58" i="5"/>
  <c r="AA64" i="5"/>
  <c r="AB67" i="4"/>
  <c r="AA52" i="4"/>
  <c r="AC8" i="5"/>
  <c r="Z6" i="6"/>
  <c r="AC8" i="3"/>
  <c r="AC34" i="3"/>
  <c r="AB21" i="3"/>
  <c r="AB3" i="3"/>
  <c r="W4" i="3"/>
  <c r="W65" i="3"/>
  <c r="W107" i="3"/>
  <c r="W60" i="3"/>
  <c r="W78" i="3"/>
  <c r="W35" i="3"/>
  <c r="AB27" i="6"/>
  <c r="Z24" i="6"/>
  <c r="V46" i="6"/>
  <c r="V53" i="6"/>
  <c r="W86" i="6"/>
  <c r="W97" i="6"/>
  <c r="W40" i="6"/>
  <c r="W11" i="6"/>
  <c r="Z41" i="6"/>
  <c r="Z28" i="6"/>
  <c r="AB78" i="6"/>
  <c r="AB40" i="6"/>
  <c r="AB37" i="6"/>
  <c r="V53" i="5"/>
  <c r="V17" i="5"/>
  <c r="V9" i="5"/>
  <c r="V14" i="5"/>
  <c r="V23" i="5"/>
  <c r="AB55" i="5"/>
  <c r="AB31" i="5"/>
  <c r="AB17" i="5"/>
  <c r="AB14" i="5"/>
  <c r="AB30" i="5"/>
  <c r="AA11" i="5"/>
  <c r="AA52" i="5"/>
  <c r="AA12" i="5"/>
  <c r="AA24" i="5"/>
  <c r="AA26" i="4"/>
  <c r="V40" i="4"/>
  <c r="W46" i="4"/>
  <c r="Z22" i="4"/>
  <c r="AB22" i="4"/>
  <c r="Z25" i="5"/>
  <c r="Z30" i="5"/>
  <c r="AC15" i="5"/>
  <c r="Z38" i="5"/>
  <c r="V47" i="4"/>
  <c r="W23" i="6"/>
  <c r="W8" i="5"/>
  <c r="AA103" i="3"/>
  <c r="AC162" i="3"/>
  <c r="AA70" i="3"/>
  <c r="W62" i="3"/>
  <c r="AB30" i="6"/>
  <c r="Z45" i="6"/>
  <c r="Z54" i="6"/>
  <c r="V74" i="6"/>
  <c r="V69" i="6"/>
  <c r="V36" i="6"/>
  <c r="AC48" i="4"/>
  <c r="W74" i="6"/>
  <c r="W36" i="6"/>
  <c r="W73" i="6"/>
  <c r="Z40" i="6"/>
  <c r="Z37" i="6"/>
  <c r="AB19" i="6"/>
  <c r="AB50" i="6"/>
  <c r="AB68" i="6"/>
  <c r="AB16" i="5"/>
  <c r="AB23" i="5"/>
  <c r="AB56" i="5"/>
  <c r="AA4" i="5"/>
  <c r="AA39" i="5"/>
  <c r="AA63" i="5"/>
  <c r="AA42" i="5"/>
  <c r="AA23" i="5"/>
  <c r="AA44" i="4"/>
  <c r="W54" i="4"/>
  <c r="Z25" i="4"/>
  <c r="AB16" i="4"/>
  <c r="V22" i="4"/>
  <c r="Z34" i="5"/>
  <c r="Z56" i="5"/>
  <c r="AC33" i="5"/>
  <c r="V19" i="6"/>
  <c r="W24" i="6"/>
  <c r="AC58" i="4"/>
  <c r="Z5" i="5"/>
  <c r="AC4" i="5"/>
  <c r="AC22" i="3"/>
  <c r="AB47" i="4"/>
  <c r="AA37" i="5"/>
  <c r="AA22" i="6"/>
  <c r="AA61" i="3"/>
  <c r="Z47" i="3"/>
  <c r="Z36" i="3"/>
  <c r="Z50" i="3"/>
  <c r="W124" i="3"/>
  <c r="AC25" i="3"/>
  <c r="AB14" i="6"/>
  <c r="Z17" i="6"/>
  <c r="Z60" i="6"/>
  <c r="V35" i="6"/>
  <c r="V16" i="6"/>
  <c r="W68" i="6"/>
  <c r="Z18" i="6"/>
  <c r="Z33" i="6"/>
  <c r="AB31" i="6"/>
  <c r="AB72" i="6"/>
  <c r="AB4" i="6"/>
  <c r="AA41" i="4"/>
  <c r="AB73" i="5"/>
  <c r="AB58" i="5"/>
  <c r="AB18" i="5"/>
  <c r="AB5" i="5"/>
  <c r="AA31" i="5"/>
  <c r="AA33" i="5"/>
  <c r="AA53" i="5"/>
  <c r="AA60" i="5"/>
  <c r="AA45" i="5"/>
  <c r="V11" i="4"/>
  <c r="AC34" i="4"/>
  <c r="V20" i="4"/>
  <c r="W13" i="4"/>
  <c r="Z51" i="4"/>
  <c r="AB64" i="4"/>
  <c r="AA24" i="4"/>
  <c r="Z54" i="5"/>
  <c r="W31" i="5"/>
  <c r="W51" i="5"/>
  <c r="AB54" i="6"/>
  <c r="AB13" i="6"/>
  <c r="V59" i="6"/>
  <c r="AA21" i="4"/>
  <c r="AC47" i="5"/>
  <c r="AA77" i="4"/>
  <c r="AB43" i="6"/>
  <c r="AB38" i="5"/>
  <c r="AB63" i="6"/>
  <c r="AC23" i="3"/>
  <c r="V6" i="6"/>
  <c r="AC6" i="6"/>
  <c r="AA5" i="6"/>
  <c r="AB20" i="6"/>
  <c r="V70" i="6"/>
  <c r="AC52" i="4"/>
  <c r="AC10" i="3"/>
  <c r="AA25" i="3"/>
  <c r="AC28" i="4"/>
  <c r="AA63" i="6"/>
  <c r="Z22" i="6"/>
  <c r="AC23" i="6"/>
  <c r="AC5" i="6"/>
  <c r="AC22" i="6"/>
  <c r="V11" i="3"/>
  <c r="AC70" i="4"/>
  <c r="AC6" i="4"/>
  <c r="AC4" i="4"/>
  <c r="AC14" i="4"/>
  <c r="AC23" i="4"/>
  <c r="AA70" i="4"/>
  <c r="AA6" i="4"/>
  <c r="AA4" i="4"/>
  <c r="AA14" i="4"/>
  <c r="AA23" i="4"/>
  <c r="AB70" i="4"/>
  <c r="AB6" i="4"/>
  <c r="AB4" i="4"/>
  <c r="AB14" i="4"/>
  <c r="AB23" i="4"/>
  <c r="Z70" i="4"/>
  <c r="Z6" i="4"/>
  <c r="Z4" i="4"/>
  <c r="Z14" i="4"/>
  <c r="Z23" i="4"/>
  <c r="W70" i="4"/>
  <c r="W6" i="4"/>
  <c r="W4" i="4"/>
  <c r="W14" i="4"/>
  <c r="W23" i="4"/>
  <c r="V70" i="4"/>
  <c r="V6" i="4"/>
  <c r="V4" i="4"/>
  <c r="V14" i="4"/>
  <c r="V23" i="4"/>
  <c r="AC5" i="4"/>
  <c r="AB5" i="4"/>
  <c r="AA5" i="4"/>
  <c r="Z5" i="4"/>
  <c r="W5" i="4"/>
  <c r="V5" i="4"/>
  <c r="I69" i="8" l="1"/>
  <c r="U117" i="5"/>
  <c r="X46" i="5"/>
  <c r="Y46" i="5" s="1"/>
  <c r="X113" i="5"/>
  <c r="Y113" i="5" s="1"/>
  <c r="X111" i="5"/>
  <c r="Y111" i="5" s="1"/>
  <c r="X104" i="5"/>
  <c r="Y104" i="5" s="1"/>
  <c r="U121" i="5"/>
  <c r="U82" i="5"/>
  <c r="I75" i="8" s="1"/>
  <c r="U106" i="5"/>
  <c r="U74" i="5"/>
  <c r="I72" i="8" s="1"/>
  <c r="U118" i="5"/>
  <c r="X74" i="5"/>
  <c r="Y74" i="5" s="1"/>
  <c r="X116" i="5"/>
  <c r="Y116" i="5" s="1"/>
  <c r="X100" i="5"/>
  <c r="Y100" i="5" s="1"/>
  <c r="X57" i="5"/>
  <c r="Y57" i="5" s="1"/>
  <c r="X68" i="5"/>
  <c r="Y68" i="5" s="1"/>
  <c r="I70" i="8"/>
  <c r="U111" i="5"/>
  <c r="I80" i="8"/>
  <c r="U104" i="5"/>
  <c r="U85" i="5"/>
  <c r="U46" i="5"/>
  <c r="X98" i="5"/>
  <c r="Y98" i="5" s="1"/>
  <c r="X94" i="5"/>
  <c r="Y94" i="5" s="1"/>
  <c r="X123" i="5"/>
  <c r="Y123" i="5" s="1"/>
  <c r="X81" i="5"/>
  <c r="Y81" i="5" s="1"/>
  <c r="X115" i="5"/>
  <c r="Y115" i="5" s="1"/>
  <c r="X122" i="5"/>
  <c r="Y122" i="5" s="1"/>
  <c r="U100" i="5"/>
  <c r="U57" i="5"/>
  <c r="U87" i="5"/>
  <c r="U108" i="5"/>
  <c r="U97" i="5"/>
  <c r="U119" i="5"/>
  <c r="U123" i="5"/>
  <c r="X88" i="5"/>
  <c r="Y88" i="5" s="1"/>
  <c r="X129" i="5"/>
  <c r="Y129" i="5" s="1"/>
  <c r="X117" i="5"/>
  <c r="Y117" i="5" s="1"/>
  <c r="X125" i="5"/>
  <c r="Y125" i="5" s="1"/>
  <c r="U83" i="5"/>
  <c r="U114" i="5"/>
  <c r="U84" i="5"/>
  <c r="U81" i="5"/>
  <c r="U68" i="5"/>
  <c r="X112" i="5"/>
  <c r="Y112" i="5" s="1"/>
  <c r="X66" i="5"/>
  <c r="Y66" i="5" s="1"/>
  <c r="X89" i="5"/>
  <c r="Y89" i="5" s="1"/>
  <c r="X109" i="5"/>
  <c r="Y109" i="5" s="1"/>
  <c r="X93" i="5"/>
  <c r="Y93" i="5" s="1"/>
  <c r="U102" i="6"/>
  <c r="U130" i="6"/>
  <c r="U93" i="6"/>
  <c r="X149" i="6"/>
  <c r="Y149" i="6" s="1"/>
  <c r="X119" i="6"/>
  <c r="Y119" i="6" s="1"/>
  <c r="X116" i="6"/>
  <c r="Y116" i="6" s="1"/>
  <c r="X104" i="6"/>
  <c r="Y104" i="6" s="1"/>
  <c r="X106" i="6"/>
  <c r="Y106" i="6" s="1"/>
  <c r="X100" i="6"/>
  <c r="Y100" i="6" s="1"/>
  <c r="X147" i="6"/>
  <c r="Y147" i="6" s="1"/>
  <c r="X51" i="6"/>
  <c r="Y51" i="6" s="1"/>
  <c r="X141" i="6"/>
  <c r="Y141" i="6" s="1"/>
  <c r="X52" i="6"/>
  <c r="Y52" i="6" s="1"/>
  <c r="X124" i="6"/>
  <c r="Y124" i="6" s="1"/>
  <c r="U100" i="6"/>
  <c r="U136" i="6"/>
  <c r="U91" i="6"/>
  <c r="U114" i="6"/>
  <c r="U149" i="6"/>
  <c r="X113" i="6"/>
  <c r="Y113" i="6" s="1"/>
  <c r="X95" i="6"/>
  <c r="Y95" i="6" s="1"/>
  <c r="X101" i="6"/>
  <c r="Y101" i="6" s="1"/>
  <c r="X99" i="6"/>
  <c r="Y99" i="6" s="1"/>
  <c r="X120" i="6"/>
  <c r="Y120" i="6" s="1"/>
  <c r="X136" i="6"/>
  <c r="Y136" i="6" s="1"/>
  <c r="X81" i="6"/>
  <c r="Y81" i="6" s="1"/>
  <c r="X146" i="6"/>
  <c r="Y146" i="6" s="1"/>
  <c r="X90" i="6"/>
  <c r="Y90" i="6" s="1"/>
  <c r="X138" i="6"/>
  <c r="Y138" i="6" s="1"/>
  <c r="X110" i="6"/>
  <c r="Y110" i="6" s="1"/>
  <c r="U133" i="6"/>
  <c r="U139" i="6"/>
  <c r="U142" i="6"/>
  <c r="X89" i="6"/>
  <c r="Y89" i="6" s="1"/>
  <c r="X129" i="6"/>
  <c r="Y129" i="6" s="1"/>
  <c r="X131" i="6"/>
  <c r="Y131" i="6" s="1"/>
  <c r="X88" i="6"/>
  <c r="Y88" i="6" s="1"/>
  <c r="X42" i="6"/>
  <c r="Y42" i="6" s="1"/>
  <c r="X109" i="6"/>
  <c r="Y109" i="6" s="1"/>
  <c r="X143" i="6"/>
  <c r="Y143" i="6" s="1"/>
  <c r="X132" i="6"/>
  <c r="Y132" i="6" s="1"/>
  <c r="X114" i="6"/>
  <c r="Y114" i="6" s="1"/>
  <c r="X103" i="6"/>
  <c r="Y103" i="6" s="1"/>
  <c r="X98" i="6"/>
  <c r="Y98" i="6" s="1"/>
  <c r="X107" i="6"/>
  <c r="Y107" i="6" s="1"/>
  <c r="X108" i="6"/>
  <c r="Y108" i="6" s="1"/>
  <c r="U131" i="6"/>
  <c r="U127" i="6"/>
  <c r="U95" i="6"/>
  <c r="U117" i="6"/>
  <c r="U52" i="6"/>
  <c r="U129" i="6"/>
  <c r="X112" i="6"/>
  <c r="Y112" i="6" s="1"/>
  <c r="X133" i="6"/>
  <c r="Y133" i="6" s="1"/>
  <c r="X118" i="6"/>
  <c r="Y118" i="6" s="1"/>
  <c r="X57" i="6"/>
  <c r="Y57" i="6" s="1"/>
  <c r="X85" i="6"/>
  <c r="Y85" i="6" s="1"/>
  <c r="X111" i="6"/>
  <c r="Y111" i="6" s="1"/>
  <c r="X83" i="6"/>
  <c r="Y83" i="6" s="1"/>
  <c r="X121" i="6"/>
  <c r="Y121" i="6" s="1"/>
  <c r="X93" i="6"/>
  <c r="Y93" i="6" s="1"/>
  <c r="X139" i="6"/>
  <c r="Y139" i="6" s="1"/>
  <c r="U104" i="6"/>
  <c r="U134" i="6"/>
  <c r="U96" i="6"/>
  <c r="U143" i="6"/>
  <c r="U119" i="6"/>
  <c r="U81" i="6"/>
  <c r="U144" i="6"/>
  <c r="U140" i="6"/>
  <c r="X122" i="6"/>
  <c r="Y122" i="6" s="1"/>
  <c r="X144" i="6"/>
  <c r="Y144" i="6" s="1"/>
  <c r="X137" i="6"/>
  <c r="Y137" i="6" s="1"/>
  <c r="X135" i="6"/>
  <c r="Y135" i="6" s="1"/>
  <c r="X92" i="6"/>
  <c r="Y92" i="6" s="1"/>
  <c r="X128" i="6"/>
  <c r="Y128" i="6" s="1"/>
  <c r="X123" i="6"/>
  <c r="Y123" i="6" s="1"/>
  <c r="X79" i="6"/>
  <c r="Y79" i="6" s="1"/>
  <c r="X77" i="6"/>
  <c r="Y77" i="6" s="1"/>
  <c r="X140" i="6"/>
  <c r="Y140" i="6" s="1"/>
  <c r="U90" i="6"/>
  <c r="U64" i="6"/>
  <c r="U115" i="6"/>
  <c r="U79" i="6"/>
  <c r="U138" i="6"/>
  <c r="U128" i="6"/>
  <c r="U99" i="6"/>
  <c r="X105" i="6"/>
  <c r="Y105" i="6" s="1"/>
  <c r="X126" i="6"/>
  <c r="Y126" i="6" s="1"/>
  <c r="X148" i="6"/>
  <c r="Y148" i="6" s="1"/>
  <c r="X96" i="6"/>
  <c r="Y96" i="6" s="1"/>
  <c r="X145" i="6"/>
  <c r="Y145" i="6" s="1"/>
  <c r="X61" i="6"/>
  <c r="Y61" i="6" s="1"/>
  <c r="X125" i="6"/>
  <c r="Y125" i="6" s="1"/>
  <c r="X64" i="6"/>
  <c r="Y64" i="6" s="1"/>
  <c r="X62" i="6"/>
  <c r="Y62" i="6" s="1"/>
  <c r="X94" i="6"/>
  <c r="Y94" i="6" s="1"/>
  <c r="X102" i="6"/>
  <c r="Y102" i="6" s="1"/>
  <c r="X82" i="6"/>
  <c r="Y82" i="6" s="1"/>
  <c r="X116" i="3"/>
  <c r="Y116" i="3" s="1"/>
  <c r="X98" i="3"/>
  <c r="Y98" i="3" s="1"/>
  <c r="X219" i="3"/>
  <c r="Y219" i="3" s="1"/>
  <c r="X110" i="3"/>
  <c r="Y110" i="3" s="1"/>
  <c r="X174" i="3"/>
  <c r="Y174" i="3" s="1"/>
  <c r="X193" i="3"/>
  <c r="Y193" i="3" s="1"/>
  <c r="X199" i="3"/>
  <c r="Y199" i="3" s="1"/>
  <c r="X118" i="3"/>
  <c r="Y118" i="3" s="1"/>
  <c r="X129" i="3"/>
  <c r="Y129" i="3" s="1"/>
  <c r="X147" i="3"/>
  <c r="Y147" i="3" s="1"/>
  <c r="X96" i="3"/>
  <c r="Y96" i="3" s="1"/>
  <c r="X240" i="3"/>
  <c r="Y240" i="3" s="1"/>
  <c r="U165" i="3"/>
  <c r="U161" i="3"/>
  <c r="U145" i="3"/>
  <c r="U118" i="3"/>
  <c r="U212" i="3"/>
  <c r="U121" i="3"/>
  <c r="U189" i="3"/>
  <c r="U130" i="3"/>
  <c r="U91" i="3"/>
  <c r="U89" i="3"/>
  <c r="U209" i="3"/>
  <c r="U122" i="3"/>
  <c r="U181" i="3"/>
  <c r="U214" i="3"/>
  <c r="U233" i="3"/>
  <c r="U207" i="3"/>
  <c r="U226" i="3"/>
  <c r="U128" i="3"/>
  <c r="U211" i="3"/>
  <c r="X133" i="3"/>
  <c r="Y133" i="3" s="1"/>
  <c r="X224" i="3"/>
  <c r="Y224" i="3" s="1"/>
  <c r="X241" i="3"/>
  <c r="Y241" i="3" s="1"/>
  <c r="X208" i="3"/>
  <c r="Y208" i="3" s="1"/>
  <c r="X85" i="3"/>
  <c r="Y85" i="3" s="1"/>
  <c r="X156" i="3"/>
  <c r="Y156" i="3" s="1"/>
  <c r="X239" i="3"/>
  <c r="Y239" i="3" s="1"/>
  <c r="X138" i="3"/>
  <c r="Y138" i="3" s="1"/>
  <c r="X214" i="3"/>
  <c r="Y214" i="3" s="1"/>
  <c r="U180" i="3"/>
  <c r="U109" i="3"/>
  <c r="U73" i="3"/>
  <c r="U133" i="3"/>
  <c r="U42" i="3"/>
  <c r="U217" i="3"/>
  <c r="U169" i="3"/>
  <c r="U155" i="3"/>
  <c r="U142" i="3"/>
  <c r="U167" i="3"/>
  <c r="U219" i="3"/>
  <c r="U199" i="3"/>
  <c r="U229" i="3"/>
  <c r="U216" i="3"/>
  <c r="U193" i="3"/>
  <c r="U236" i="3"/>
  <c r="U188" i="3"/>
  <c r="U37" i="3"/>
  <c r="U195" i="3"/>
  <c r="U191" i="3"/>
  <c r="U135" i="3"/>
  <c r="X242" i="3"/>
  <c r="Y242" i="3" s="1"/>
  <c r="U175" i="3"/>
  <c r="U149" i="3"/>
  <c r="X114" i="3"/>
  <c r="Y114" i="3" s="1"/>
  <c r="X88" i="3"/>
  <c r="Y88" i="3" s="1"/>
  <c r="X185" i="3"/>
  <c r="Y185" i="3" s="1"/>
  <c r="X83" i="3"/>
  <c r="Y83" i="3" s="1"/>
  <c r="X141" i="3"/>
  <c r="Y141" i="3" s="1"/>
  <c r="X144" i="3"/>
  <c r="Y144" i="3" s="1"/>
  <c r="X172" i="3"/>
  <c r="Y172" i="3" s="1"/>
  <c r="X166" i="3"/>
  <c r="Y166" i="3" s="1"/>
  <c r="X79" i="3"/>
  <c r="Y79" i="3" s="1"/>
  <c r="X160" i="3"/>
  <c r="Y160" i="3" s="1"/>
  <c r="X154" i="3"/>
  <c r="Y154" i="3" s="1"/>
  <c r="X221" i="3"/>
  <c r="Y221" i="3" s="1"/>
  <c r="X230" i="3"/>
  <c r="Y230" i="3" s="1"/>
  <c r="X184" i="3"/>
  <c r="Y184" i="3" s="1"/>
  <c r="U190" i="3"/>
  <c r="U202" i="3"/>
  <c r="U98" i="3"/>
  <c r="U88" i="3"/>
  <c r="U105" i="3"/>
  <c r="U104" i="3"/>
  <c r="U138" i="3"/>
  <c r="U100" i="3"/>
  <c r="U177" i="3"/>
  <c r="U123" i="3"/>
  <c r="U183" i="3"/>
  <c r="U170" i="3"/>
  <c r="U208" i="3"/>
  <c r="U198" i="3"/>
  <c r="U157" i="3"/>
  <c r="U241" i="3"/>
  <c r="X231" i="3"/>
  <c r="Y231" i="3" s="1"/>
  <c r="U102" i="3"/>
  <c r="U224" i="3"/>
  <c r="U215" i="3"/>
  <c r="X237" i="3"/>
  <c r="Y237" i="3" s="1"/>
  <c r="X132" i="3"/>
  <c r="Y132" i="3" s="1"/>
  <c r="X186" i="3"/>
  <c r="Y186" i="3" s="1"/>
  <c r="X179" i="3"/>
  <c r="Y179" i="3" s="1"/>
  <c r="X126" i="3"/>
  <c r="Y126" i="3" s="1"/>
  <c r="X175" i="3"/>
  <c r="Y175" i="3" s="1"/>
  <c r="X233" i="3"/>
  <c r="Y233" i="3" s="1"/>
  <c r="X178" i="3"/>
  <c r="Y178" i="3" s="1"/>
  <c r="X157" i="3"/>
  <c r="Y157" i="3" s="1"/>
  <c r="X212" i="3"/>
  <c r="Y212" i="3" s="1"/>
  <c r="X146" i="3"/>
  <c r="Y146" i="3" s="1"/>
  <c r="X223" i="3"/>
  <c r="Y223" i="3" s="1"/>
  <c r="U158" i="3"/>
  <c r="U178" i="3"/>
  <c r="U156" i="3"/>
  <c r="U222" i="3"/>
  <c r="U116" i="3"/>
  <c r="U115" i="3"/>
  <c r="U218" i="3"/>
  <c r="U108" i="3"/>
  <c r="U187" i="3"/>
  <c r="U125" i="3"/>
  <c r="U221" i="3"/>
  <c r="U159" i="3"/>
  <c r="U114" i="3"/>
  <c r="U240" i="3"/>
  <c r="U154" i="3"/>
  <c r="U151" i="3"/>
  <c r="U223" i="3"/>
  <c r="U176" i="3"/>
  <c r="U225" i="3"/>
  <c r="U194" i="3"/>
  <c r="U232" i="3"/>
  <c r="U227" i="3"/>
  <c r="X183" i="3"/>
  <c r="Y183" i="3" s="1"/>
  <c r="X235" i="3"/>
  <c r="Y235" i="3" s="1"/>
  <c r="U74" i="3"/>
  <c r="X228" i="3"/>
  <c r="Y228" i="3" s="1"/>
  <c r="X104" i="3"/>
  <c r="Y104" i="3" s="1"/>
  <c r="X173" i="3"/>
  <c r="Y173" i="3" s="1"/>
  <c r="X200" i="3"/>
  <c r="Y200" i="3" s="1"/>
  <c r="X205" i="3"/>
  <c r="Y205" i="3" s="1"/>
  <c r="X232" i="3"/>
  <c r="Y232" i="3" s="1"/>
  <c r="X238" i="3"/>
  <c r="Y238" i="3" s="1"/>
  <c r="U19" i="3"/>
  <c r="U153" i="3"/>
  <c r="U141" i="3"/>
  <c r="U152" i="3"/>
  <c r="U129" i="3"/>
  <c r="U231" i="3"/>
  <c r="U213" i="3"/>
  <c r="U80" i="3"/>
  <c r="U166" i="3"/>
  <c r="U131" i="3"/>
  <c r="U204" i="3"/>
  <c r="U182" i="3"/>
  <c r="U200" i="3"/>
  <c r="U136" i="3"/>
  <c r="U197" i="3"/>
  <c r="U237" i="3"/>
  <c r="U235" i="3"/>
  <c r="U220" i="3"/>
  <c r="U230" i="3"/>
  <c r="X192" i="3"/>
  <c r="Y192" i="3" s="1"/>
  <c r="U210" i="3"/>
  <c r="X202" i="3"/>
  <c r="Y202" i="3" s="1"/>
  <c r="U26" i="3"/>
  <c r="U168" i="4"/>
  <c r="U156" i="4"/>
  <c r="U178" i="4"/>
  <c r="U164" i="4"/>
  <c r="U116" i="4"/>
  <c r="U126" i="4"/>
  <c r="U166" i="4"/>
  <c r="U115" i="4"/>
  <c r="X177" i="4"/>
  <c r="Y177" i="4" s="1"/>
  <c r="X179" i="4"/>
  <c r="Y179" i="4" s="1"/>
  <c r="X163" i="4"/>
  <c r="Y163" i="4" s="1"/>
  <c r="U83" i="4"/>
  <c r="U94" i="4"/>
  <c r="U150" i="4"/>
  <c r="U75" i="4"/>
  <c r="G73" i="8" s="1"/>
  <c r="U134" i="4"/>
  <c r="U163" i="4"/>
  <c r="U155" i="4"/>
  <c r="U127" i="4"/>
  <c r="X175" i="4"/>
  <c r="Y175" i="4" s="1"/>
  <c r="X63" i="4"/>
  <c r="Y63" i="4" s="1"/>
  <c r="X80" i="5"/>
  <c r="Y80" i="5" s="1"/>
  <c r="X75" i="6"/>
  <c r="Y75" i="6" s="1"/>
  <c r="X65" i="6"/>
  <c r="Y65" i="6" s="1"/>
  <c r="X48" i="6"/>
  <c r="Y48" i="6" s="1"/>
  <c r="X76" i="3"/>
  <c r="Y76" i="3" s="1"/>
  <c r="X113" i="3"/>
  <c r="Y113" i="3" s="1"/>
  <c r="X69" i="4"/>
  <c r="Y69" i="4" s="1"/>
  <c r="X66" i="4"/>
  <c r="Y66" i="4" s="1"/>
  <c r="X45" i="4"/>
  <c r="Y45" i="4" s="1"/>
  <c r="U66" i="4"/>
  <c r="G63" i="8" s="1"/>
  <c r="X25" i="4"/>
  <c r="Y25" i="4" s="1"/>
  <c r="X76" i="5"/>
  <c r="Y76" i="5" s="1"/>
  <c r="X150" i="3"/>
  <c r="Y150" i="3" s="1"/>
  <c r="U119" i="3"/>
  <c r="X92" i="3"/>
  <c r="Y92" i="3" s="1"/>
  <c r="X51" i="3"/>
  <c r="Y51" i="3" s="1"/>
  <c r="X69" i="3"/>
  <c r="Y69" i="3" s="1"/>
  <c r="X70" i="4"/>
  <c r="Y70" i="4" s="1"/>
  <c r="X23" i="4"/>
  <c r="Y23" i="4" s="1"/>
  <c r="X6" i="4"/>
  <c r="Y6" i="4" s="1"/>
  <c r="X20" i="4"/>
  <c r="Y20" i="4" s="1"/>
  <c r="X14" i="4"/>
  <c r="Y14" i="4" s="1"/>
  <c r="X8" i="4"/>
  <c r="Y8" i="4" s="1"/>
  <c r="X50" i="5"/>
  <c r="Y50" i="5" s="1"/>
  <c r="X59" i="5"/>
  <c r="Y59" i="5" s="1"/>
  <c r="X69" i="5"/>
  <c r="Y69" i="5" s="1"/>
  <c r="X29" i="5"/>
  <c r="Y29" i="5" s="1"/>
  <c r="X70" i="5"/>
  <c r="Y70" i="5" s="1"/>
  <c r="X78" i="5"/>
  <c r="Y78" i="5" s="1"/>
  <c r="X48" i="5"/>
  <c r="Y48" i="5" s="1"/>
  <c r="X86" i="6"/>
  <c r="Y86" i="6" s="1"/>
  <c r="X20" i="6"/>
  <c r="Y20" i="6" s="1"/>
  <c r="X40" i="6"/>
  <c r="Y40" i="6" s="1"/>
  <c r="X69" i="6"/>
  <c r="Y69" i="6" s="1"/>
  <c r="X15" i="6"/>
  <c r="Y15" i="6" s="1"/>
  <c r="X59" i="6"/>
  <c r="Y59" i="6" s="1"/>
  <c r="X47" i="6"/>
  <c r="Y47" i="6" s="1"/>
  <c r="X27" i="3"/>
  <c r="Y27" i="3" s="1"/>
  <c r="X77" i="3"/>
  <c r="U77" i="3" s="1"/>
  <c r="X15" i="3"/>
  <c r="Y15" i="3" s="1"/>
  <c r="X86" i="3"/>
  <c r="Y86" i="3" s="1"/>
  <c r="X127" i="3"/>
  <c r="Y127" i="3" s="1"/>
  <c r="X6" i="3"/>
  <c r="Y6" i="3" s="1"/>
  <c r="X94" i="3"/>
  <c r="Y94" i="3" s="1"/>
  <c r="X81" i="3"/>
  <c r="Y81" i="3" s="1"/>
  <c r="X16" i="3"/>
  <c r="Y16" i="3" s="1"/>
  <c r="X38" i="3"/>
  <c r="Y38" i="3" s="1"/>
  <c r="X48" i="3"/>
  <c r="Y48" i="3" s="1"/>
  <c r="X41" i="3"/>
  <c r="U41" i="3" s="1"/>
  <c r="X24" i="3"/>
  <c r="Y24" i="3" s="1"/>
  <c r="X31" i="3"/>
  <c r="Y31" i="3" s="1"/>
  <c r="X36" i="3"/>
  <c r="Y36" i="3" s="1"/>
  <c r="X111" i="3"/>
  <c r="Y111" i="3" s="1"/>
  <c r="X117" i="3"/>
  <c r="U117" i="3" s="1"/>
  <c r="X65" i="3"/>
  <c r="Y65" i="3" s="1"/>
  <c r="X106" i="3"/>
  <c r="Y106" i="3" s="1"/>
  <c r="X124" i="3"/>
  <c r="Y124" i="3" s="1"/>
  <c r="X4" i="4"/>
  <c r="Y4" i="4" s="1"/>
  <c r="X51" i="4"/>
  <c r="Y51" i="4" s="1"/>
  <c r="X73" i="4"/>
  <c r="Y73" i="4" s="1"/>
  <c r="X31" i="4"/>
  <c r="Y31" i="4" s="1"/>
  <c r="X32" i="4"/>
  <c r="Y32" i="4" s="1"/>
  <c r="X11" i="4"/>
  <c r="Y11" i="4" s="1"/>
  <c r="X17" i="4"/>
  <c r="Y17" i="4" s="1"/>
  <c r="X15" i="4"/>
  <c r="U15" i="4" s="1"/>
  <c r="X49" i="4"/>
  <c r="Y49" i="4" s="1"/>
  <c r="X7" i="4"/>
  <c r="Y7" i="4" s="1"/>
  <c r="X54" i="4"/>
  <c r="Y54" i="4" s="1"/>
  <c r="X13" i="4"/>
  <c r="Y13" i="4" s="1"/>
  <c r="X39" i="4"/>
  <c r="Y39" i="4" s="1"/>
  <c r="X9" i="4"/>
  <c r="Y9" i="4" s="1"/>
  <c r="X37" i="4"/>
  <c r="Y37" i="4" s="1"/>
  <c r="X47" i="3"/>
  <c r="Y47" i="3" s="1"/>
  <c r="X40" i="3"/>
  <c r="Y40" i="3" s="1"/>
  <c r="X46" i="3"/>
  <c r="Y46" i="3" s="1"/>
  <c r="X82" i="3"/>
  <c r="Y82" i="3" s="1"/>
  <c r="X112" i="3"/>
  <c r="Y112" i="3" s="1"/>
  <c r="X75" i="3"/>
  <c r="Y75" i="3" s="1"/>
  <c r="X84" i="3"/>
  <c r="Y84" i="3" s="1"/>
  <c r="X71" i="3"/>
  <c r="U71" i="3" s="1"/>
  <c r="X64" i="3"/>
  <c r="Y64" i="3" s="1"/>
  <c r="X97" i="3"/>
  <c r="Y97" i="3" s="1"/>
  <c r="X25" i="3"/>
  <c r="Y25" i="3" s="1"/>
  <c r="X49" i="3"/>
  <c r="Y49" i="3" s="1"/>
  <c r="X33" i="3"/>
  <c r="Y33" i="3" s="1"/>
  <c r="X17" i="3"/>
  <c r="Y17" i="3" s="1"/>
  <c r="U31" i="3"/>
  <c r="X44" i="3"/>
  <c r="U44" i="3" s="1"/>
  <c r="X66" i="3"/>
  <c r="Y66" i="3" s="1"/>
  <c r="X72" i="3"/>
  <c r="Y72" i="3" s="1"/>
  <c r="X53" i="3"/>
  <c r="Y53" i="3" s="1"/>
  <c r="X5" i="3"/>
  <c r="Y5" i="3" s="1"/>
  <c r="X57" i="3"/>
  <c r="Y57" i="3" s="1"/>
  <c r="X18" i="3"/>
  <c r="Y18" i="3" s="1"/>
  <c r="X39" i="3"/>
  <c r="Y39" i="3" s="1"/>
  <c r="X7" i="3"/>
  <c r="Y7" i="3" s="1"/>
  <c r="X62" i="5"/>
  <c r="Y62" i="5" s="1"/>
  <c r="X36" i="5"/>
  <c r="Y36" i="5" s="1"/>
  <c r="X13" i="5"/>
  <c r="Y13" i="5" s="1"/>
  <c r="X34" i="5"/>
  <c r="Y34" i="5" s="1"/>
  <c r="X46" i="6"/>
  <c r="Y46" i="6" s="1"/>
  <c r="X74" i="6"/>
  <c r="Y74" i="6" s="1"/>
  <c r="X67" i="6"/>
  <c r="Y67" i="6" s="1"/>
  <c r="X41" i="6"/>
  <c r="Y41" i="6" s="1"/>
  <c r="X33" i="6"/>
  <c r="Y33" i="6" s="1"/>
  <c r="X49" i="6"/>
  <c r="Y49" i="6" s="1"/>
  <c r="X29" i="6"/>
  <c r="Y29" i="6" s="1"/>
  <c r="X87" i="6"/>
  <c r="Y87" i="6" s="1"/>
  <c r="X53" i="5"/>
  <c r="Y53" i="5" s="1"/>
  <c r="X9" i="5"/>
  <c r="Y9" i="5" s="1"/>
  <c r="X25" i="5"/>
  <c r="Y25" i="5" s="1"/>
  <c r="X54" i="5"/>
  <c r="Y54" i="5" s="1"/>
  <c r="X56" i="6"/>
  <c r="X71" i="6"/>
  <c r="Y71" i="6" s="1"/>
  <c r="X45" i="6"/>
  <c r="Y45" i="6" s="1"/>
  <c r="X39" i="6"/>
  <c r="Y39" i="6" s="1"/>
  <c r="X24" i="6"/>
  <c r="Y24" i="6" s="1"/>
  <c r="X37" i="6"/>
  <c r="Y37" i="6" s="1"/>
  <c r="X28" i="6"/>
  <c r="Y28" i="6" s="1"/>
  <c r="X53" i="6"/>
  <c r="Y53" i="6" s="1"/>
  <c r="X60" i="6"/>
  <c r="Y60" i="6" s="1"/>
  <c r="X84" i="6"/>
  <c r="Y84" i="6" s="1"/>
  <c r="X17" i="6"/>
  <c r="Y17" i="6" s="1"/>
  <c r="X19" i="6"/>
  <c r="Y19" i="6" s="1"/>
  <c r="X9" i="6"/>
  <c r="Y9" i="6" s="1"/>
  <c r="X18" i="6"/>
  <c r="Y18" i="6" s="1"/>
  <c r="X55" i="6"/>
  <c r="Y55" i="6" s="1"/>
  <c r="X66" i="6"/>
  <c r="Y66" i="6" s="1"/>
  <c r="X55" i="3"/>
  <c r="Y55" i="3" s="1"/>
  <c r="X28" i="3"/>
  <c r="Y28" i="3" s="1"/>
  <c r="X13" i="3"/>
  <c r="Y13" i="3" s="1"/>
  <c r="X52" i="3"/>
  <c r="Y52" i="3" s="1"/>
  <c r="X95" i="3"/>
  <c r="Y95" i="3" s="1"/>
  <c r="X78" i="3"/>
  <c r="Y78" i="3" s="1"/>
  <c r="U81" i="3"/>
  <c r="X54" i="3"/>
  <c r="U54" i="3" s="1"/>
  <c r="X43" i="3"/>
  <c r="Y43" i="3" s="1"/>
  <c r="X143" i="3"/>
  <c r="Y143" i="3" s="1"/>
  <c r="X12" i="3"/>
  <c r="Y12" i="3" s="1"/>
  <c r="X32" i="3"/>
  <c r="U32" i="3" s="1"/>
  <c r="X99" i="3"/>
  <c r="Y99" i="3" s="1"/>
  <c r="X4" i="3"/>
  <c r="Y4" i="3" s="1"/>
  <c r="X107" i="3"/>
  <c r="Y107" i="3" s="1"/>
  <c r="X11" i="3"/>
  <c r="Y11" i="3" s="1"/>
  <c r="X14" i="3"/>
  <c r="Y14" i="3" s="1"/>
  <c r="X50" i="3"/>
  <c r="Y50" i="3" s="1"/>
  <c r="X101" i="3"/>
  <c r="Y101" i="3" s="1"/>
  <c r="X45" i="3"/>
  <c r="Y45" i="3" s="1"/>
  <c r="X56" i="3"/>
  <c r="Y56" i="3" s="1"/>
  <c r="X20" i="3"/>
  <c r="U20" i="3" s="1"/>
  <c r="X59" i="3"/>
  <c r="Y59" i="3" s="1"/>
  <c r="X120" i="3"/>
  <c r="Y120" i="3" s="1"/>
  <c r="U23" i="4"/>
  <c r="X56" i="4"/>
  <c r="Y56" i="4" s="1"/>
  <c r="X40" i="4"/>
  <c r="Y40" i="4" s="1"/>
  <c r="U6" i="4"/>
  <c r="X50" i="4"/>
  <c r="Y50" i="4" s="1"/>
  <c r="X41" i="4"/>
  <c r="Y41" i="4" s="1"/>
  <c r="X42" i="4"/>
  <c r="Y42" i="4" s="1"/>
  <c r="X29" i="4"/>
  <c r="Y29" i="4" s="1"/>
  <c r="X5" i="4"/>
  <c r="Y5" i="4" s="1"/>
  <c r="X30" i="5"/>
  <c r="Y30" i="5" s="1"/>
  <c r="X93" i="3"/>
  <c r="Y93" i="3" s="1"/>
  <c r="X61" i="5"/>
  <c r="Y61" i="5" s="1"/>
  <c r="X27" i="4"/>
  <c r="Y27" i="4" s="1"/>
  <c r="X60" i="4"/>
  <c r="Y60" i="4" s="1"/>
  <c r="X3" i="4"/>
  <c r="Y3" i="4" s="1"/>
  <c r="X5" i="6"/>
  <c r="Y5" i="6" s="1"/>
  <c r="X87" i="3"/>
  <c r="Y87" i="3" s="1"/>
  <c r="X46" i="4"/>
  <c r="Y46" i="4" s="1"/>
  <c r="X97" i="6"/>
  <c r="Y97" i="6" s="1"/>
  <c r="X72" i="6"/>
  <c r="Y72" i="6" s="1"/>
  <c r="X80" i="6"/>
  <c r="Y80" i="6" s="1"/>
  <c r="X29" i="3"/>
  <c r="Y29" i="3" s="1"/>
  <c r="X36" i="6"/>
  <c r="Y36" i="6" s="1"/>
  <c r="X31" i="5"/>
  <c r="Y31" i="5" s="1"/>
  <c r="X19" i="4"/>
  <c r="Y19" i="4" s="1"/>
  <c r="X12" i="4"/>
  <c r="Y12" i="4" s="1"/>
  <c r="X62" i="3"/>
  <c r="Y62" i="3" s="1"/>
  <c r="X18" i="4"/>
  <c r="Y18" i="4" s="1"/>
  <c r="X5" i="5"/>
  <c r="Y5" i="5" s="1"/>
  <c r="X22" i="4"/>
  <c r="Y22" i="4" s="1"/>
  <c r="X10" i="6"/>
  <c r="Y10" i="6" s="1"/>
  <c r="X26" i="6"/>
  <c r="Y26" i="6" s="1"/>
  <c r="X22" i="6"/>
  <c r="Y22" i="6" s="1"/>
  <c r="X44" i="6"/>
  <c r="Y44" i="6" s="1"/>
  <c r="X64" i="4"/>
  <c r="Y64" i="4" s="1"/>
  <c r="X4" i="6"/>
  <c r="Y4" i="6" s="1"/>
  <c r="X60" i="3"/>
  <c r="X70" i="3"/>
  <c r="Y70" i="3" s="1"/>
  <c r="X35" i="3"/>
  <c r="Y35" i="3" s="1"/>
  <c r="X43" i="5"/>
  <c r="Y43" i="5" s="1"/>
  <c r="X4" i="5"/>
  <c r="Y4" i="5" s="1"/>
  <c r="X23" i="5"/>
  <c r="Y23" i="5" s="1"/>
  <c r="X14" i="5"/>
  <c r="Y14" i="5" s="1"/>
  <c r="X73" i="5"/>
  <c r="Y73" i="5" s="1"/>
  <c r="X27" i="5"/>
  <c r="Y27" i="5" s="1"/>
  <c r="X26" i="5"/>
  <c r="Y26" i="5" s="1"/>
  <c r="X55" i="4"/>
  <c r="Y55" i="4" s="1"/>
  <c r="X21" i="4"/>
  <c r="Y21" i="4" s="1"/>
  <c r="X26" i="4"/>
  <c r="Y26" i="4" s="1"/>
  <c r="X38" i="4"/>
  <c r="Y38" i="4" s="1"/>
  <c r="X50" i="6"/>
  <c r="Y50" i="6" s="1"/>
  <c r="X58" i="6"/>
  <c r="Y58" i="6" s="1"/>
  <c r="X31" i="6"/>
  <c r="Y31" i="6" s="1"/>
  <c r="X38" i="6"/>
  <c r="Y38" i="6" s="1"/>
  <c r="X10" i="3"/>
  <c r="X23" i="3"/>
  <c r="Y23" i="3" s="1"/>
  <c r="X3" i="5"/>
  <c r="Y3" i="5" s="1"/>
  <c r="X40" i="5"/>
  <c r="Y40" i="5" s="1"/>
  <c r="X51" i="5"/>
  <c r="Y51" i="5" s="1"/>
  <c r="X11" i="5"/>
  <c r="Y11" i="5" s="1"/>
  <c r="X37" i="5"/>
  <c r="Y37" i="5" s="1"/>
  <c r="X12" i="5"/>
  <c r="Y12" i="5" s="1"/>
  <c r="X18" i="5"/>
  <c r="Y18" i="5" s="1"/>
  <c r="X52" i="4"/>
  <c r="Y52" i="4" s="1"/>
  <c r="X24" i="4"/>
  <c r="Y24" i="4" s="1"/>
  <c r="X16" i="6"/>
  <c r="Y16" i="6" s="1"/>
  <c r="X13" i="6"/>
  <c r="Y13" i="6" s="1"/>
  <c r="X23" i="6"/>
  <c r="Y23" i="6" s="1"/>
  <c r="X8" i="6"/>
  <c r="Y8" i="6" s="1"/>
  <c r="X30" i="6"/>
  <c r="Y30" i="6" s="1"/>
  <c r="X7" i="6"/>
  <c r="Y7" i="6" s="1"/>
  <c r="X56" i="5"/>
  <c r="Y56" i="5" s="1"/>
  <c r="X24" i="5"/>
  <c r="Y24" i="5" s="1"/>
  <c r="X34" i="4"/>
  <c r="X3" i="3"/>
  <c r="Y3" i="3" s="1"/>
  <c r="X103" i="3"/>
  <c r="Y103" i="3" s="1"/>
  <c r="X33" i="5"/>
  <c r="X22" i="5"/>
  <c r="Y22" i="5" s="1"/>
  <c r="X20" i="5"/>
  <c r="Y20" i="5" s="1"/>
  <c r="X64" i="5"/>
  <c r="Y64" i="5" s="1"/>
  <c r="X44" i="5"/>
  <c r="Y44" i="5" s="1"/>
  <c r="X55" i="5"/>
  <c r="Y55" i="5" s="1"/>
  <c r="X67" i="4"/>
  <c r="Y67" i="4" s="1"/>
  <c r="X16" i="4"/>
  <c r="Y16" i="4" s="1"/>
  <c r="X58" i="4"/>
  <c r="Y58" i="4" s="1"/>
  <c r="X63" i="6"/>
  <c r="Y63" i="6" s="1"/>
  <c r="X25" i="6"/>
  <c r="Y25" i="6" s="1"/>
  <c r="X38" i="5"/>
  <c r="Y38" i="5" s="1"/>
  <c r="X8" i="3"/>
  <c r="Y8" i="3" s="1"/>
  <c r="X63" i="3"/>
  <c r="Y63" i="3" s="1"/>
  <c r="X21" i="3"/>
  <c r="Y21" i="3" s="1"/>
  <c r="X61" i="3"/>
  <c r="Y61" i="3" s="1"/>
  <c r="X65" i="5"/>
  <c r="Y65" i="5" s="1"/>
  <c r="X52" i="5"/>
  <c r="Y52" i="5" s="1"/>
  <c r="X6" i="5"/>
  <c r="Y6" i="5" s="1"/>
  <c r="X28" i="5"/>
  <c r="Y28" i="5" s="1"/>
  <c r="X47" i="5"/>
  <c r="Y47" i="5" s="1"/>
  <c r="X7" i="5"/>
  <c r="Y7" i="5" s="1"/>
  <c r="X47" i="4"/>
  <c r="Y47" i="4" s="1"/>
  <c r="X44" i="4"/>
  <c r="Y44" i="4" s="1"/>
  <c r="X28" i="4"/>
  <c r="Y28" i="4" s="1"/>
  <c r="X10" i="4"/>
  <c r="Y10" i="4" s="1"/>
  <c r="X78" i="6"/>
  <c r="Y78" i="6" s="1"/>
  <c r="X68" i="6"/>
  <c r="Y68" i="6" s="1"/>
  <c r="X32" i="6"/>
  <c r="Y32" i="6" s="1"/>
  <c r="X70" i="6"/>
  <c r="Y70" i="6" s="1"/>
  <c r="X76" i="6"/>
  <c r="Y76" i="6" s="1"/>
  <c r="X11" i="6"/>
  <c r="Y11" i="6" s="1"/>
  <c r="X3" i="6"/>
  <c r="Y3" i="6" s="1"/>
  <c r="Y90" i="3"/>
  <c r="U90" i="3"/>
  <c r="Y30" i="3"/>
  <c r="U30" i="3"/>
  <c r="X54" i="6"/>
  <c r="Y54" i="6" s="1"/>
  <c r="X6" i="6"/>
  <c r="Y6" i="6" s="1"/>
  <c r="X45" i="5"/>
  <c r="Y45" i="5" s="1"/>
  <c r="X9" i="3"/>
  <c r="X58" i="3"/>
  <c r="Y58" i="3" s="1"/>
  <c r="X34" i="3"/>
  <c r="Y34" i="3" s="1"/>
  <c r="X22" i="3"/>
  <c r="X68" i="3"/>
  <c r="X49" i="5"/>
  <c r="Y49" i="5" s="1"/>
  <c r="X32" i="5"/>
  <c r="Y32" i="5" s="1"/>
  <c r="X60" i="5"/>
  <c r="Y60" i="5" s="1"/>
  <c r="X17" i="5"/>
  <c r="Y17" i="5" s="1"/>
  <c r="X39" i="5"/>
  <c r="Y39" i="5" s="1"/>
  <c r="X19" i="5"/>
  <c r="Y19" i="5" s="1"/>
  <c r="X36" i="4"/>
  <c r="Y36" i="4" s="1"/>
  <c r="X59" i="4"/>
  <c r="Y59" i="4" s="1"/>
  <c r="X14" i="6"/>
  <c r="Y14" i="6" s="1"/>
  <c r="X35" i="6"/>
  <c r="Y35" i="6" s="1"/>
  <c r="X43" i="6"/>
  <c r="Y43" i="6" s="1"/>
  <c r="U36" i="3"/>
  <c r="X58" i="5"/>
  <c r="Y58" i="5" s="1"/>
  <c r="X27" i="6"/>
  <c r="Y27" i="6" s="1"/>
  <c r="X21" i="5"/>
  <c r="Y21" i="5" s="1"/>
  <c r="X35" i="4"/>
  <c r="Y35" i="4" s="1"/>
  <c r="X162" i="3"/>
  <c r="X35" i="5"/>
  <c r="Y35" i="5" s="1"/>
  <c r="X8" i="5"/>
  <c r="Y8" i="5" s="1"/>
  <c r="X42" i="5"/>
  <c r="Y42" i="5" s="1"/>
  <c r="X16" i="5"/>
  <c r="Y16" i="5" s="1"/>
  <c r="X41" i="5"/>
  <c r="Y41" i="5" s="1"/>
  <c r="X10" i="5"/>
  <c r="Y10" i="5" s="1"/>
  <c r="X63" i="5"/>
  <c r="Y63" i="5" s="1"/>
  <c r="X15" i="5"/>
  <c r="Y15" i="5" s="1"/>
  <c r="X48" i="4"/>
  <c r="X43" i="4"/>
  <c r="Y43" i="4" s="1"/>
  <c r="X77" i="4"/>
  <c r="Y77" i="4" s="1"/>
  <c r="X57" i="4"/>
  <c r="Y57" i="4" s="1"/>
  <c r="X53" i="4"/>
  <c r="Y53" i="4" s="1"/>
  <c r="X12" i="6"/>
  <c r="Y12" i="6" s="1"/>
  <c r="X34" i="6"/>
  <c r="Y34" i="6" s="1"/>
  <c r="X73" i="6"/>
  <c r="Y73" i="6" s="1"/>
  <c r="X21" i="6"/>
  <c r="Y21" i="6" s="1"/>
  <c r="U88" i="5" l="1"/>
  <c r="U116" i="5"/>
  <c r="U94" i="5"/>
  <c r="U4" i="5"/>
  <c r="U112" i="5"/>
  <c r="U89" i="5"/>
  <c r="U125" i="5"/>
  <c r="U66" i="5"/>
  <c r="U122" i="5"/>
  <c r="U113" i="5"/>
  <c r="U109" i="5"/>
  <c r="U98" i="5"/>
  <c r="I79" i="8" s="1"/>
  <c r="U129" i="5"/>
  <c r="U93" i="5"/>
  <c r="U115" i="5"/>
  <c r="U148" i="6"/>
  <c r="U92" i="6"/>
  <c r="U85" i="6"/>
  <c r="U145" i="6"/>
  <c r="U111" i="6"/>
  <c r="U83" i="6"/>
  <c r="U108" i="6"/>
  <c r="U109" i="6"/>
  <c r="U57" i="6"/>
  <c r="U124" i="6"/>
  <c r="U135" i="6"/>
  <c r="U101" i="6"/>
  <c r="U123" i="6"/>
  <c r="U89" i="6"/>
  <c r="U125" i="6"/>
  <c r="U82" i="6"/>
  <c r="U77" i="6"/>
  <c r="K75" i="8" s="1"/>
  <c r="U146" i="6"/>
  <c r="U112" i="6"/>
  <c r="U141" i="6"/>
  <c r="U116" i="6"/>
  <c r="U107" i="6"/>
  <c r="U106" i="6"/>
  <c r="U62" i="6"/>
  <c r="U94" i="6"/>
  <c r="U88" i="6"/>
  <c r="U137" i="6"/>
  <c r="U122" i="6"/>
  <c r="U105" i="6"/>
  <c r="U113" i="6"/>
  <c r="U98" i="6"/>
  <c r="U61" i="6"/>
  <c r="U121" i="6"/>
  <c r="U110" i="6"/>
  <c r="U120" i="6"/>
  <c r="U132" i="6"/>
  <c r="U126" i="6"/>
  <c r="U42" i="6"/>
  <c r="U118" i="6"/>
  <c r="U103" i="6"/>
  <c r="U51" i="6"/>
  <c r="U147" i="6"/>
  <c r="U65" i="6"/>
  <c r="U76" i="3"/>
  <c r="U238" i="3"/>
  <c r="U174" i="3"/>
  <c r="U205" i="3"/>
  <c r="U186" i="3"/>
  <c r="U172" i="3"/>
  <c r="U147" i="3"/>
  <c r="U228" i="3"/>
  <c r="U160" i="3"/>
  <c r="U126" i="3"/>
  <c r="U110" i="3"/>
  <c r="U132" i="3"/>
  <c r="U85" i="3"/>
  <c r="U185" i="3"/>
  <c r="U242" i="3"/>
  <c r="U96" i="3"/>
  <c r="U83" i="3"/>
  <c r="U192" i="3"/>
  <c r="U92" i="3"/>
  <c r="U146" i="3"/>
  <c r="U144" i="3"/>
  <c r="U184" i="3"/>
  <c r="U179" i="3"/>
  <c r="U173" i="3"/>
  <c r="U239" i="3"/>
  <c r="U79" i="3"/>
  <c r="U175" i="4"/>
  <c r="U32" i="4"/>
  <c r="U25" i="4"/>
  <c r="U28" i="4"/>
  <c r="U63" i="4"/>
  <c r="U179" i="4"/>
  <c r="U177" i="4"/>
  <c r="U64" i="4"/>
  <c r="U69" i="4"/>
  <c r="G67" i="8" s="1"/>
  <c r="U80" i="5"/>
  <c r="U36" i="5"/>
  <c r="U48" i="6"/>
  <c r="K73" i="8" s="1"/>
  <c r="U75" i="6"/>
  <c r="U18" i="6"/>
  <c r="U16" i="3"/>
  <c r="U113" i="3"/>
  <c r="U124" i="3"/>
  <c r="Y20" i="3"/>
  <c r="Y71" i="3"/>
  <c r="Y77" i="3"/>
  <c r="U40" i="3"/>
  <c r="U6" i="3"/>
  <c r="U51" i="3"/>
  <c r="U45" i="4"/>
  <c r="U70" i="4"/>
  <c r="G68" i="8" s="1"/>
  <c r="U87" i="3"/>
  <c r="U27" i="3"/>
  <c r="U4" i="4"/>
  <c r="U29" i="4"/>
  <c r="U50" i="5"/>
  <c r="U69" i="5"/>
  <c r="U76" i="5"/>
  <c r="U3" i="5"/>
  <c r="U37" i="5"/>
  <c r="U18" i="5"/>
  <c r="U13" i="5"/>
  <c r="U48" i="5"/>
  <c r="U14" i="5"/>
  <c r="U25" i="5"/>
  <c r="U20" i="6"/>
  <c r="U47" i="6"/>
  <c r="U15" i="6"/>
  <c r="U86" i="6"/>
  <c r="U69" i="3"/>
  <c r="U150" i="3"/>
  <c r="U49" i="3"/>
  <c r="U15" i="3"/>
  <c r="U35" i="3"/>
  <c r="U52" i="3"/>
  <c r="U84" i="3"/>
  <c r="E67" i="8" s="1"/>
  <c r="U106" i="3"/>
  <c r="U33" i="3"/>
  <c r="U50" i="3"/>
  <c r="U24" i="3"/>
  <c r="Y15" i="4"/>
  <c r="U19" i="4"/>
  <c r="U39" i="4"/>
  <c r="U8" i="4"/>
  <c r="U73" i="4"/>
  <c r="U14" i="4"/>
  <c r="U49" i="4"/>
  <c r="U20" i="4"/>
  <c r="U56" i="4"/>
  <c r="U50" i="4"/>
  <c r="G40" i="8" s="1"/>
  <c r="U9" i="4"/>
  <c r="U31" i="4"/>
  <c r="U51" i="4"/>
  <c r="U78" i="5"/>
  <c r="I76" i="8" s="1"/>
  <c r="U23" i="5"/>
  <c r="U59" i="5"/>
  <c r="U70" i="5"/>
  <c r="I68" i="8" s="1"/>
  <c r="U29" i="5"/>
  <c r="U73" i="5"/>
  <c r="I71" i="8" s="1"/>
  <c r="U30" i="5"/>
  <c r="U55" i="5"/>
  <c r="U28" i="5"/>
  <c r="U53" i="5"/>
  <c r="U34" i="5"/>
  <c r="U64" i="5"/>
  <c r="U11" i="5"/>
  <c r="U62" i="5"/>
  <c r="U54" i="5"/>
  <c r="U40" i="6"/>
  <c r="U24" i="6"/>
  <c r="U36" i="6"/>
  <c r="U59" i="6"/>
  <c r="U46" i="6"/>
  <c r="U80" i="6"/>
  <c r="U69" i="6"/>
  <c r="U67" i="6"/>
  <c r="U19" i="6"/>
  <c r="U5" i="6"/>
  <c r="U94" i="3"/>
  <c r="U143" i="3"/>
  <c r="U38" i="3"/>
  <c r="U86" i="3"/>
  <c r="U127" i="3"/>
  <c r="U12" i="3"/>
  <c r="U18" i="3"/>
  <c r="Y44" i="3"/>
  <c r="U23" i="3"/>
  <c r="E29" i="8" s="1"/>
  <c r="Y117" i="3"/>
  <c r="U28" i="3"/>
  <c r="U25" i="3"/>
  <c r="U11" i="3"/>
  <c r="U101" i="3"/>
  <c r="U107" i="3"/>
  <c r="U99" i="3"/>
  <c r="Y41" i="3"/>
  <c r="U82" i="3"/>
  <c r="U48" i="3"/>
  <c r="U65" i="3"/>
  <c r="U97" i="3"/>
  <c r="U55" i="3"/>
  <c r="U17" i="3"/>
  <c r="U93" i="3"/>
  <c r="U111" i="3"/>
  <c r="U95" i="3"/>
  <c r="U59" i="3"/>
  <c r="U5" i="3"/>
  <c r="U11" i="4"/>
  <c r="U55" i="4"/>
  <c r="U17" i="4"/>
  <c r="U27" i="4"/>
  <c r="U26" i="4"/>
  <c r="U5" i="4"/>
  <c r="U37" i="4"/>
  <c r="U21" i="4"/>
  <c r="U60" i="4"/>
  <c r="U13" i="4"/>
  <c r="G23" i="8" s="1"/>
  <c r="U7" i="4"/>
  <c r="U42" i="4"/>
  <c r="U18" i="4"/>
  <c r="U54" i="4"/>
  <c r="U47" i="4"/>
  <c r="U46" i="4"/>
  <c r="Y32" i="3"/>
  <c r="Y54" i="3"/>
  <c r="U112" i="3"/>
  <c r="U7" i="3"/>
  <c r="U57" i="3"/>
  <c r="E28" i="8" s="1"/>
  <c r="U46" i="3"/>
  <c r="U64" i="3"/>
  <c r="U72" i="3"/>
  <c r="U47" i="3"/>
  <c r="U66" i="3"/>
  <c r="E62" i="8" s="1"/>
  <c r="U14" i="3"/>
  <c r="U4" i="3"/>
  <c r="U39" i="3"/>
  <c r="U75" i="3"/>
  <c r="E57" i="8" s="1"/>
  <c r="U53" i="3"/>
  <c r="U44" i="5"/>
  <c r="U9" i="5"/>
  <c r="U49" i="6"/>
  <c r="U22" i="6"/>
  <c r="U25" i="6"/>
  <c r="U4" i="6"/>
  <c r="U33" i="6"/>
  <c r="U44" i="6"/>
  <c r="U87" i="6"/>
  <c r="U71" i="6"/>
  <c r="U41" i="6"/>
  <c r="U7" i="6"/>
  <c r="U74" i="6"/>
  <c r="U29" i="6"/>
  <c r="U58" i="6"/>
  <c r="U32" i="6"/>
  <c r="U28" i="6"/>
  <c r="U31" i="6"/>
  <c r="U13" i="6"/>
  <c r="U60" i="6"/>
  <c r="U72" i="6"/>
  <c r="U43" i="5"/>
  <c r="U31" i="5"/>
  <c r="U56" i="5"/>
  <c r="U27" i="5"/>
  <c r="U26" i="5"/>
  <c r="U58" i="5"/>
  <c r="U5" i="5"/>
  <c r="U61" i="5"/>
  <c r="U66" i="6"/>
  <c r="U9" i="6"/>
  <c r="Y56" i="6"/>
  <c r="U56" i="6"/>
  <c r="U8" i="6"/>
  <c r="U84" i="6"/>
  <c r="U45" i="6"/>
  <c r="U37" i="6"/>
  <c r="U39" i="6"/>
  <c r="U26" i="6"/>
  <c r="U55" i="6"/>
  <c r="U23" i="6"/>
  <c r="U17" i="6"/>
  <c r="U53" i="6"/>
  <c r="U13" i="3"/>
  <c r="E10" i="8" s="1"/>
  <c r="U56" i="3"/>
  <c r="U29" i="3"/>
  <c r="U78" i="3"/>
  <c r="U45" i="3"/>
  <c r="E42" i="8" s="1"/>
  <c r="U43" i="3"/>
  <c r="U120" i="3"/>
  <c r="U40" i="4"/>
  <c r="U3" i="4"/>
  <c r="G1" i="8" s="1"/>
  <c r="U41" i="4"/>
  <c r="U6" i="5"/>
  <c r="U38" i="6"/>
  <c r="U12" i="4"/>
  <c r="U22" i="4"/>
  <c r="G20" i="8" s="1"/>
  <c r="U10" i="6"/>
  <c r="U43" i="6"/>
  <c r="U42" i="5"/>
  <c r="U67" i="4"/>
  <c r="G65" i="8" s="1"/>
  <c r="U62" i="3"/>
  <c r="U97" i="6"/>
  <c r="U22" i="5"/>
  <c r="U52" i="4"/>
  <c r="U8" i="5"/>
  <c r="U35" i="4"/>
  <c r="U44" i="4"/>
  <c r="U41" i="5"/>
  <c r="U103" i="3"/>
  <c r="U68" i="6"/>
  <c r="U14" i="6"/>
  <c r="U58" i="4"/>
  <c r="G57" i="8" s="1"/>
  <c r="U12" i="5"/>
  <c r="U51" i="5"/>
  <c r="U76" i="6"/>
  <c r="K74" i="8" s="1"/>
  <c r="U24" i="4"/>
  <c r="U20" i="5"/>
  <c r="U70" i="3"/>
  <c r="U8" i="3"/>
  <c r="U63" i="3"/>
  <c r="E70" i="8" s="1"/>
  <c r="Y162" i="3"/>
  <c r="U162" i="3"/>
  <c r="Y9" i="3"/>
  <c r="U9" i="3"/>
  <c r="U77" i="4"/>
  <c r="G75" i="8" s="1"/>
  <c r="U73" i="6"/>
  <c r="U61" i="3"/>
  <c r="E59" i="8" s="1"/>
  <c r="U32" i="5"/>
  <c r="U12" i="6"/>
  <c r="K10" i="8" s="1"/>
  <c r="U49" i="5"/>
  <c r="U34" i="6"/>
  <c r="U53" i="4"/>
  <c r="U52" i="5"/>
  <c r="U65" i="5"/>
  <c r="U35" i="6"/>
  <c r="U63" i="5"/>
  <c r="U43" i="4"/>
  <c r="U21" i="5"/>
  <c r="U3" i="6"/>
  <c r="U35" i="5"/>
  <c r="U16" i="4"/>
  <c r="G13" i="8" s="1"/>
  <c r="U24" i="5"/>
  <c r="U40" i="5"/>
  <c r="U34" i="3"/>
  <c r="Y33" i="5"/>
  <c r="U33" i="5"/>
  <c r="U57" i="4"/>
  <c r="U54" i="6"/>
  <c r="U10" i="4"/>
  <c r="G9" i="8" s="1"/>
  <c r="U27" i="6"/>
  <c r="U39" i="5"/>
  <c r="U60" i="5"/>
  <c r="U11" i="6"/>
  <c r="U17" i="5"/>
  <c r="I25" i="8" s="1"/>
  <c r="U30" i="6"/>
  <c r="Y22" i="3"/>
  <c r="U22" i="3"/>
  <c r="Y34" i="4"/>
  <c r="U34" i="4"/>
  <c r="Y10" i="3"/>
  <c r="U10" i="3"/>
  <c r="U47" i="5"/>
  <c r="U7" i="5"/>
  <c r="U19" i="5"/>
  <c r="U50" i="6"/>
  <c r="U10" i="5"/>
  <c r="U21" i="3"/>
  <c r="Y48" i="4"/>
  <c r="U48" i="4"/>
  <c r="Y68" i="3"/>
  <c r="U68" i="3"/>
  <c r="Y60" i="3"/>
  <c r="U60" i="3"/>
  <c r="U21" i="6"/>
  <c r="U15" i="5"/>
  <c r="U36" i="4"/>
  <c r="U59" i="4"/>
  <c r="U45" i="5"/>
  <c r="U78" i="6"/>
  <c r="U6" i="6"/>
  <c r="U38" i="4"/>
  <c r="U16" i="5"/>
  <c r="U16" i="6"/>
  <c r="U63" i="6"/>
  <c r="U38" i="5"/>
  <c r="U70" i="6"/>
  <c r="U3" i="3"/>
  <c r="U58" i="3"/>
  <c r="I67" i="8" l="1"/>
  <c r="I78" i="8"/>
  <c r="I66" i="8"/>
  <c r="I74" i="8"/>
  <c r="I63" i="8"/>
  <c r="K72" i="8"/>
  <c r="K71" i="8"/>
  <c r="K63" i="8"/>
  <c r="E14" i="8"/>
  <c r="E17" i="8"/>
  <c r="G62" i="8"/>
  <c r="G71" i="8"/>
  <c r="G55" i="8"/>
  <c r="G43" i="8"/>
  <c r="G5" i="8"/>
  <c r="G8" i="8"/>
  <c r="G2" i="8"/>
  <c r="I64" i="8"/>
  <c r="I61" i="8"/>
  <c r="I16" i="8"/>
  <c r="I44" i="8"/>
  <c r="I60" i="8"/>
  <c r="K66" i="8"/>
  <c r="K70" i="8"/>
  <c r="K9" i="8"/>
  <c r="K69" i="8"/>
  <c r="K17" i="8"/>
  <c r="K68" i="8"/>
  <c r="E40" i="8"/>
  <c r="E53" i="8"/>
  <c r="E55" i="8"/>
  <c r="E94" i="8"/>
  <c r="E64" i="8"/>
  <c r="E47" i="8"/>
  <c r="E37" i="8"/>
  <c r="E33" i="8"/>
  <c r="E88" i="8"/>
  <c r="E6" i="8"/>
  <c r="E89" i="8"/>
  <c r="E3" i="8"/>
  <c r="E90" i="8"/>
  <c r="E43" i="8"/>
  <c r="G3" i="8"/>
  <c r="G61" i="8"/>
  <c r="G64" i="8"/>
  <c r="G14" i="8"/>
  <c r="G54" i="8"/>
  <c r="G49" i="8"/>
  <c r="E27" i="8"/>
  <c r="E15" i="8"/>
  <c r="G19" i="8"/>
  <c r="G10" i="8"/>
  <c r="K16" i="8"/>
  <c r="I57" i="8"/>
  <c r="I56" i="8"/>
  <c r="I62" i="8"/>
  <c r="I65" i="8"/>
  <c r="I33" i="8"/>
  <c r="I59" i="8"/>
  <c r="I11" i="8"/>
  <c r="I1" i="8"/>
  <c r="I19" i="8"/>
  <c r="I10" i="8"/>
  <c r="I58" i="8"/>
  <c r="I26" i="8"/>
  <c r="I3" i="8"/>
  <c r="I18" i="8"/>
  <c r="K8" i="8"/>
  <c r="K64" i="8"/>
  <c r="K67" i="8"/>
  <c r="K49" i="8"/>
  <c r="K12" i="8"/>
  <c r="K13" i="8"/>
  <c r="K20" i="8"/>
  <c r="E35" i="8"/>
  <c r="E2" i="8"/>
  <c r="E73" i="8"/>
  <c r="E9" i="8"/>
  <c r="E91" i="8"/>
  <c r="E50" i="8"/>
  <c r="E51" i="8"/>
  <c r="E72" i="8"/>
  <c r="E95" i="8"/>
  <c r="E11" i="8"/>
  <c r="E26" i="8"/>
  <c r="E77" i="8"/>
  <c r="E92" i="8"/>
  <c r="E31" i="8"/>
  <c r="E93" i="8"/>
  <c r="E79" i="8"/>
  <c r="E82" i="8"/>
  <c r="E7" i="8"/>
  <c r="E52" i="8"/>
  <c r="E25" i="8"/>
  <c r="E5" i="8"/>
  <c r="E65" i="8"/>
  <c r="E8" i="8"/>
  <c r="E39" i="8"/>
  <c r="E16" i="8"/>
  <c r="E80" i="8"/>
  <c r="E4" i="8"/>
  <c r="G28" i="8"/>
  <c r="G45" i="8"/>
  <c r="G58" i="8"/>
  <c r="G16" i="8"/>
  <c r="G7" i="8"/>
  <c r="G35" i="8"/>
  <c r="G41" i="8"/>
  <c r="G18" i="8"/>
  <c r="G42" i="8"/>
  <c r="G26" i="8"/>
  <c r="G27" i="8"/>
  <c r="G31" i="8"/>
  <c r="I27" i="8"/>
  <c r="I40" i="8"/>
  <c r="I51" i="8"/>
  <c r="I30" i="8"/>
  <c r="I47" i="8"/>
  <c r="K33" i="8"/>
  <c r="K65" i="8"/>
  <c r="K2" i="8"/>
  <c r="K21" i="8"/>
  <c r="K5" i="8"/>
  <c r="K24" i="8"/>
  <c r="K50" i="8"/>
  <c r="K52" i="8"/>
  <c r="E36" i="8"/>
  <c r="E71" i="8"/>
  <c r="E22" i="8"/>
  <c r="E12" i="8"/>
  <c r="E44" i="8"/>
  <c r="E78" i="8"/>
  <c r="E23" i="8"/>
  <c r="E34" i="8"/>
  <c r="E85" i="8"/>
  <c r="E60" i="8"/>
  <c r="E69" i="8"/>
  <c r="E63" i="8"/>
  <c r="E86" i="8"/>
  <c r="E1" i="8"/>
  <c r="E48" i="8"/>
  <c r="E84" i="8"/>
  <c r="E74" i="8"/>
  <c r="E49" i="8"/>
  <c r="E56" i="8"/>
  <c r="G11" i="8"/>
  <c r="G24" i="8"/>
  <c r="G32" i="8"/>
  <c r="G39" i="8"/>
  <c r="G46" i="8"/>
  <c r="G34" i="8"/>
  <c r="G56" i="8"/>
  <c r="G6" i="8"/>
  <c r="G15" i="8"/>
  <c r="G36" i="8"/>
  <c r="G21" i="8"/>
  <c r="G50" i="8"/>
  <c r="K35" i="8"/>
  <c r="K28" i="8"/>
  <c r="K47" i="8"/>
  <c r="G29" i="8"/>
  <c r="I21" i="8"/>
  <c r="I46" i="8"/>
  <c r="G37" i="8"/>
  <c r="G25" i="8"/>
  <c r="K58" i="8"/>
  <c r="G44" i="8"/>
  <c r="K32" i="8"/>
  <c r="G33" i="8"/>
  <c r="K34" i="8"/>
  <c r="K19" i="8"/>
  <c r="K3" i="8"/>
  <c r="K51" i="8"/>
  <c r="E61" i="8"/>
  <c r="E54" i="8"/>
  <c r="E19" i="8"/>
  <c r="E24" i="8"/>
  <c r="E46" i="8"/>
  <c r="I54" i="8"/>
  <c r="I32" i="8"/>
  <c r="I36" i="8"/>
  <c r="I39" i="8"/>
  <c r="K46" i="8"/>
  <c r="K62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7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<sst xmlns="http://schemas.openxmlformats.org/spreadsheetml/2006/main" count="7290" uniqueCount="1040">
  <si>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</si>
  <si>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</si>
  <si>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</si>
  <si>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</si>
  <si>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</si>
  <si>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</si>
  <si>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</si>
  <si>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</si>
  <si>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</si>
  <si>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</si>
  <si>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</si>
  <si>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</si>
  <si>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</si>
  <si>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</si>
  <si>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</si>
  <si>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</si>
  <si>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</si>
  <si>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</si>
  <si>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</si>
  <si>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</si>
  <si>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</si>
  <si>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</si>
  <si>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</si>
  <si>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</si>
  <si>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</si>
  <si>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</si>
  <si>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</si>
  <si>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</si>
  <si>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</si>
  <si>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</si>
  <si>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</si>
  <si>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</si>
  <si>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Steven Stamkos</t>
  </si>
  <si>
    <t>PAC</t>
  </si>
  <si>
    <t>Jason Spezza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</si>
  <si>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</si>
  <si>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</si>
  <si>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</si>
  <si>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</si>
  <si>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</si>
  <si>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</si>
  <si>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</si>
  <si>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BUC</t>
  </si>
  <si>
    <t>Patrice Bergeron</t>
  </si>
  <si>
    <t>Logan Couture</t>
  </si>
  <si>
    <t>Paul Stastny</t>
  </si>
  <si>
    <t>Marcus Johansson</t>
  </si>
  <si>
    <t>Derek Stepan</t>
  </si>
  <si>
    <t>Ryan Getzlaf</t>
  </si>
  <si>
    <t>David Backes</t>
  </si>
  <si>
    <t>Eric Staal</t>
  </si>
  <si>
    <t>Sean Couturier</t>
  </si>
  <si>
    <t>Bryan Little</t>
  </si>
  <si>
    <t>Mathieu Perreault</t>
  </si>
  <si>
    <t>Nazem Kadri</t>
  </si>
  <si>
    <t>Brayden Schenn</t>
  </si>
  <si>
    <t>Phil Kessel</t>
  </si>
  <si>
    <t>Claude Giroux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</si>
  <si>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</si>
  <si>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</si>
  <si>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</si>
  <si>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</si>
  <si>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</si>
  <si>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</si>
  <si>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</si>
  <si>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Corey Perry</t>
  </si>
  <si>
    <t>Wayne Simmonds</t>
  </si>
  <si>
    <t>Blake Wheeler</t>
  </si>
  <si>
    <t>Jeff Carter</t>
  </si>
  <si>
    <t>Kyle Okposo</t>
  </si>
  <si>
    <t>Mats Zuccarello</t>
  </si>
  <si>
    <t>Thomas Vanek</t>
  </si>
  <si>
    <t>Jamie Benn</t>
  </si>
  <si>
    <t>Jeff Skinner</t>
  </si>
  <si>
    <t>Patrick Sharp</t>
  </si>
  <si>
    <t>James Neal</t>
  </si>
  <si>
    <t>Max Pacioretty</t>
  </si>
  <si>
    <t>Milan Lucic</t>
  </si>
  <si>
    <t>Patrick Marleau</t>
  </si>
  <si>
    <t>Alex Ovechkin</t>
  </si>
  <si>
    <t>James van Riemsdyk</t>
  </si>
  <si>
    <t>Rick Nash</t>
  </si>
  <si>
    <t>Brad Marchand</t>
  </si>
  <si>
    <t>Evander Kane</t>
  </si>
  <si>
    <t>Taylor Hall</t>
  </si>
  <si>
    <t>Bobby Ryan</t>
  </si>
  <si>
    <t>Nick Foligno</t>
  </si>
  <si>
    <t>Andrew Ladd</t>
  </si>
  <si>
    <t>Henrik Zetterberg</t>
  </si>
  <si>
    <t>Erik Karlsson</t>
  </si>
  <si>
    <t>Kris Letang</t>
  </si>
  <si>
    <t>Nick Leddy</t>
  </si>
  <si>
    <t>Dion Phaneuf</t>
  </si>
  <si>
    <t>Zdeno Chara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</si>
  <si>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</si>
  <si>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</si>
  <si>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</si>
  <si>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</si>
  <si>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</si>
  <si>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</si>
  <si>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</si>
  <si>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Cam Fowler</t>
  </si>
  <si>
    <t>John Carlson</t>
  </si>
  <si>
    <t>Drew Doughty</t>
  </si>
  <si>
    <t>Alex Pietrangelo</t>
  </si>
  <si>
    <t>Brent Seabrook</t>
  </si>
  <si>
    <t>Brent Burns</t>
  </si>
  <si>
    <t>Mark Giordano</t>
  </si>
  <si>
    <t>Alex Goligoski</t>
  </si>
  <si>
    <t>Mike Green</t>
  </si>
  <si>
    <t>P.K. Subban</t>
  </si>
  <si>
    <t>Matt Niskanen</t>
  </si>
  <si>
    <t>Victor Hedman</t>
  </si>
  <si>
    <t>Travis Hamonic</t>
  </si>
  <si>
    <t>TJ Brodie</t>
  </si>
  <si>
    <t>Ryan O'Reilly</t>
  </si>
  <si>
    <t>Sidney Crosby</t>
  </si>
  <si>
    <t>Kyle Turris</t>
  </si>
  <si>
    <t>Adam Larsson</t>
  </si>
  <si>
    <t>Oliver Ekman-Larsson</t>
  </si>
  <si>
    <t>David Perron</t>
  </si>
  <si>
    <t>Nino Niederreiter</t>
  </si>
  <si>
    <t>Gabriel Landeskog</t>
  </si>
  <si>
    <t>Roman Josi</t>
  </si>
  <si>
    <t>Jaden Schwartz</t>
  </si>
  <si>
    <t>Mark Scheifele</t>
  </si>
  <si>
    <t>Mika Zibanejad</t>
  </si>
  <si>
    <t>Jake Gardiner</t>
  </si>
  <si>
    <t>Justin Faulk</t>
  </si>
  <si>
    <t>Brendan Smith</t>
  </si>
  <si>
    <t>Mattias Ekholm</t>
  </si>
  <si>
    <t>Tyson Barrie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</si>
  <si>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</si>
  <si>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</si>
  <si>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</si>
  <si>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</si>
  <si>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</si>
  <si>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</si>
  <si>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</si>
  <si>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</si>
  <si>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Dougie Hamilton</t>
  </si>
  <si>
    <t>Chris Kreider</t>
  </si>
  <si>
    <t>Ryan McDonagh</t>
  </si>
  <si>
    <t>J.T. Miller</t>
  </si>
  <si>
    <t>Reilly Smith</t>
  </si>
  <si>
    <t>Vladimir Tarasenko</t>
  </si>
  <si>
    <t>Tomas Tatar</t>
  </si>
  <si>
    <t>Jason Zucker</t>
  </si>
  <si>
    <t>G</t>
  </si>
  <si>
    <t>Nathan Beaulieu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</si>
  <si>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</si>
  <si>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</si>
  <si>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</si>
  <si>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</si>
  <si>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</si>
  <si>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</si>
  <si>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</si>
  <si>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Tomas Hertl</t>
  </si>
  <si>
    <t>Boone Jenner</t>
  </si>
  <si>
    <t>Seth Jones</t>
  </si>
  <si>
    <t>Elias Lindholm</t>
  </si>
  <si>
    <t>Hampus Lindholm</t>
  </si>
  <si>
    <t>Olli Maatta</t>
  </si>
  <si>
    <t>Nathan MacKinnon</t>
  </si>
  <si>
    <t>Sean Monahan</t>
  </si>
  <si>
    <t>Ryan Murray</t>
  </si>
  <si>
    <t>Brock Nelson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</si>
  <si>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</si>
  <si>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</si>
  <si>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</si>
  <si>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</si>
  <si>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</si>
  <si>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</si>
  <si>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</si>
  <si>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</si>
  <si>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</si>
  <si>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</si>
  <si>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</si>
  <si>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</si>
  <si>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Marc-Andre Fleury</t>
  </si>
  <si>
    <t>Thomas Greiss</t>
  </si>
  <si>
    <t>Jaroslav Halak</t>
  </si>
  <si>
    <t>Braden Holtby</t>
  </si>
  <si>
    <t>Jimmy Howard</t>
  </si>
  <si>
    <t>Anton Khudobin</t>
  </si>
  <si>
    <t>Eddie Lack</t>
  </si>
  <si>
    <t>Kari Lehtonen</t>
  </si>
  <si>
    <t>Henrik Lundqvist</t>
  </si>
  <si>
    <t>Roberto Luongo</t>
  </si>
  <si>
    <t>Jacob Markstrom</t>
  </si>
  <si>
    <t>Steve Mason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</si>
  <si>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</si>
  <si>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</si>
  <si>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</si>
  <si>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</si>
  <si>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</si>
  <si>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</si>
  <si>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</si>
  <si>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</si>
  <si>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</si>
  <si>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</si>
  <si>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</si>
  <si>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Alex Killorn</t>
  </si>
  <si>
    <t>Jake Muzzin</t>
  </si>
  <si>
    <t>Ondrej Palat</t>
  </si>
  <si>
    <t>Patrick Maroon</t>
  </si>
  <si>
    <t>Trevor Daley</t>
  </si>
  <si>
    <t>Jacob Trouba</t>
  </si>
  <si>
    <t>Rickard Rakell</t>
  </si>
  <si>
    <t>Rasmus Ristolainen</t>
  </si>
  <si>
    <t>Carter Hutton</t>
  </si>
  <si>
    <t>Chad Johnson</t>
  </si>
  <si>
    <t>Darcy Kuemper</t>
  </si>
  <si>
    <t>Petr Mrazek</t>
  </si>
  <si>
    <t>Cam Talbot</t>
  </si>
  <si>
    <t>Andre Burakovsky</t>
  </si>
  <si>
    <t>Calvin de Haan</t>
  </si>
  <si>
    <t>Leon Draisaitl</t>
  </si>
  <si>
    <t>Jonathan Drouin</t>
  </si>
  <si>
    <t>Anthony Duclair</t>
  </si>
  <si>
    <t>Aaron Ekblad</t>
  </si>
  <si>
    <t>Johnny Gaudreau</t>
  </si>
  <si>
    <t>Shayne Gostisbehere</t>
  </si>
  <si>
    <t>Kevin Hayes</t>
  </si>
  <si>
    <t>Mike Hoffman</t>
  </si>
  <si>
    <t>Oscar Klefbom</t>
  </si>
  <si>
    <t>John Klingberg</t>
  </si>
  <si>
    <t>Nikita Kucherov</t>
  </si>
  <si>
    <t>Evgeny Kuznetsov</t>
  </si>
  <si>
    <t>Anders Lee</t>
  </si>
  <si>
    <t>Jori Lehtera</t>
  </si>
  <si>
    <t>Vladislav Namestnikov</t>
  </si>
  <si>
    <t>Gustav Nyquist</t>
  </si>
  <si>
    <t>Tanner Pearson</t>
  </si>
  <si>
    <t>Victor Rask</t>
  </si>
  <si>
    <t>Sam Reinhart</t>
  </si>
  <si>
    <t>Tobias Rieder</t>
  </si>
  <si>
    <t>Damon Severson</t>
  </si>
  <si>
    <t>Mark Stone</t>
  </si>
  <si>
    <t>Ryan Strome</t>
  </si>
  <si>
    <t>Alexander Wennberg</t>
  </si>
  <si>
    <t>Jake Allen</t>
  </si>
  <si>
    <t>Scott Darling</t>
  </si>
  <si>
    <t>John Gibson</t>
  </si>
  <si>
    <t>Martin Jones</t>
  </si>
  <si>
    <t>Keith Kinkaid</t>
  </si>
  <si>
    <t>Antti Raanta</t>
  </si>
  <si>
    <t>Philipp Grubauer</t>
  </si>
  <si>
    <t>Anders Nilsson</t>
  </si>
  <si>
    <t>Jake McCabe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</si>
  <si>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</si>
  <si>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</si>
  <si>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</si>
  <si>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</si>
  <si>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</si>
  <si>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</si>
  <si>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</si>
  <si>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</si>
  <si>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</si>
  <si>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</si>
  <si>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</si>
  <si>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</si>
  <si>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Anton Slepyshev</t>
  </si>
  <si>
    <t>Viktor Arvidsson</t>
  </si>
  <si>
    <t>Andreas Athanasiou</t>
  </si>
  <si>
    <t>Mikko Rantanen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</si>
  <si>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</si>
  <si>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</si>
  <si>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</si>
  <si>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</si>
  <si>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</si>
  <si>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</si>
  <si>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</si>
  <si>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</si>
  <si>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</si>
  <si>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</si>
  <si>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</si>
  <si>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</si>
  <si>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</si>
  <si>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</si>
  <si>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</si>
  <si>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</si>
  <si>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</si>
  <si>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</si>
  <si>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</si>
  <si>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Matthew Tkachuk</t>
  </si>
  <si>
    <t>Sam Bennett</t>
  </si>
  <si>
    <t>Conor Sheary</t>
  </si>
  <si>
    <t>Mikko Koivu</t>
  </si>
  <si>
    <t>Nikita Zaitsev</t>
  </si>
  <si>
    <t>Matt Dumba</t>
  </si>
  <si>
    <t>Dylan Larkin</t>
  </si>
  <si>
    <t>Nic Petan</t>
  </si>
  <si>
    <t>Jesse Puljujarvi</t>
  </si>
  <si>
    <t>Tyler Motte</t>
  </si>
  <si>
    <t>Darnell Nurse</t>
  </si>
  <si>
    <t>Nick Ritchie</t>
  </si>
  <si>
    <t>Christian Dvorak</t>
  </si>
  <si>
    <t>Jaccob Slavin</t>
  </si>
  <si>
    <t>Brandon Carlo</t>
  </si>
  <si>
    <t>Yohann Auvitu</t>
  </si>
  <si>
    <t>Cody Ceci</t>
  </si>
  <si>
    <t>Jake Guentzel</t>
  </si>
  <si>
    <t>Drake Caggiula</t>
  </si>
  <si>
    <t>Esa Lindell</t>
  </si>
  <si>
    <t>Shea Theodore</t>
  </si>
  <si>
    <t>Jake Virtanen</t>
  </si>
  <si>
    <t>Derrick Pouliot</t>
  </si>
  <si>
    <t>Curtis Lazar</t>
  </si>
  <si>
    <t>Mikhail Sergachev</t>
  </si>
  <si>
    <t>Louis Domingue</t>
  </si>
  <si>
    <t>TOI</t>
  </si>
  <si>
    <t>1-10</t>
  </si>
  <si>
    <t>11-20</t>
  </si>
  <si>
    <t>21-30</t>
  </si>
  <si>
    <t>Gardiens</t>
  </si>
  <si>
    <t>Total</t>
  </si>
  <si>
    <t>31-40</t>
  </si>
  <si>
    <t>41-50</t>
  </si>
  <si>
    <t>Centres</t>
  </si>
  <si>
    <t>Ailiers gauches</t>
  </si>
  <si>
    <t>Ailiers droits</t>
  </si>
  <si>
    <t>NON</t>
  </si>
  <si>
    <t>Jonathan Huberdeau</t>
  </si>
  <si>
    <t>Clayton Keller</t>
  </si>
  <si>
    <t>Anthony Mantha</t>
  </si>
  <si>
    <t>Evgenii Dadonov</t>
  </si>
  <si>
    <t>Brock Boeser</t>
  </si>
  <si>
    <t>Jack Eichel</t>
  </si>
  <si>
    <t>Mathew Barzal</t>
  </si>
  <si>
    <t>Nico Hischier</t>
  </si>
  <si>
    <t>Alexander Kerfoot</t>
  </si>
  <si>
    <t>William Nylander</t>
  </si>
  <si>
    <t>Will Butcher</t>
  </si>
  <si>
    <t>Sven Andrighetto</t>
  </si>
  <si>
    <t>Adrian Kempe</t>
  </si>
  <si>
    <t>Alex DeBrincat</t>
  </si>
  <si>
    <t>Ryan Hartman</t>
  </si>
  <si>
    <t>Zach Hyman</t>
  </si>
  <si>
    <t>Jared Spurgeon</t>
  </si>
  <si>
    <t>Brandon Montour</t>
  </si>
  <si>
    <t>Mattias Janmark</t>
  </si>
  <si>
    <t>Sonny Milano</t>
  </si>
  <si>
    <t>Charlie McAvoy</t>
  </si>
  <si>
    <t>Alex Tuch</t>
  </si>
  <si>
    <t>Jakub Vrana</t>
  </si>
  <si>
    <t>Kevin Labanc</t>
  </si>
  <si>
    <t>Travis Konecny</t>
  </si>
  <si>
    <t>Kevin Fiala</t>
  </si>
  <si>
    <t>Christian Fischer</t>
  </si>
  <si>
    <t>Jake DeBrusk</t>
  </si>
  <si>
    <t>Brendan Perlini</t>
  </si>
  <si>
    <t>Jared McCann</t>
  </si>
  <si>
    <t>Justin Schultz</t>
  </si>
  <si>
    <t>Brady Skjei</t>
  </si>
  <si>
    <t>Pavel Zacha</t>
  </si>
  <si>
    <t>Joshua Ho-Sang</t>
  </si>
  <si>
    <t>Madison Bowey</t>
  </si>
  <si>
    <t>Slater Koekkoek</t>
  </si>
  <si>
    <t>Nick Cousins</t>
  </si>
  <si>
    <t>Pierre-Luc Dubois</t>
  </si>
  <si>
    <t>Josh Morrissey</t>
  </si>
  <si>
    <t>Anthony Beauvillier</t>
  </si>
  <si>
    <t>Luke Kunin</t>
  </si>
  <si>
    <t>J.T. Compher</t>
  </si>
  <si>
    <t>Steven Santini</t>
  </si>
  <si>
    <t>Ian McCoshen</t>
  </si>
  <si>
    <t>Timo Meier</t>
  </si>
  <si>
    <t>Ryan Pulock</t>
  </si>
  <si>
    <t>Nolan Patrick</t>
  </si>
  <si>
    <t>Joel Eriksson Ek</t>
  </si>
  <si>
    <t>Victor Mete</t>
  </si>
  <si>
    <t>Kailer Yamamoto</t>
  </si>
  <si>
    <t>Haydn Fleury</t>
  </si>
  <si>
    <t>Frank Vatrano</t>
  </si>
  <si>
    <t>Tyson Jost</t>
  </si>
  <si>
    <t>Nikita Zadorov</t>
  </si>
  <si>
    <t>Brett Ritchie</t>
  </si>
  <si>
    <t>Roland McKeown</t>
  </si>
  <si>
    <t>Mike Matheson</t>
  </si>
  <si>
    <t>Travis Sanheim</t>
  </si>
  <si>
    <t>Owen Tippett</t>
  </si>
  <si>
    <t>Brendan Lemieux</t>
  </si>
  <si>
    <t>Vadim Shipachyov</t>
  </si>
  <si>
    <t>Logan Brown</t>
  </si>
  <si>
    <t>Troy Stecher</t>
  </si>
  <si>
    <t>Chris Bigras</t>
  </si>
  <si>
    <t>Brett Pesce</t>
  </si>
  <si>
    <t>Gabriel Carlsson</t>
  </si>
  <si>
    <t>Tony DeAngelo</t>
  </si>
  <si>
    <t>Kasperi Kapanen</t>
  </si>
  <si>
    <t>Ivan Barbashev</t>
  </si>
  <si>
    <t>Jason Dickinson</t>
  </si>
  <si>
    <t>Michael McCarron</t>
  </si>
  <si>
    <t>Nikita Scherbak</t>
  </si>
  <si>
    <t>Xavier Ouellet</t>
  </si>
  <si>
    <t>Nick Paul</t>
  </si>
  <si>
    <t>Tage Thompson</t>
  </si>
  <si>
    <t>Filip Chytil</t>
  </si>
  <si>
    <t>Lawson Crouse</t>
  </si>
  <si>
    <t>Matt Murray</t>
  </si>
  <si>
    <t>Charlie Lindgren</t>
  </si>
  <si>
    <t>Oscar Dansk</t>
  </si>
  <si>
    <t>Aaron Dell</t>
  </si>
  <si>
    <t>Ondrej Pavelec</t>
  </si>
  <si>
    <t>Mike Condon</t>
  </si>
  <si>
    <t>Alex Stalock</t>
  </si>
  <si>
    <t>Joonas Korpisalo</t>
  </si>
  <si>
    <t>Anton Forsberg</t>
  </si>
  <si>
    <t>Laurent Brossoit</t>
  </si>
  <si>
    <t>Jakob Chychrun</t>
  </si>
  <si>
    <t>Nikolay Goldobin</t>
  </si>
  <si>
    <t>Tyler Bertuzzi</t>
  </si>
  <si>
    <t>Ryan Kesler</t>
  </si>
  <si>
    <t>Samuel Morin</t>
  </si>
  <si>
    <t>Vladislav Kamenev</t>
  </si>
  <si>
    <t>Hudson Fasching</t>
  </si>
  <si>
    <t>Zach Parise</t>
  </si>
  <si>
    <t>Ryan Ellis</t>
  </si>
  <si>
    <t>Reid Boucher</t>
  </si>
  <si>
    <t>Daniel Sprong</t>
  </si>
  <si>
    <t>Jordan Schmaltz</t>
  </si>
  <si>
    <t>Nicholas Merkley</t>
  </si>
  <si>
    <t>Scott Wedgewood</t>
  </si>
  <si>
    <t>Calvin Pickard</t>
  </si>
  <si>
    <t>Jon Gillies</t>
  </si>
  <si>
    <t>Jack Roslovic</t>
  </si>
  <si>
    <t>Zach Aston-Reese</t>
  </si>
  <si>
    <t>Colin White</t>
  </si>
  <si>
    <t>Ryan Sproul</t>
  </si>
  <si>
    <t>Adam Erne</t>
  </si>
  <si>
    <t>Michael Dal Colle</t>
  </si>
  <si>
    <t>Linus Ullmark</t>
  </si>
  <si>
    <t>Alex Lyon</t>
  </si>
  <si>
    <t>Michael Hutchinson</t>
  </si>
  <si>
    <t>Name</t>
  </si>
  <si>
    <t>NCHLTeam</t>
  </si>
  <si>
    <t>NHLTeam</t>
  </si>
  <si>
    <t>Pos</t>
  </si>
  <si>
    <t>GP</t>
  </si>
  <si>
    <t>P</t>
  </si>
  <si>
    <t>PIM</t>
  </si>
  <si>
    <t>AGL</t>
  </si>
  <si>
    <t>Casey Mittelstadt</t>
  </si>
  <si>
    <t>Evgeny Svechnikov</t>
  </si>
  <si>
    <t>Julius Honka</t>
  </si>
  <si>
    <t>Danny O'Regan</t>
  </si>
  <si>
    <t>Andreas Johnsson</t>
  </si>
  <si>
    <t>Tomas Hyka</t>
  </si>
  <si>
    <t>Noah Juulsen</t>
  </si>
  <si>
    <t>Spencer Foo</t>
  </si>
  <si>
    <t>Lias Andersson</t>
  </si>
  <si>
    <t>Kerby Rychel</t>
  </si>
  <si>
    <t>Alexander Nylander</t>
  </si>
  <si>
    <t>Henrik Borgstrom</t>
  </si>
  <si>
    <t>Eeli Tolvanen</t>
  </si>
  <si>
    <t>Martin Necas</t>
  </si>
  <si>
    <t>Tristan Jarry</t>
  </si>
  <si>
    <t>Juuse Saros</t>
  </si>
  <si>
    <t>Harri Sateri</t>
  </si>
  <si>
    <t>J-F Berube</t>
  </si>
  <si>
    <t>Thatcher Demko</t>
  </si>
  <si>
    <t>Eric Comrie</t>
  </si>
  <si>
    <t>Brandon Halverson</t>
  </si>
  <si>
    <t>Jared Coreau</t>
  </si>
  <si>
    <t>William Karlsson***</t>
  </si>
  <si>
    <t>Jonathan Marchessault***</t>
  </si>
  <si>
    <t>Yanni Gourde***</t>
  </si>
  <si>
    <t>Adam Henrique***</t>
  </si>
  <si>
    <t>Henrik Sedin***</t>
  </si>
  <si>
    <t>Nick Bjugstad***</t>
  </si>
  <si>
    <t>Danton Heinen***</t>
  </si>
  <si>
    <t>Derick Brassard***</t>
  </si>
  <si>
    <t>Jordan Staal***</t>
  </si>
  <si>
    <t>Mikael Backlund***</t>
  </si>
  <si>
    <t>David Krejci***</t>
  </si>
  <si>
    <t>Tyler Bozak***</t>
  </si>
  <si>
    <t>Riley Nash***</t>
  </si>
  <si>
    <t>Ryan Spooner***</t>
  </si>
  <si>
    <t>Chris Tierney***</t>
  </si>
  <si>
    <t>Lars Eller***</t>
  </si>
  <si>
    <t>Derek Ryan***</t>
  </si>
  <si>
    <t>Carl Soderberg***</t>
  </si>
  <si>
    <t>Joe Thornton***</t>
  </si>
  <si>
    <t>Calle Jarnkrok***</t>
  </si>
  <si>
    <t>Radek Faksa***</t>
  </si>
  <si>
    <t>Frans Nielsen***</t>
  </si>
  <si>
    <t>Valtteri Filppula***</t>
  </si>
  <si>
    <t>Kyle Brodziak***</t>
  </si>
  <si>
    <t>Riley Sheahan***</t>
  </si>
  <si>
    <t>Devin Shore***</t>
  </si>
  <si>
    <t>Artem Anisimov***</t>
  </si>
  <si>
    <t>Sam Gagner***</t>
  </si>
  <si>
    <t>Jean-Gabriel Pageau***</t>
  </si>
  <si>
    <t>Andrew Copp***</t>
  </si>
  <si>
    <t>David Desharnais***</t>
  </si>
  <si>
    <t>Tyler Pitlick***</t>
  </si>
  <si>
    <t>Cody Eakin***</t>
  </si>
  <si>
    <t>Colton Sissons***</t>
  </si>
  <si>
    <t>Patrik Berglund***</t>
  </si>
  <si>
    <t>Trevor Lewis***</t>
  </si>
  <si>
    <t>Travis Zajac***</t>
  </si>
  <si>
    <t>Brandon Sutter***</t>
  </si>
  <si>
    <t>Tomas Plekanec***</t>
  </si>
  <si>
    <t>Mark Jankowski***</t>
  </si>
  <si>
    <t>Blake Coleman***</t>
  </si>
  <si>
    <t>Nick Bonino***</t>
  </si>
  <si>
    <t>Alex Iafallo***</t>
  </si>
  <si>
    <t>Phillip Danault***</t>
  </si>
  <si>
    <t>Derek Grant***</t>
  </si>
  <si>
    <t>Colton Sceviour***</t>
  </si>
  <si>
    <t>Brian Boyle***</t>
  </si>
  <si>
    <t>Mark Letestu***</t>
  </si>
  <si>
    <t>Tim Schaller***</t>
  </si>
  <si>
    <t>Denis Malgin***</t>
  </si>
  <si>
    <t>Matt Cullen***</t>
  </si>
  <si>
    <t>Jay Beagle***</t>
  </si>
  <si>
    <t>Adam Lowry***</t>
  </si>
  <si>
    <t>Jordan Weal***</t>
  </si>
  <si>
    <t>Scott Laughton***</t>
  </si>
  <si>
    <t>Melker Karlsson***</t>
  </si>
  <si>
    <t>Leo Komarov***</t>
  </si>
  <si>
    <t>Nick Shore***</t>
  </si>
  <si>
    <t>Colin Wilson***</t>
  </si>
  <si>
    <t>Chandler Stephenson***</t>
  </si>
  <si>
    <t>Tommy Wingels***</t>
  </si>
  <si>
    <t>Casey Cizikas***</t>
  </si>
  <si>
    <t>Nate Thompson***</t>
  </si>
  <si>
    <t>Johan Larsson***</t>
  </si>
  <si>
    <t>Antoine Vermette***</t>
  </si>
  <si>
    <t>Brandon Dubinsky***</t>
  </si>
  <si>
    <t>Ryan Carpenter***</t>
  </si>
  <si>
    <t>Zemgus Girgensons***</t>
  </si>
  <si>
    <t>Brad Richardson***</t>
  </si>
  <si>
    <t>Paul Carey***</t>
  </si>
  <si>
    <t>Scott Wilson***</t>
  </si>
  <si>
    <t>Sean Kuraly***</t>
  </si>
  <si>
    <t>Derek MacKenzie***</t>
  </si>
  <si>
    <t>Matt Hendricks***</t>
  </si>
  <si>
    <t>Cory Conacher***</t>
  </si>
  <si>
    <t>Markus Granlund***</t>
  </si>
  <si>
    <t>Dominic Moore***</t>
  </si>
  <si>
    <t>Dominik Simon***</t>
  </si>
  <si>
    <t>Matt Stajan***</t>
  </si>
  <si>
    <t>Connor Brickley***</t>
  </si>
  <si>
    <t>Noel Acciari***</t>
  </si>
  <si>
    <t>Oscar Lindberg***</t>
  </si>
  <si>
    <t>Torrey Mitchell***</t>
  </si>
  <si>
    <t>Gemel Smith***</t>
  </si>
  <si>
    <t>Anthony Cirelli***</t>
  </si>
  <si>
    <t>David Kampf***</t>
  </si>
  <si>
    <t>Byron Froese***</t>
  </si>
  <si>
    <t>Martin Hanzal***</t>
  </si>
  <si>
    <t>Ryan Donato***</t>
  </si>
  <si>
    <t>Cedric Paquette***</t>
  </si>
  <si>
    <t>Micheal Haley***</t>
  </si>
  <si>
    <t>Boo Nieves***</t>
  </si>
  <si>
    <t>Lukas Sedlak***</t>
  </si>
  <si>
    <t>Michael Amadio***</t>
  </si>
  <si>
    <t>Jordan Nolan***</t>
  </si>
  <si>
    <t>Zac Rinaldo***</t>
  </si>
  <si>
    <t>Tanner Fritz***</t>
  </si>
  <si>
    <t>Jonny Brodzinski***</t>
  </si>
  <si>
    <t>Brendan Gaunce***</t>
  </si>
  <si>
    <t>Alexander Burmistrov***</t>
  </si>
  <si>
    <t>Marcus Kruger***</t>
  </si>
  <si>
    <t>Matthew Peca***</t>
  </si>
  <si>
    <t>Vinni Lettieri***</t>
  </si>
  <si>
    <t>Oskar Sundqvist***</t>
  </si>
  <si>
    <t>Eric Fehr***</t>
  </si>
  <si>
    <t>Maxim Mamin***</t>
  </si>
  <si>
    <t>Nic Dowd***</t>
  </si>
  <si>
    <t>Jacob Josefson***</t>
  </si>
  <si>
    <t>Mike Fisher***</t>
  </si>
  <si>
    <t>Greg McKegg***</t>
  </si>
  <si>
    <t>Peter Holland***</t>
  </si>
  <si>
    <t>Dennis Rasmussen***</t>
  </si>
  <si>
    <t>Filip Chlapik***</t>
  </si>
  <si>
    <t>Austin Czarnik***</t>
  </si>
  <si>
    <t>Brandon Pirri***</t>
  </si>
  <si>
    <t>Marko Dano***</t>
  </si>
  <si>
    <t>Seth Griffith***</t>
  </si>
  <si>
    <t>Tanner Kero***</t>
  </si>
  <si>
    <t>Rocco Grimaldi***</t>
  </si>
  <si>
    <t>Frederick Gaudreau***</t>
  </si>
  <si>
    <t>Alan Quine***</t>
  </si>
  <si>
    <t>Matthew Highmore***</t>
  </si>
  <si>
    <t>Kalle Kossila***</t>
  </si>
  <si>
    <t>Gabriel Dumont***</t>
  </si>
  <si>
    <t>Dominic Toninato***</t>
  </si>
  <si>
    <t>Chris Kelly***</t>
  </si>
  <si>
    <t>Jean-Sebastien Dea***</t>
  </si>
  <si>
    <t>Frederik Gauthier***</t>
  </si>
  <si>
    <t>Landon Ferraro***</t>
  </si>
  <si>
    <t>Lucas Wallmark***</t>
  </si>
  <si>
    <t>Victor Ejdsell***</t>
  </si>
  <si>
    <t>Jim O'Brien***</t>
  </si>
  <si>
    <t>Stefan Matteau***</t>
  </si>
  <si>
    <t>Brooks Laich***</t>
  </si>
  <si>
    <t>Travis Boyd***</t>
  </si>
  <si>
    <t>Kyle Rau***</t>
  </si>
  <si>
    <t>Freddie Hamilton***</t>
  </si>
  <si>
    <t>Tyler Graovac***</t>
  </si>
  <si>
    <t>Kyle Criscuolo***</t>
  </si>
  <si>
    <t>Zac Dalpe***</t>
  </si>
  <si>
    <t>Nathan Gerbe***</t>
  </si>
  <si>
    <t>Christoph Bertschy***</t>
  </si>
  <si>
    <t>John Quenneville***</t>
  </si>
  <si>
    <t>Laurent Dauphin***</t>
  </si>
  <si>
    <t>Chase Balisy***</t>
  </si>
  <si>
    <t>Nicolas Roy***</t>
  </si>
  <si>
    <t>Curtis Valk***</t>
  </si>
  <si>
    <t>Dylan Gambrell***</t>
  </si>
  <si>
    <t>Alex Broadhurst***</t>
  </si>
  <si>
    <t>Liam O'Brien***</t>
  </si>
  <si>
    <t>Ben Sexton***</t>
  </si>
  <si>
    <t>Colby Cave***</t>
  </si>
  <si>
    <t>Brad Malone***</t>
  </si>
  <si>
    <t>Kevin Rooney***</t>
  </si>
  <si>
    <t>Dominic Turgeon***</t>
  </si>
  <si>
    <t>Wade Megan***</t>
  </si>
  <si>
    <t>Janne Kuokkanen***</t>
  </si>
  <si>
    <t>Daniel Catenacci***</t>
  </si>
  <si>
    <t>Joseph Blandisi***</t>
  </si>
  <si>
    <t>Steven Fogarty***</t>
  </si>
  <si>
    <t>Michael Chaput***</t>
  </si>
  <si>
    <t>Andrew Crescenzi***</t>
  </si>
  <si>
    <t>Jayson Megna***</t>
  </si>
  <si>
    <t>Cal O'Reilly***</t>
  </si>
  <si>
    <t>Adam Gaudette***</t>
  </si>
  <si>
    <t>Justin Kloos***</t>
  </si>
  <si>
    <t>Jeff Petry***</t>
  </si>
  <si>
    <t>Josh Manson***</t>
  </si>
  <si>
    <t>Tyler Myers***</t>
  </si>
  <si>
    <t>Nate Schmidt***</t>
  </si>
  <si>
    <t>Alexander Edler***</t>
  </si>
  <si>
    <t>Justin Braun***</t>
  </si>
  <si>
    <t>Marc-Edouard Vlasic***</t>
  </si>
  <si>
    <t>Dmitry Orlov***</t>
  </si>
  <si>
    <t>Niklas Kronwall***</t>
  </si>
  <si>
    <t>Alec Martinez***</t>
  </si>
  <si>
    <t>Thomas Hickey***</t>
  </si>
  <si>
    <t>Vince Dunn***</t>
  </si>
  <si>
    <t>Dan Hamhuis***</t>
  </si>
  <si>
    <t>Markus Nutivaara***</t>
  </si>
  <si>
    <t>Deryk Engelland***</t>
  </si>
  <si>
    <t>Samuel Girard***</t>
  </si>
  <si>
    <t>Ron Hainsey***</t>
  </si>
  <si>
    <t>Michael Del Zotto***</t>
  </si>
  <si>
    <t>Brenden Dillon***</t>
  </si>
  <si>
    <t>Marco Scandella***</t>
  </si>
  <si>
    <t>Kevin Connauton***</t>
  </si>
  <si>
    <t>Matt Benning***</t>
  </si>
  <si>
    <t>Jonas Brodin***</t>
  </si>
  <si>
    <t>Andrew MacDonald***</t>
  </si>
  <si>
    <t>Kris Russell***</t>
  </si>
  <si>
    <t>Jan Rutta***</t>
  </si>
  <si>
    <t>Jason Demers***</t>
  </si>
  <si>
    <t>Ian Cole***</t>
  </si>
  <si>
    <t>Dylan DeMelo***</t>
  </si>
  <si>
    <t>Brandon Manning***</t>
  </si>
  <si>
    <t>Adam Pelech***</t>
  </si>
  <si>
    <t>John Moore***</t>
  </si>
  <si>
    <t>Johnny Boychuk***</t>
  </si>
  <si>
    <t>Dan Girardi***</t>
  </si>
  <si>
    <t>Brian Dumoulin***</t>
  </si>
  <si>
    <t>Anton Stralman***</t>
  </si>
  <si>
    <t>Brad Hunt***</t>
  </si>
  <si>
    <t>Mike Reilly***</t>
  </si>
  <si>
    <t>Derek Forbort***</t>
  </si>
  <si>
    <t>Joel Edmundson***</t>
  </si>
  <si>
    <t>Jamie Oleksiak***</t>
  </si>
  <si>
    <t>Nick Holden***</t>
  </si>
  <si>
    <t>Francois Beauchemin***</t>
  </si>
  <si>
    <t>Joe Morrow***</t>
  </si>
  <si>
    <t>Erik Gustafsson***</t>
  </si>
  <si>
    <t>David Savard***</t>
  </si>
  <si>
    <t>Mark Pysyk***</t>
  </si>
  <si>
    <t>Trevor van Riemsdyk***</t>
  </si>
  <si>
    <t>Radko Gudas***</t>
  </si>
  <si>
    <t>Kevan Miller***</t>
  </si>
  <si>
    <t>Stephen Johns***</t>
  </si>
  <si>
    <t>Brayden McNabb***</t>
  </si>
  <si>
    <t>Jordan Oesterle***</t>
  </si>
  <si>
    <t>Jordie Benn***</t>
  </si>
  <si>
    <t>Matt Grzelcyk***</t>
  </si>
  <si>
    <t>Patrik Nemeth***</t>
  </si>
  <si>
    <t>Braydon Coburn***</t>
  </si>
  <si>
    <t>Nick Jensen***</t>
  </si>
  <si>
    <t>Christian Djoos***</t>
  </si>
  <si>
    <t>Connor Murphy***</t>
  </si>
  <si>
    <t>Ben Chiarot***</t>
  </si>
  <si>
    <t>Luca Sbisa***</t>
  </si>
  <si>
    <t>Neal Pionk***</t>
  </si>
  <si>
    <t>Robert Bortuzzo***</t>
  </si>
  <si>
    <t>Jonathan Ericsson***</t>
  </si>
  <si>
    <t>Christian Folin***</t>
  </si>
  <si>
    <t>Gustav Forsling***</t>
  </si>
  <si>
    <t>Andy Greene***</t>
  </si>
  <si>
    <t>Mark Barberio***</t>
  </si>
  <si>
    <t>Alexander Petrovic***</t>
  </si>
  <si>
    <t>Travis Dermott***</t>
  </si>
  <si>
    <t>Greg Pateryn***</t>
  </si>
  <si>
    <t>Danny DeKeyser***</t>
  </si>
  <si>
    <t>Connor Carrick***</t>
  </si>
  <si>
    <t>Joakim Ryan***</t>
  </si>
  <si>
    <t>Scott Mayfield***</t>
  </si>
  <si>
    <t>Roman Polak***</t>
  </si>
  <si>
    <t>Karl Alzner***</t>
  </si>
  <si>
    <t>Dmitry Kulikov***</t>
  </si>
  <si>
    <t>Mark Borowiecki***</t>
  </si>
  <si>
    <t>Tim Heed***</t>
  </si>
  <si>
    <t>Jack Johnson***</t>
  </si>
  <si>
    <t>Jake Dotchin***</t>
  </si>
  <si>
    <t>Andreas Borgman***</t>
  </si>
  <si>
    <t>Christopher Tanev***</t>
  </si>
  <si>
    <t>Matt Hunwick***</t>
  </si>
  <si>
    <t>Michael Stone***</t>
  </si>
  <si>
    <t>Michal Kempny***</t>
  </si>
  <si>
    <t>Victor Antipin***</t>
  </si>
  <si>
    <t>Brooks Orpik***</t>
  </si>
  <si>
    <t>Carl Gunnarsson***</t>
  </si>
  <si>
    <t>Robert Hagg***</t>
  </si>
  <si>
    <t>Nate Prosser***</t>
  </si>
  <si>
    <t>Oscar Fantenberg***</t>
  </si>
  <si>
    <t>Alex Biega***</t>
  </si>
  <si>
    <t>Niklas Hjalmarsson***</t>
  </si>
  <si>
    <t>Alexei Emelin***</t>
  </si>
  <si>
    <t>Johnny Oduya***</t>
  </si>
  <si>
    <t>Casey Nelson***</t>
  </si>
  <si>
    <t>Chris Wideman***</t>
  </si>
  <si>
    <t>MacKenzie Weegar***</t>
  </si>
  <si>
    <t>Brett Kulak***</t>
  </si>
  <si>
    <t>Matt Irwin***</t>
  </si>
  <si>
    <t>Jakub Jerabek***</t>
  </si>
  <si>
    <t>Ben Lovejoy***</t>
  </si>
  <si>
    <t>Marc Staal***</t>
  </si>
  <si>
    <t>Kevin Bieksa***</t>
  </si>
  <si>
    <t>Gustav Olofsson***</t>
  </si>
  <si>
    <t>Andrej Sekera***</t>
  </si>
  <si>
    <t>Brandon Davidson***</t>
  </si>
  <si>
    <t>Jay Bouwmeester***</t>
  </si>
  <si>
    <t>Andrej Sustr***</t>
  </si>
  <si>
    <t>Luke Schenn***</t>
  </si>
  <si>
    <t>Fredrik Claesson***</t>
  </si>
  <si>
    <t>Cody Franson***</t>
  </si>
  <si>
    <t>Toby Enstrom***</t>
  </si>
  <si>
    <t>Scott Harrington***</t>
  </si>
  <si>
    <t>John Gilmour***</t>
  </si>
  <si>
    <t>Yannick Weber***</t>
  </si>
  <si>
    <t>Chad Ruhwedel***</t>
  </si>
  <si>
    <t>Ryan Murphy***</t>
  </si>
  <si>
    <t>Erik Gudbranson***</t>
  </si>
  <si>
    <t>David Schlemko***</t>
  </si>
  <si>
    <t>Klas Dahlbeck***</t>
  </si>
  <si>
    <t>David Warsofsky***</t>
  </si>
  <si>
    <t>Dennis Seidenberg***</t>
  </si>
  <si>
    <t>Brendan Guhle***</t>
  </si>
  <si>
    <t>Paul LaDue***</t>
  </si>
  <si>
    <t>Marcus Pettersson***</t>
  </si>
  <si>
    <t>Ethan Bear***</t>
  </si>
  <si>
    <t>Taylor Chorney***</t>
  </si>
  <si>
    <t>Kurtis MacDermid***</t>
  </si>
  <si>
    <t>Adam McQuaid***</t>
  </si>
  <si>
    <t>Sebastian Aho***</t>
  </si>
  <si>
    <t>Dean Kukan***</t>
  </si>
  <si>
    <t>Mirco Mueller***</t>
  </si>
  <si>
    <t>Nick Seeler***</t>
  </si>
  <si>
    <t>Anton Lindholm***</t>
  </si>
  <si>
    <t>Anthony Bitetto***</t>
  </si>
  <si>
    <t>Christian Wolanin***</t>
  </si>
  <si>
    <t>Jon Merrill***</t>
  </si>
  <si>
    <t>Marc Methot***</t>
  </si>
  <si>
    <t>Trevor Murphy***</t>
  </si>
  <si>
    <t>Andrei Mironov***</t>
  </si>
  <si>
    <t>Kyle Quincey***</t>
  </si>
  <si>
    <t>Rob O'Gara***</t>
  </si>
  <si>
    <t>Kevin Gravel***</t>
  </si>
  <si>
    <t>Matt Bartkowski***</t>
  </si>
  <si>
    <t>Joe Hicketts***</t>
  </si>
  <si>
    <t>Carl Dahlstrom***</t>
  </si>
  <si>
    <t>Justin Holl***</t>
  </si>
  <si>
    <t>Justin Falk***</t>
  </si>
  <si>
    <t>Tucker Poolman***</t>
  </si>
  <si>
    <t>Duncan Siemens***</t>
  </si>
  <si>
    <t>Louie Belpedio***</t>
  </si>
  <si>
    <t>Andy Welinski***</t>
  </si>
  <si>
    <t>Adam Clendening***</t>
  </si>
  <si>
    <t>Eric Gryba***</t>
  </si>
  <si>
    <t>Josh Gorges***</t>
  </si>
  <si>
    <t>Ashton Sautner***</t>
  </si>
  <si>
    <t>Paul Martin***</t>
  </si>
  <si>
    <t>Patrick Sieloff***</t>
  </si>
  <si>
    <t>Blake Hillman***</t>
  </si>
  <si>
    <t>Sami Niku***</t>
  </si>
  <si>
    <t>Zach Bogosian***</t>
  </si>
  <si>
    <t>Erik Burgdoerfer***</t>
  </si>
  <si>
    <t>Daniel Brickley***</t>
  </si>
  <si>
    <t>Calle Rosen***</t>
  </si>
  <si>
    <t>Paul Postma***</t>
  </si>
  <si>
    <t>Steven Kampfer***</t>
  </si>
  <si>
    <t>Taylor Fedun***</t>
  </si>
  <si>
    <t>Jaycob Megna***</t>
  </si>
  <si>
    <t>Dillon Heatherington***</t>
  </si>
  <si>
    <t>Jason Garrison***</t>
  </si>
  <si>
    <t>Ben Harpur***</t>
  </si>
  <si>
    <t>Aaron Ness***</t>
  </si>
  <si>
    <t>Brett Lernout***</t>
  </si>
  <si>
    <t>Martin Marincin***</t>
  </si>
  <si>
    <t>Rasmus Andersson***</t>
  </si>
  <si>
    <t>Chris Butler***</t>
  </si>
  <si>
    <t>Mark Alt***</t>
  </si>
  <si>
    <t>Kyle Capobianco***</t>
  </si>
  <si>
    <t>Korbinian Holzer***</t>
  </si>
  <si>
    <t>Brian Lashoff***</t>
  </si>
  <si>
    <t>Matt Tennyson***</t>
  </si>
  <si>
    <t>Frank Corrado***</t>
  </si>
  <si>
    <t>Will O'Neill***</t>
  </si>
  <si>
    <t>Carson Soucy***</t>
  </si>
  <si>
    <t>Trevor Carrick***</t>
  </si>
  <si>
    <t>Dalton Prout***</t>
  </si>
  <si>
    <t>Joel Hanley***</t>
  </si>
  <si>
    <t>Zach Redmond***</t>
  </si>
  <si>
    <t>Zach Whitecloud***</t>
  </si>
  <si>
    <t>Mark Streit***</t>
  </si>
  <si>
    <t>Rinat Valiev***</t>
  </si>
  <si>
    <t>Dakota Mermis***</t>
  </si>
  <si>
    <t>Mitch Reinke***</t>
  </si>
  <si>
    <t>Keegan Lowe***</t>
  </si>
  <si>
    <t>Zach Trotman***</t>
  </si>
  <si>
    <t>Andreas Englund***</t>
  </si>
  <si>
    <t>Christian Jaros***</t>
  </si>
  <si>
    <t>Philip Holm***</t>
  </si>
  <si>
    <t>Ryan Miller***</t>
  </si>
  <si>
    <t>Curtis McElhinney***</t>
  </si>
  <si>
    <t>David Rittich***</t>
  </si>
  <si>
    <t>Casey DeSmith***</t>
  </si>
  <si>
    <t>Maxime Lagace***</t>
  </si>
  <si>
    <t>Al Montoya***</t>
  </si>
  <si>
    <t>Alexandar Georgiev***</t>
  </si>
  <si>
    <t>Jeff Glass***</t>
  </si>
  <si>
    <t>Peter Budaj***</t>
  </si>
  <si>
    <t>Jack Campbell***</t>
  </si>
  <si>
    <t>Christopher Gibson***</t>
  </si>
  <si>
    <t>Adin Hill***</t>
  </si>
  <si>
    <t>Collin Delia***</t>
  </si>
  <si>
    <t>Mike McKenna***</t>
  </si>
  <si>
    <t>Reto Berra***</t>
  </si>
  <si>
    <t>Scott Foster***</t>
  </si>
  <si>
    <t>Dylan Ferguson***</t>
  </si>
  <si>
    <t>Andrew Hammond***</t>
  </si>
  <si>
    <t>Daniel Taylor***</t>
  </si>
  <si>
    <t>Ken Appleby***</t>
  </si>
  <si>
    <t>Marek Langhamer***</t>
  </si>
  <si>
    <t>Adam Wilcox***</t>
  </si>
  <si>
    <t>Erik Haula***</t>
  </si>
  <si>
    <t>Daniel Sedin***</t>
  </si>
  <si>
    <t>Ryan Dzingel***</t>
  </si>
  <si>
    <t>Micheal Ferland***</t>
  </si>
  <si>
    <t>Mikkel Boedker***</t>
  </si>
  <si>
    <t>Paul Byron***</t>
  </si>
  <si>
    <t>Jesper Bratt***</t>
  </si>
  <si>
    <t>Justin Abdelkader***</t>
  </si>
  <si>
    <t>Andrew Cogliano***</t>
  </si>
  <si>
    <t>Blake Comeau***</t>
  </si>
  <si>
    <t>Miles Wood***</t>
  </si>
  <si>
    <t>Darren Helm***</t>
  </si>
  <si>
    <t>Vladimir Sobotka***</t>
  </si>
  <si>
    <t>Carl Hagelin***</t>
  </si>
  <si>
    <t>Brock McGinn***</t>
  </si>
  <si>
    <t>Charles Hudon***</t>
  </si>
  <si>
    <t>Jamie McGinn***</t>
  </si>
  <si>
    <t>Chris Kunitz***</t>
  </si>
  <si>
    <t>Michael Cammalleri***</t>
  </si>
  <si>
    <t>Matt Nieto***</t>
  </si>
  <si>
    <t>Brian Gibbons***</t>
  </si>
  <si>
    <t>Evan Rodrigues***</t>
  </si>
  <si>
    <t>Vinnie Hinostroza***</t>
  </si>
  <si>
    <t>Scott Hartnell***</t>
  </si>
  <si>
    <t>Matt Calvert***</t>
  </si>
  <si>
    <t>Loui Eriksson***</t>
  </si>
  <si>
    <t>Marcus Foligno***</t>
  </si>
  <si>
    <t>Daniel Winnik***</t>
  </si>
  <si>
    <t>Michael Raffl***</t>
  </si>
  <si>
    <t>Tyler Ennis***</t>
  </si>
  <si>
    <t>Tom Pyatt***</t>
  </si>
  <si>
    <t>Brendan Leipsic***</t>
  </si>
  <si>
    <t>Artturi Lehkonen***</t>
  </si>
  <si>
    <t>Jujhar Khaira***</t>
  </si>
  <si>
    <t>Austin Watson***</t>
  </si>
  <si>
    <t>Benoit Pouliot***</t>
  </si>
  <si>
    <t>Zack Smith***</t>
  </si>
  <si>
    <t>Brandon Tanev***</t>
  </si>
  <si>
    <t>Jussi Jokinen***</t>
  </si>
  <si>
    <t>Antoine Roussel***</t>
  </si>
  <si>
    <t>Daniel Carr***</t>
  </si>
  <si>
    <t>Pierre-Edouard Bellemare***</t>
  </si>
  <si>
    <t>Pontus Aberg***</t>
  </si>
  <si>
    <t>Tomas Nosek***</t>
  </si>
  <si>
    <t>Jordan Martinook***</t>
  </si>
  <si>
    <t>Nicolas Deslauriers***</t>
  </si>
  <si>
    <t>Remi Elie***</t>
  </si>
  <si>
    <t>Phillip Di Giuseppe***</t>
  </si>
  <si>
    <t>Jason Chimera***</t>
  </si>
  <si>
    <t>Magnus Paajarvi***</t>
  </si>
  <si>
    <t>Anders Bjork***</t>
  </si>
  <si>
    <t>Jacob de la Rose***</t>
  </si>
  <si>
    <t>Matt Martin***</t>
  </si>
  <si>
    <t>Gabriel Bourque***</t>
  </si>
  <si>
    <t>Christopher DiDomenico***</t>
  </si>
  <si>
    <t>Tomas Jurco***</t>
  </si>
  <si>
    <t>Kyle Clifford***</t>
  </si>
  <si>
    <t>Lance Bouma***</t>
  </si>
  <si>
    <t>Andy Andreoff***</t>
  </si>
  <si>
    <t>Kevin Roy***</t>
  </si>
  <si>
    <t>Marcus Sorensen***</t>
  </si>
  <si>
    <t>Valentin Zykov***</t>
  </si>
  <si>
    <t>Joakim Nordstrom***</t>
  </si>
  <si>
    <t>Ross Johnston***</t>
  </si>
  <si>
    <t>Markus Hannikainen***</t>
  </si>
  <si>
    <t>Oskar Lindblom***</t>
  </si>
  <si>
    <t>David Booth***</t>
  </si>
  <si>
    <t>Max McCormick***</t>
  </si>
  <si>
    <t>Taylor Leier***</t>
  </si>
  <si>
    <t>Josh Leivo***</t>
  </si>
  <si>
    <t>Cody McLeod***</t>
  </si>
  <si>
    <t>Warren Foegele***</t>
  </si>
  <si>
    <t>Nikolay Kulemin***</t>
  </si>
  <si>
    <t>William Carrier***</t>
  </si>
  <si>
    <t>Shawn Matthias***</t>
  </si>
  <si>
    <t>Sammy Blais***</t>
  </si>
  <si>
    <t>A.J. Greer***</t>
  </si>
  <si>
    <t>Jordan Schroeder***</t>
  </si>
  <si>
    <t>Shane Prince***</t>
  </si>
  <si>
    <t>Peter Cehlarik***</t>
  </si>
  <si>
    <t>Curtis McKenzie***</t>
  </si>
  <si>
    <t>Nathan Walker***</t>
  </si>
  <si>
    <t>Andreas Martinsen***</t>
  </si>
  <si>
    <t>Shane Gersich***</t>
  </si>
  <si>
    <t>Dryden Hunt***</t>
  </si>
  <si>
    <t>Henrik Haapala***</t>
  </si>
  <si>
    <t>Jordan Greenway***</t>
  </si>
  <si>
    <t>Kenny Agostino***</t>
  </si>
  <si>
    <t>Ryan Lomberg***</t>
  </si>
  <si>
    <t>Mike Liambas***</t>
  </si>
  <si>
    <t>Nicolas Kerdiles***</t>
  </si>
  <si>
    <t>Eric Robinson***</t>
  </si>
  <si>
    <t>Tyrell Goulbourne***</t>
  </si>
  <si>
    <t>Tanner Glass***</t>
  </si>
  <si>
    <t>Marek Hrivik***</t>
  </si>
  <si>
    <t>Alex Formenton***</t>
  </si>
  <si>
    <t>Blake Pietila***</t>
  </si>
  <si>
    <t>Morgan Klimchuk***</t>
  </si>
  <si>
    <t>Matt Moulson***</t>
  </si>
  <si>
    <t>Danick Martel***</t>
  </si>
  <si>
    <t>Giovanni Fiore***</t>
  </si>
  <si>
    <t>Andrew Mangiapane***</t>
  </si>
  <si>
    <t>Matt Beleskey***</t>
  </si>
  <si>
    <t>Michael Bournival***</t>
  </si>
  <si>
    <t>Anton Blidh***</t>
  </si>
  <si>
    <t>Josh Bailey***</t>
  </si>
  <si>
    <t>Dustin Brown***</t>
  </si>
  <si>
    <t>Craig Smith***</t>
  </si>
  <si>
    <t>Justin Williams***</t>
  </si>
  <si>
    <t>Ondrej Kase***</t>
  </si>
  <si>
    <t>Bryan Rust***</t>
  </si>
  <si>
    <t>Michael Grabner***</t>
  </si>
  <si>
    <t>Richard Panik***</t>
  </si>
  <si>
    <t>Tom Wilson***</t>
  </si>
  <si>
    <t>Jason Pominville***</t>
  </si>
  <si>
    <t>Jesper Fast***</t>
  </si>
  <si>
    <t>Josh Anderson***</t>
  </si>
  <si>
    <t>Joel Armia***</t>
  </si>
  <si>
    <t>Connor Brown***</t>
  </si>
  <si>
    <t>Brett Connolly***</t>
  </si>
  <si>
    <t>Stefan Noesen***</t>
  </si>
  <si>
    <t>Martin Frk***</t>
  </si>
  <si>
    <t>Michael Frolik***</t>
  </si>
  <si>
    <t>Troy Brouwer***</t>
  </si>
  <si>
    <t>Marian Gaborik***</t>
  </si>
  <si>
    <t>Andrew Shaw***</t>
  </si>
  <si>
    <t>Luke Glendening***</t>
  </si>
  <si>
    <t>Scottie Upshall***</t>
  </si>
  <si>
    <t>Zack Kassian***</t>
  </si>
  <si>
    <t>Alex Chiasson***</t>
  </si>
  <si>
    <t>Cal Clutterbuck***</t>
  </si>
  <si>
    <t>Ryan Callahan***</t>
  </si>
  <si>
    <t>Dmitrij Jaskin***</t>
  </si>
  <si>
    <t>Chris Stewart***</t>
  </si>
  <si>
    <t>Nail Yakupov***</t>
  </si>
  <si>
    <t>Chris Wagner***</t>
  </si>
  <si>
    <t>Devante Smith-Pelly***</t>
  </si>
  <si>
    <t>Drew Stafford***</t>
  </si>
  <si>
    <t>Barclay Goodrow***</t>
  </si>
  <si>
    <t>Alexandre Burrows***</t>
  </si>
  <si>
    <t>Radim Vrbata***</t>
  </si>
  <si>
    <t>Logan Shaw***</t>
  </si>
  <si>
    <t>Jannik Hansen***</t>
  </si>
  <si>
    <t>Garnet Hathaway***</t>
  </si>
  <si>
    <t>John Hayden***</t>
  </si>
  <si>
    <t>Joel Ward***</t>
  </si>
  <si>
    <t>Josh Archibald***</t>
  </si>
  <si>
    <t>Ryan Reaves***</t>
  </si>
  <si>
    <t>Derek Dorsett***</t>
  </si>
  <si>
    <t>Ty Rattie***</t>
  </si>
  <si>
    <t>Darren Archibald***</t>
  </si>
  <si>
    <t>Jimmy Hayes***</t>
  </si>
  <si>
    <t>Lee Stempniak***</t>
  </si>
  <si>
    <t>Dale Weise***</t>
  </si>
  <si>
    <t>Kris Versteeg***</t>
  </si>
  <si>
    <t>Tom Kuhnhackl***</t>
  </si>
  <si>
    <t>Miikka Salomaki***</t>
  </si>
  <si>
    <t>J.T. Brown***</t>
  </si>
  <si>
    <t>Brian Gionta***</t>
  </si>
  <si>
    <t>Jaromir Jagr***</t>
  </si>
  <si>
    <t>Chris Thorburn***</t>
  </si>
  <si>
    <t>Nicholas Baptiste***</t>
  </si>
  <si>
    <t>Josh Jooris***</t>
  </si>
  <si>
    <t>Zack Mitchell***</t>
  </si>
  <si>
    <t>Carter Rowney***</t>
  </si>
  <si>
    <t>Justin Bailey***</t>
  </si>
  <si>
    <t>Mario Kempe***</t>
  </si>
  <si>
    <t>Luke Witkowski***</t>
  </si>
  <si>
    <t>Iiro Pakarinen***</t>
  </si>
  <si>
    <t>Jordan Szwarz***</t>
  </si>
  <si>
    <t>Dylan Sikura***</t>
  </si>
  <si>
    <t>Nikita Soshnikov***</t>
  </si>
  <si>
    <t>Jared Boll***</t>
  </si>
  <si>
    <t>Nick Lappin***</t>
  </si>
  <si>
    <t>Matt Read***</t>
  </si>
  <si>
    <t>Patrick Eaves***</t>
  </si>
  <si>
    <t>Jack Rodewald***</t>
  </si>
  <si>
    <t>Troy Terry***</t>
  </si>
  <si>
    <t>Ales Hemsky***</t>
  </si>
  <si>
    <t>Mike Blunden***</t>
  </si>
  <si>
    <t>Justin Auger***</t>
  </si>
  <si>
    <t>Anthony Peluso***</t>
  </si>
  <si>
    <t>Beau Bennett***</t>
  </si>
  <si>
    <t>Steve Bernier***</t>
  </si>
  <si>
    <t>Adam Cracknell***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</si>
</sst>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3" fillId="2" borderId="1" xfId="1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0" borderId="0" xfId="0" applyFont="1"/>
    <xf numFmtId="0" fontId="3" fillId="2" borderId="4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2" borderId="9" xfId="1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4" borderId="15" xfId="0" applyNumberFormat="1" applyFill="1" applyBorder="1"/>
    <xf numFmtId="2" fontId="0" fillId="4" borderId="2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49" fontId="0" fillId="0" borderId="0" xfId="0" applyNumberFormat="1"/>
    <xf numFmtId="0" fontId="0" fillId="0" borderId="19" xfId="0" applyBorder="1"/>
    <xf numFmtId="0" fontId="0" fillId="0" borderId="8" xfId="0" applyBorder="1"/>
    <xf numFmtId="0" fontId="0" fillId="0" borderId="20" xfId="0" applyBorder="1"/>
    <xf numFmtId="0" fontId="0" fillId="0" borderId="21" xfId="0" applyBorder="1"/>
    <xf numFmtId="49" fontId="0" fillId="0" borderId="19" xfId="0" applyNumberFormat="1" applyBorder="1"/>
    <xf numFmtId="49" fontId="0" fillId="0" borderId="8" xfId="0" applyNumberFormat="1" applyBorder="1"/>
    <xf numFmtId="49" fontId="0" fillId="0" borderId="20" xfId="0" applyNumberFormat="1" applyBorder="1"/>
    <xf numFmtId="1" fontId="0" fillId="4" borderId="2" xfId="0" applyNumberFormat="1" applyFill="1" applyBorder="1"/>
    <xf numFmtId="0" fontId="0" fillId="4" borderId="19" xfId="0" applyFill="1" applyBorder="1"/>
    <xf numFmtId="0" fontId="0" fillId="4" borderId="8" xfId="0" applyFill="1" applyBorder="1"/>
    <xf numFmtId="0" fontId="0" fillId="4" borderId="20" xfId="0" applyFill="1" applyBorder="1"/>
    <xf numFmtId="0" fontId="0" fillId="4" borderId="21" xfId="0" applyFill="1" applyBorder="1"/>
    <xf numFmtId="0" fontId="3" fillId="2" borderId="22" xfId="1" applyFont="1" applyFill="1" applyBorder="1" applyAlignment="1">
      <alignment horizontal="center"/>
    </xf>
    <xf numFmtId="1" fontId="0" fillId="4" borderId="16" xfId="0" applyNumberFormat="1" applyFill="1" applyBorder="1"/>
    <xf numFmtId="0" fontId="0" fillId="0" borderId="26" xfId="0" applyBorder="1"/>
    <xf numFmtId="0" fontId="0" fillId="0" borderId="0" xfId="0" quotePrefix="1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quotePrefix="1" applyNumberFormat="1" applyFill="1" applyBorder="1"/>
    <xf numFmtId="49" fontId="0" fillId="0" borderId="15" xfId="0" applyNumberFormat="1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2">
    <cellStyle name="Normal" xfId="0" builtinId="0"/>
    <cellStyle name="Normal_Stats Réelle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Gardiens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Graphs!$U$7:$U$11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gauches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Graphs!$Q$66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Graphs!$R$66:$T$66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Graphs!$Q$67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Graphs!$R$67:$T$67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Graphs!$Q$68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Graphs!$R$68:$T$68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Graphs!$Q$69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Graphs!$R$69:$T$69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Graphs!$Q$70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Graphs!$R$65:$T$65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Graphs!$R$70:$T$70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6012608"/>
        <c:axId val="1286016960"/>
      </c:barChart>
      <c:catAx>
        <c:axId val="12860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16960"/>
        <c:crosses val="autoZero"/>
        <c:auto val="1"/>
        <c:lblAlgn val="ctr"/>
        <c:lblOffset val="100"/>
        <c:noMultiLvlLbl val="0"/>
      </c:catAx>
      <c:valAx>
        <c:axId val="12860169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1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Gardiens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Graphs!$Q$7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Graphs!$Q$8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Graphs!$Q$9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Graphs!$Q$10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Graphs!$R$10:$T$10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Graphs!$Q$11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Graphs!$R$11:$T$11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347056"/>
        <c:axId val="1376361200"/>
      </c:barChart>
      <c:catAx>
        <c:axId val="13763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61200"/>
        <c:crosses val="autoZero"/>
        <c:auto val="1"/>
        <c:lblAlgn val="ctr"/>
        <c:lblOffset val="100"/>
        <c:noMultiLvlLbl val="0"/>
      </c:catAx>
      <c:valAx>
        <c:axId val="137636120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Défenseurs -</a:t>
            </a:r>
            <a:r>
              <a:rPr lang="en-US" sz="1400" baseline="0"/>
              <a:t> Top 50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Graphs!$W$22:$W$26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Défenseurs - </a:t>
            </a:r>
            <a:r>
              <a:rPr lang="en-US"/>
              <a:t>Répartition</a:t>
            </a:r>
            <a:r>
              <a:rPr lang="en-US" baseline="0"/>
              <a:t> Top 50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Graphs!$Q$22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Graphs!$R$22:$V$22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Graphs!$Q$23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Graphs!$R$23:$V$23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Graphs!$R$24:$V$24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</c:ser>
        <c:ser>
          <c:idx val="3"/>
          <c:order val="3"/>
          <c:tx>
            <c:strRef>
              <c:f>Graphs!$Q$25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Graphs!$R$25:$V$25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Graphs!$Q$26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Graphs!$R$21:$V$21</c:f>
              <c:strCache>
                <c:ptCount val="5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</c:strCache>
            </c:strRef>
          </c:cat>
          <c:val>
            <c:numRef>
              <c:f>Graphs!$R$26:$V$26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353584"/>
        <c:axId val="1376346512"/>
      </c:barChart>
      <c:catAx>
        <c:axId val="13763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46512"/>
        <c:crosses val="autoZero"/>
        <c:auto val="1"/>
        <c:lblAlgn val="ctr"/>
        <c:lblOffset val="100"/>
        <c:noMultiLvlLbl val="0"/>
      </c:catAx>
      <c:valAx>
        <c:axId val="137634651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Centres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Graphs!$U$36:$U$40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Centres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Graphs!$Q$36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Graphs!$R$36:$T$36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Graphs!$Q$37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Graphs!$R$37:$T$37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Graphs!$Q$38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Graphs!$R$38:$T$38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Graphs!$Q$39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Graphs!$R$39:$T$39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Graphs!$Q$40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Graphs!$R$35:$T$35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Graphs!$R$40:$T$40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359568"/>
        <c:axId val="1376349776"/>
      </c:barChart>
      <c:catAx>
        <c:axId val="13763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49776"/>
        <c:crosses val="autoZero"/>
        <c:auto val="1"/>
        <c:lblAlgn val="ctr"/>
        <c:lblOffset val="100"/>
        <c:noMultiLvlLbl val="0"/>
      </c:catAx>
      <c:valAx>
        <c:axId val="1376349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5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droits</a:t>
            </a:r>
            <a:r>
              <a:rPr lang="en-US" sz="1400"/>
              <a:t> -</a:t>
            </a:r>
            <a:r>
              <a:rPr lang="en-US" sz="1400" baseline="0"/>
              <a:t> Top 30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Graphs!$U$51:$U$55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droits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Graphs!$Q$51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Graphs!$R$51:$T$51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Graphs!$Q$52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Graphs!$R$52:$T$52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Graphs!$Q$53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Graphs!$R$53:$T$53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Graphs!$Q$54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Graphs!$R$54:$T$54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Graphs!$Q$55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Graphs!$R$50:$T$50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Graphs!$R$55:$T$55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6354672"/>
        <c:axId val="1376355760"/>
      </c:barChart>
      <c:catAx>
        <c:axId val="13763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55760"/>
        <c:crosses val="autoZero"/>
        <c:auto val="1"/>
        <c:lblAlgn val="ctr"/>
        <c:lblOffset val="100"/>
        <c:noMultiLvlLbl val="0"/>
      </c:catAx>
      <c:valAx>
        <c:axId val="13763557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gauches</a:t>
            </a:r>
            <a:r>
              <a:rPr lang="en-US" sz="1400"/>
              <a:t> -</a:t>
            </a:r>
            <a:r>
              <a:rPr lang="en-US" sz="1400" baseline="0"/>
              <a:t> Top 30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Graphs!$U$66:$U$70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7</xdr:col>
      <xdr:colOff>333375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15</xdr:col>
      <xdr:colOff>28575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28</xdr:row>
      <xdr:rowOff>180975</xdr:rowOff>
    </xdr:from>
    <xdr:to>
      <xdr:col>7</xdr:col>
      <xdr:colOff>333375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180974</xdr:rowOff>
    </xdr:from>
    <xdr:to>
      <xdr:col>15</xdr:col>
      <xdr:colOff>28575</xdr:colOff>
      <xdr:row>43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43</xdr:row>
      <xdr:rowOff>104775</xdr:rowOff>
    </xdr:from>
    <xdr:to>
      <xdr:col>7</xdr:col>
      <xdr:colOff>333375</xdr:colOff>
      <xdr:row>58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43</xdr:row>
      <xdr:rowOff>104775</xdr:rowOff>
    </xdr:from>
    <xdr:to>
      <xdr:col>15</xdr:col>
      <xdr:colOff>28575</xdr:colOff>
      <xdr:row>58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58</xdr:row>
      <xdr:rowOff>47625</xdr:rowOff>
    </xdr:from>
    <xdr:to>
      <xdr:col>7</xdr:col>
      <xdr:colOff>333375</xdr:colOff>
      <xdr:row>73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58</xdr:row>
      <xdr:rowOff>47625</xdr:rowOff>
    </xdr:from>
    <xdr:to>
      <xdr:col>15</xdr:col>
      <xdr:colOff>28575</xdr:colOff>
      <xdr:row>73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16" sqref="I16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49" t="s">
        <v>13</v>
      </c>
      <c r="C1" s="49"/>
      <c r="D1" s="50" t="s">
        <v>14</v>
      </c>
      <c r="E1" s="51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52">
        <v>0.2</v>
      </c>
      <c r="C2" s="52"/>
      <c r="D2" s="53">
        <v>0.25</v>
      </c>
      <c r="E2" s="54"/>
      <c r="G2" s="2" t="s">
        <v>4</v>
      </c>
      <c r="H2" s="3">
        <v>9</v>
      </c>
      <c r="I2" s="3">
        <v>9</v>
      </c>
      <c r="J2" s="3">
        <v>2</v>
      </c>
    </row>
    <row r="3" spans="1:10" x14ac:dyDescent="0.25">
      <c r="A3" s="2" t="s">
        <v>11</v>
      </c>
      <c r="B3" s="52">
        <v>0.27</v>
      </c>
      <c r="C3" s="52"/>
      <c r="D3" s="53">
        <v>0.15</v>
      </c>
      <c r="E3" s="54"/>
      <c r="G3" s="2" t="s">
        <v>2</v>
      </c>
      <c r="H3" s="3">
        <v>6</v>
      </c>
      <c r="I3" s="3">
        <v>13</v>
      </c>
      <c r="J3" s="3">
        <v>1</v>
      </c>
    </row>
    <row r="4" spans="1:10" x14ac:dyDescent="0.25">
      <c r="A4" s="2" t="s">
        <v>19</v>
      </c>
      <c r="B4" s="52">
        <v>0.2</v>
      </c>
      <c r="C4" s="52"/>
      <c r="D4" s="53">
        <v>0.33</v>
      </c>
      <c r="E4" s="54"/>
      <c r="G4" s="2" t="s">
        <v>20</v>
      </c>
      <c r="H4" s="3">
        <v>6</v>
      </c>
      <c r="I4" s="3">
        <v>13</v>
      </c>
      <c r="J4" s="3">
        <v>1</v>
      </c>
    </row>
    <row r="5" spans="1:10" x14ac:dyDescent="0.25">
      <c r="A5" s="2" t="s">
        <v>12</v>
      </c>
      <c r="B5" s="52">
        <v>0.33</v>
      </c>
      <c r="C5" s="52"/>
      <c r="D5" s="53">
        <v>0.27</v>
      </c>
      <c r="E5" s="54"/>
      <c r="G5" s="2" t="s">
        <v>21</v>
      </c>
      <c r="H5" s="3">
        <v>6</v>
      </c>
      <c r="I5" s="3">
        <v>13</v>
      </c>
      <c r="J5" s="3">
        <v>1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86"/>
  <sheetViews>
    <sheetView topLeftCell="A949" workbookViewId="0">
      <selection activeCell="A832" sqref="A832:L962"/>
    </sheetView>
  </sheetViews>
  <sheetFormatPr defaultColWidth="9.140625" defaultRowHeight="15" x14ac:dyDescent="0.25"/>
  <cols>
    <col min="1" max="1" width="24.42578125" bestFit="1" customWidth="1"/>
    <col min="2" max="2" width="12.85546875" bestFit="1" customWidth="1"/>
    <col min="3" max="3" width="11.7109375" bestFit="1" customWidth="1"/>
    <col min="4" max="4" width="6.42578125" bestFit="1" customWidth="1"/>
    <col min="5" max="5" width="5.85546875" bestFit="1" customWidth="1"/>
    <col min="6" max="6" width="4.42578125" bestFit="1" customWidth="1"/>
    <col min="7" max="7" width="6.85546875" bestFit="1" customWidth="1"/>
    <col min="8" max="8" width="6.7109375" bestFit="1" customWidth="1"/>
    <col min="9" max="9" width="6.42578125" bestFit="1" customWidth="1"/>
    <col min="10" max="10" width="6.5703125" bestFit="1" customWidth="1"/>
    <col min="11" max="11" width="6" bestFit="1" customWidth="1"/>
    <col min="12" max="12" width="6.28515625" bestFit="1" customWidth="1"/>
    <col min="13" max="16384" width="9.140625" style="5"/>
  </cols>
  <sheetData>
    <row r="1" spans="1:12" x14ac:dyDescent="0.25">
      <c r="A1" t="s">
        <v>435</v>
      </c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  <c r="H1" t="s">
        <v>18</v>
      </c>
      <c r="I1" t="s">
        <v>11</v>
      </c>
      <c r="J1" t="s">
        <v>19</v>
      </c>
      <c r="K1" t="s">
        <v>12</v>
      </c>
      <c r="L1" t="s">
        <v>311</v>
      </c>
    </row>
    <row r="2" spans="1:12" x14ac:dyDescent="0.25">
      <c r="A2" s="26" t="s">
        <v>255</v>
      </c>
      <c r="B2" s="26" t="s">
        <v>38</v>
      </c>
      <c r="C2" s="26" t="s">
        <v>322</v>
      </c>
      <c r="D2" s="26" t="s">
        <v>2</v>
      </c>
      <c r="E2">
        <v>82</v>
      </c>
      <c r="F2">
        <v>108</v>
      </c>
      <c r="G2">
        <v>26</v>
      </c>
      <c r="H2">
        <v>28</v>
      </c>
      <c r="I2">
        <v>46</v>
      </c>
      <c r="J2">
        <v>111</v>
      </c>
      <c r="K2">
        <v>5356</v>
      </c>
      <c r="L2">
        <v>1767</v>
      </c>
    </row>
    <row r="3" spans="1:12" x14ac:dyDescent="0.25">
      <c r="A3" s="26" t="s">
        <v>61</v>
      </c>
      <c r="B3" s="26" t="s">
        <v>36</v>
      </c>
      <c r="C3" s="26" t="s">
        <v>322</v>
      </c>
      <c r="D3" s="26" t="s">
        <v>2</v>
      </c>
      <c r="E3">
        <v>78</v>
      </c>
      <c r="F3">
        <v>98</v>
      </c>
      <c r="G3">
        <v>87</v>
      </c>
      <c r="H3">
        <v>48</v>
      </c>
      <c r="I3">
        <v>32</v>
      </c>
      <c r="J3">
        <v>75</v>
      </c>
      <c r="K3">
        <v>327</v>
      </c>
      <c r="L3">
        <v>1481</v>
      </c>
    </row>
    <row r="4" spans="1:12" x14ac:dyDescent="0.25">
      <c r="A4" s="26" t="s">
        <v>163</v>
      </c>
      <c r="B4" s="26" t="s">
        <v>36</v>
      </c>
      <c r="C4" s="26" t="s">
        <v>322</v>
      </c>
      <c r="D4" s="26" t="s">
        <v>2</v>
      </c>
      <c r="E4">
        <v>74</v>
      </c>
      <c r="F4">
        <v>97</v>
      </c>
      <c r="G4">
        <v>55</v>
      </c>
      <c r="H4">
        <v>38</v>
      </c>
      <c r="I4">
        <v>22</v>
      </c>
      <c r="J4">
        <v>36</v>
      </c>
      <c r="K4">
        <v>1359</v>
      </c>
      <c r="L4">
        <v>1473</v>
      </c>
    </row>
    <row r="5" spans="1:12" x14ac:dyDescent="0.25">
      <c r="A5" s="26" t="s">
        <v>29</v>
      </c>
      <c r="B5" s="26" t="s">
        <v>31</v>
      </c>
      <c r="C5" s="26" t="s">
        <v>322</v>
      </c>
      <c r="D5" s="26" t="s">
        <v>2</v>
      </c>
      <c r="E5">
        <v>82</v>
      </c>
      <c r="F5">
        <v>92</v>
      </c>
      <c r="G5">
        <v>20</v>
      </c>
      <c r="H5">
        <v>50</v>
      </c>
      <c r="I5">
        <v>64</v>
      </c>
      <c r="J5">
        <v>54</v>
      </c>
      <c r="K5">
        <v>10685</v>
      </c>
      <c r="L5">
        <v>1811</v>
      </c>
    </row>
    <row r="6" spans="1:12" x14ac:dyDescent="0.25">
      <c r="A6" s="26" t="s">
        <v>116</v>
      </c>
      <c r="B6" s="26" t="s">
        <v>33</v>
      </c>
      <c r="C6" s="26" t="s">
        <v>322</v>
      </c>
      <c r="D6" s="26" t="s">
        <v>2</v>
      </c>
      <c r="E6">
        <v>82</v>
      </c>
      <c r="F6">
        <v>89</v>
      </c>
      <c r="G6">
        <v>46</v>
      </c>
      <c r="H6">
        <v>75</v>
      </c>
      <c r="I6">
        <v>36</v>
      </c>
      <c r="J6">
        <v>42</v>
      </c>
      <c r="K6">
        <v>1266</v>
      </c>
      <c r="L6">
        <v>1697</v>
      </c>
    </row>
    <row r="7" spans="1:12" x14ac:dyDescent="0.25">
      <c r="A7" s="26" t="s">
        <v>32</v>
      </c>
      <c r="B7" s="26" t="s">
        <v>33</v>
      </c>
      <c r="C7" s="26" t="s">
        <v>322</v>
      </c>
      <c r="D7" s="26" t="s">
        <v>2</v>
      </c>
      <c r="E7">
        <v>78</v>
      </c>
      <c r="F7">
        <v>86</v>
      </c>
      <c r="G7">
        <v>72</v>
      </c>
      <c r="H7">
        <v>61</v>
      </c>
      <c r="I7">
        <v>35</v>
      </c>
      <c r="J7">
        <v>27</v>
      </c>
      <c r="K7">
        <v>1909</v>
      </c>
      <c r="L7">
        <v>1464</v>
      </c>
    </row>
    <row r="8" spans="1:12" x14ac:dyDescent="0.25">
      <c r="A8" s="26" t="s">
        <v>329</v>
      </c>
      <c r="B8" s="26" t="s">
        <v>42</v>
      </c>
      <c r="C8" s="26" t="s">
        <v>322</v>
      </c>
      <c r="D8" s="26" t="s">
        <v>2</v>
      </c>
      <c r="E8">
        <v>82</v>
      </c>
      <c r="F8">
        <v>85</v>
      </c>
      <c r="G8">
        <v>30</v>
      </c>
      <c r="H8">
        <v>21</v>
      </c>
      <c r="I8">
        <v>31</v>
      </c>
      <c r="J8">
        <v>65</v>
      </c>
      <c r="K8">
        <v>163</v>
      </c>
      <c r="L8">
        <v>1457</v>
      </c>
    </row>
    <row r="9" spans="1:12" x14ac:dyDescent="0.25">
      <c r="A9" s="26" t="s">
        <v>39</v>
      </c>
      <c r="B9" s="26" t="s">
        <v>33</v>
      </c>
      <c r="C9" s="26" t="s">
        <v>322</v>
      </c>
      <c r="D9" s="26" t="s">
        <v>2</v>
      </c>
      <c r="E9">
        <v>82</v>
      </c>
      <c r="F9">
        <v>84</v>
      </c>
      <c r="G9">
        <v>26</v>
      </c>
      <c r="H9">
        <v>30</v>
      </c>
      <c r="I9">
        <v>34</v>
      </c>
      <c r="J9">
        <v>49</v>
      </c>
      <c r="K9">
        <v>7673</v>
      </c>
      <c r="L9">
        <v>1634</v>
      </c>
    </row>
    <row r="10" spans="1:12" x14ac:dyDescent="0.25">
      <c r="A10" s="26" t="s">
        <v>228</v>
      </c>
      <c r="B10" s="26" t="s">
        <v>42</v>
      </c>
      <c r="C10" s="26" t="s">
        <v>322</v>
      </c>
      <c r="D10" s="26" t="s">
        <v>2</v>
      </c>
      <c r="E10">
        <v>79</v>
      </c>
      <c r="F10">
        <v>83</v>
      </c>
      <c r="G10">
        <v>48</v>
      </c>
      <c r="H10">
        <v>50</v>
      </c>
      <c r="I10">
        <v>26</v>
      </c>
      <c r="J10">
        <v>44</v>
      </c>
      <c r="K10">
        <v>275</v>
      </c>
      <c r="L10">
        <v>1486</v>
      </c>
    </row>
    <row r="11" spans="1:12" x14ac:dyDescent="0.25">
      <c r="A11" s="26" t="s">
        <v>465</v>
      </c>
      <c r="B11" s="26" t="s">
        <v>442</v>
      </c>
      <c r="C11" s="26" t="s">
        <v>322</v>
      </c>
      <c r="D11" s="26" t="s">
        <v>2</v>
      </c>
      <c r="E11">
        <v>82</v>
      </c>
      <c r="F11">
        <v>78</v>
      </c>
      <c r="G11">
        <v>12</v>
      </c>
      <c r="H11">
        <v>48</v>
      </c>
      <c r="I11">
        <v>45</v>
      </c>
      <c r="J11">
        <v>78</v>
      </c>
      <c r="K11">
        <v>8131</v>
      </c>
      <c r="L11">
        <v>1535</v>
      </c>
    </row>
    <row r="12" spans="1:12" x14ac:dyDescent="0.25">
      <c r="A12" s="26" t="s">
        <v>58</v>
      </c>
      <c r="B12" s="26" t="s">
        <v>38</v>
      </c>
      <c r="C12" s="26" t="s">
        <v>322</v>
      </c>
      <c r="D12" s="26" t="s">
        <v>2</v>
      </c>
      <c r="E12">
        <v>82</v>
      </c>
      <c r="F12">
        <v>78</v>
      </c>
      <c r="G12">
        <v>43</v>
      </c>
      <c r="H12">
        <v>74</v>
      </c>
      <c r="I12">
        <v>44</v>
      </c>
      <c r="J12">
        <v>38</v>
      </c>
      <c r="K12">
        <v>7599</v>
      </c>
      <c r="L12">
        <v>1714</v>
      </c>
    </row>
    <row r="13" spans="1:12" x14ac:dyDescent="0.25">
      <c r="A13" s="26" t="s">
        <v>154</v>
      </c>
      <c r="B13" s="26" t="s">
        <v>31</v>
      </c>
      <c r="C13" s="26" t="s">
        <v>322</v>
      </c>
      <c r="D13" s="26" t="s">
        <v>2</v>
      </c>
      <c r="E13">
        <v>79</v>
      </c>
      <c r="F13">
        <v>78</v>
      </c>
      <c r="G13">
        <v>14</v>
      </c>
      <c r="H13">
        <v>30</v>
      </c>
      <c r="I13">
        <v>67</v>
      </c>
      <c r="J13">
        <v>82</v>
      </c>
      <c r="K13">
        <v>8310</v>
      </c>
      <c r="L13">
        <v>1744</v>
      </c>
    </row>
    <row r="14" spans="1:12" x14ac:dyDescent="0.25">
      <c r="A14" s="26" t="s">
        <v>50</v>
      </c>
      <c r="B14" s="26" t="s">
        <v>38</v>
      </c>
      <c r="C14" s="26" t="s">
        <v>322</v>
      </c>
      <c r="D14" s="26" t="s">
        <v>2</v>
      </c>
      <c r="E14">
        <v>82</v>
      </c>
      <c r="F14">
        <v>76</v>
      </c>
      <c r="G14">
        <v>42</v>
      </c>
      <c r="H14">
        <v>42</v>
      </c>
      <c r="I14">
        <v>49</v>
      </c>
      <c r="J14">
        <v>48</v>
      </c>
      <c r="K14">
        <v>5327</v>
      </c>
      <c r="L14">
        <v>1461</v>
      </c>
    </row>
    <row r="15" spans="1:12" x14ac:dyDescent="0.25">
      <c r="A15" s="26" t="s">
        <v>51</v>
      </c>
      <c r="B15" s="26" t="s">
        <v>42</v>
      </c>
      <c r="C15" s="26" t="s">
        <v>322</v>
      </c>
      <c r="D15" s="26" t="s">
        <v>2</v>
      </c>
      <c r="E15">
        <v>82</v>
      </c>
      <c r="F15">
        <v>76</v>
      </c>
      <c r="G15">
        <v>31</v>
      </c>
      <c r="H15">
        <v>74</v>
      </c>
      <c r="I15">
        <v>44</v>
      </c>
      <c r="J15">
        <v>48</v>
      </c>
      <c r="K15">
        <v>9313</v>
      </c>
      <c r="L15">
        <v>1771</v>
      </c>
    </row>
    <row r="16" spans="1:12" x14ac:dyDescent="0.25">
      <c r="A16" s="26" t="s">
        <v>282</v>
      </c>
      <c r="B16" s="26" t="s">
        <v>36</v>
      </c>
      <c r="C16" s="26" t="s">
        <v>322</v>
      </c>
      <c r="D16" s="26" t="s">
        <v>2</v>
      </c>
      <c r="E16">
        <v>82</v>
      </c>
      <c r="F16">
        <v>75</v>
      </c>
      <c r="G16">
        <v>54</v>
      </c>
      <c r="H16">
        <v>145</v>
      </c>
      <c r="I16">
        <v>55</v>
      </c>
      <c r="J16">
        <v>65</v>
      </c>
      <c r="K16">
        <v>8888</v>
      </c>
      <c r="L16">
        <v>1752</v>
      </c>
    </row>
    <row r="17" spans="1:12" x14ac:dyDescent="0.25">
      <c r="A17" s="26" t="s">
        <v>466</v>
      </c>
      <c r="B17" s="26" t="s">
        <v>442</v>
      </c>
      <c r="C17" s="26" t="s">
        <v>322</v>
      </c>
      <c r="D17" s="26" t="s">
        <v>2</v>
      </c>
      <c r="E17">
        <v>77</v>
      </c>
      <c r="F17">
        <v>75</v>
      </c>
      <c r="G17">
        <v>40</v>
      </c>
      <c r="H17">
        <v>99</v>
      </c>
      <c r="I17">
        <v>26</v>
      </c>
      <c r="J17">
        <v>59</v>
      </c>
      <c r="K17">
        <v>95</v>
      </c>
      <c r="L17">
        <v>1348</v>
      </c>
    </row>
    <row r="18" spans="1:12" x14ac:dyDescent="0.25">
      <c r="A18" s="26" t="s">
        <v>30</v>
      </c>
      <c r="B18" s="26" t="s">
        <v>31</v>
      </c>
      <c r="C18" s="26" t="s">
        <v>322</v>
      </c>
      <c r="D18" s="26" t="s">
        <v>2</v>
      </c>
      <c r="E18">
        <v>81</v>
      </c>
      <c r="F18">
        <v>71</v>
      </c>
      <c r="G18">
        <v>46</v>
      </c>
      <c r="H18">
        <v>37</v>
      </c>
      <c r="I18">
        <v>51</v>
      </c>
      <c r="J18">
        <v>44</v>
      </c>
      <c r="K18">
        <v>4446</v>
      </c>
      <c r="L18">
        <v>1592</v>
      </c>
    </row>
    <row r="19" spans="1:12" x14ac:dyDescent="0.25">
      <c r="A19" s="26" t="s">
        <v>55</v>
      </c>
      <c r="B19" s="26" t="s">
        <v>38</v>
      </c>
      <c r="C19" s="26" t="s">
        <v>322</v>
      </c>
      <c r="D19" s="26" t="s">
        <v>2</v>
      </c>
      <c r="E19">
        <v>82</v>
      </c>
      <c r="F19">
        <v>70</v>
      </c>
      <c r="G19">
        <v>56</v>
      </c>
      <c r="H19">
        <v>154</v>
      </c>
      <c r="I19">
        <v>37</v>
      </c>
      <c r="J19">
        <v>56</v>
      </c>
      <c r="K19">
        <v>2689</v>
      </c>
      <c r="L19">
        <v>1617</v>
      </c>
    </row>
    <row r="20" spans="1:12" x14ac:dyDescent="0.25">
      <c r="A20" s="26" t="s">
        <v>276</v>
      </c>
      <c r="B20" s="26" t="s">
        <v>42</v>
      </c>
      <c r="C20" s="26" t="s">
        <v>322</v>
      </c>
      <c r="D20" s="26" t="s">
        <v>2</v>
      </c>
      <c r="E20">
        <v>82</v>
      </c>
      <c r="F20">
        <v>66</v>
      </c>
      <c r="G20">
        <v>24</v>
      </c>
      <c r="H20">
        <v>26</v>
      </c>
      <c r="I20">
        <v>57</v>
      </c>
      <c r="J20">
        <v>56</v>
      </c>
      <c r="K20">
        <v>9880</v>
      </c>
      <c r="L20">
        <v>1609</v>
      </c>
    </row>
    <row r="21" spans="1:12" x14ac:dyDescent="0.25">
      <c r="A21" s="26" t="s">
        <v>164</v>
      </c>
      <c r="B21" s="26" t="s">
        <v>31</v>
      </c>
      <c r="C21" s="26" t="s">
        <v>322</v>
      </c>
      <c r="D21" s="26" t="s">
        <v>2</v>
      </c>
      <c r="E21">
        <v>74</v>
      </c>
      <c r="F21">
        <v>64</v>
      </c>
      <c r="G21">
        <v>24</v>
      </c>
      <c r="H21">
        <v>35</v>
      </c>
      <c r="I21">
        <v>17</v>
      </c>
      <c r="J21">
        <v>51</v>
      </c>
      <c r="K21">
        <v>1230</v>
      </c>
      <c r="L21">
        <v>1382</v>
      </c>
    </row>
    <row r="22" spans="1:12" x14ac:dyDescent="0.25">
      <c r="A22" s="26" t="s">
        <v>467</v>
      </c>
      <c r="B22" s="26" t="s">
        <v>442</v>
      </c>
      <c r="C22" s="26" t="s">
        <v>322</v>
      </c>
      <c r="D22" s="26" t="s">
        <v>2</v>
      </c>
      <c r="E22">
        <v>82</v>
      </c>
      <c r="F22">
        <v>64</v>
      </c>
      <c r="G22">
        <v>50</v>
      </c>
      <c r="H22">
        <v>57</v>
      </c>
      <c r="I22">
        <v>42</v>
      </c>
      <c r="J22">
        <v>52</v>
      </c>
      <c r="K22">
        <v>5261</v>
      </c>
      <c r="L22">
        <v>1325</v>
      </c>
    </row>
    <row r="23" spans="1:12" x14ac:dyDescent="0.25">
      <c r="A23" s="26" t="s">
        <v>328</v>
      </c>
      <c r="B23" s="26" t="s">
        <v>36</v>
      </c>
      <c r="C23" s="26" t="s">
        <v>322</v>
      </c>
      <c r="D23" s="26" t="s">
        <v>2</v>
      </c>
      <c r="E23">
        <v>67</v>
      </c>
      <c r="F23">
        <v>64</v>
      </c>
      <c r="G23">
        <v>32</v>
      </c>
      <c r="H23">
        <v>52</v>
      </c>
      <c r="I23">
        <v>35</v>
      </c>
      <c r="J23">
        <v>38</v>
      </c>
      <c r="K23">
        <v>3191</v>
      </c>
      <c r="L23">
        <v>1350</v>
      </c>
    </row>
    <row r="24" spans="1:12" x14ac:dyDescent="0.25">
      <c r="A24" s="26" t="s">
        <v>281</v>
      </c>
      <c r="B24" s="26" t="s">
        <v>38</v>
      </c>
      <c r="C24" s="26" t="s">
        <v>322</v>
      </c>
      <c r="D24" s="26" t="s">
        <v>2</v>
      </c>
      <c r="E24">
        <v>62</v>
      </c>
      <c r="F24">
        <v>63</v>
      </c>
      <c r="G24">
        <v>12</v>
      </c>
      <c r="H24">
        <v>16</v>
      </c>
      <c r="I24">
        <v>61</v>
      </c>
      <c r="J24">
        <v>59</v>
      </c>
      <c r="K24">
        <v>93</v>
      </c>
      <c r="L24">
        <v>1124</v>
      </c>
    </row>
    <row r="25" spans="1:12" x14ac:dyDescent="0.25">
      <c r="A25" s="26" t="s">
        <v>43</v>
      </c>
      <c r="B25" s="26" t="s">
        <v>36</v>
      </c>
      <c r="C25" s="26" t="s">
        <v>322</v>
      </c>
      <c r="D25" s="26" t="s">
        <v>2</v>
      </c>
      <c r="E25">
        <v>64</v>
      </c>
      <c r="F25">
        <v>63</v>
      </c>
      <c r="G25">
        <v>26</v>
      </c>
      <c r="H25">
        <v>48</v>
      </c>
      <c r="I25">
        <v>42</v>
      </c>
      <c r="J25">
        <v>55</v>
      </c>
      <c r="K25">
        <v>6977</v>
      </c>
      <c r="L25">
        <v>1244</v>
      </c>
    </row>
    <row r="26" spans="1:12" x14ac:dyDescent="0.25">
      <c r="A26" s="26" t="s">
        <v>291</v>
      </c>
      <c r="B26" s="26" t="s">
        <v>33</v>
      </c>
      <c r="C26" s="26" t="s">
        <v>322</v>
      </c>
      <c r="D26" s="26" t="s">
        <v>2</v>
      </c>
      <c r="E26">
        <v>82</v>
      </c>
      <c r="F26">
        <v>63</v>
      </c>
      <c r="G26">
        <v>61</v>
      </c>
      <c r="H26">
        <v>76</v>
      </c>
      <c r="I26">
        <v>42</v>
      </c>
      <c r="J26">
        <v>56</v>
      </c>
      <c r="K26">
        <v>9773</v>
      </c>
      <c r="L26">
        <v>1627</v>
      </c>
    </row>
    <row r="27" spans="1:12" x14ac:dyDescent="0.25">
      <c r="A27" s="26" t="s">
        <v>44</v>
      </c>
      <c r="B27" s="26" t="s">
        <v>38</v>
      </c>
      <c r="C27" s="26" t="s">
        <v>322</v>
      </c>
      <c r="D27" s="26" t="s">
        <v>2</v>
      </c>
      <c r="E27">
        <v>78</v>
      </c>
      <c r="F27">
        <v>61</v>
      </c>
      <c r="G27">
        <v>18</v>
      </c>
      <c r="H27">
        <v>33</v>
      </c>
      <c r="I27">
        <v>72</v>
      </c>
      <c r="J27">
        <v>55</v>
      </c>
      <c r="K27">
        <v>6546</v>
      </c>
      <c r="L27">
        <v>1447</v>
      </c>
    </row>
    <row r="28" spans="1:12" x14ac:dyDescent="0.25">
      <c r="A28" s="26" t="s">
        <v>115</v>
      </c>
      <c r="B28" s="26" t="s">
        <v>36</v>
      </c>
      <c r="C28" s="26" t="s">
        <v>322</v>
      </c>
      <c r="D28" s="26" t="s">
        <v>2</v>
      </c>
      <c r="E28">
        <v>81</v>
      </c>
      <c r="F28">
        <v>61</v>
      </c>
      <c r="G28">
        <v>2</v>
      </c>
      <c r="H28">
        <v>42</v>
      </c>
      <c r="I28">
        <v>48</v>
      </c>
      <c r="J28">
        <v>65</v>
      </c>
      <c r="K28">
        <v>7568</v>
      </c>
      <c r="L28">
        <v>1686</v>
      </c>
    </row>
    <row r="29" spans="1:12" x14ac:dyDescent="0.25">
      <c r="A29" s="26" t="s">
        <v>48</v>
      </c>
      <c r="B29" s="26" t="s">
        <v>33</v>
      </c>
      <c r="C29" s="26" t="s">
        <v>322</v>
      </c>
      <c r="D29" s="26" t="s">
        <v>2</v>
      </c>
      <c r="E29">
        <v>56</v>
      </c>
      <c r="F29">
        <v>61</v>
      </c>
      <c r="G29">
        <v>42</v>
      </c>
      <c r="H29">
        <v>96</v>
      </c>
      <c r="I29">
        <v>57</v>
      </c>
      <c r="J29">
        <v>45</v>
      </c>
      <c r="K29">
        <v>3563</v>
      </c>
      <c r="L29">
        <v>1200</v>
      </c>
    </row>
    <row r="30" spans="1:12" x14ac:dyDescent="0.25">
      <c r="A30" s="26" t="s">
        <v>125</v>
      </c>
      <c r="B30" s="26" t="s">
        <v>36</v>
      </c>
      <c r="C30" s="26" t="s">
        <v>322</v>
      </c>
      <c r="D30" s="26" t="s">
        <v>2</v>
      </c>
      <c r="E30">
        <v>60</v>
      </c>
      <c r="F30">
        <v>60</v>
      </c>
      <c r="G30">
        <v>18</v>
      </c>
      <c r="H30">
        <v>57</v>
      </c>
      <c r="I30">
        <v>31</v>
      </c>
      <c r="J30">
        <v>47</v>
      </c>
      <c r="K30">
        <v>4219</v>
      </c>
      <c r="L30">
        <v>1241</v>
      </c>
    </row>
    <row r="31" spans="1:12" x14ac:dyDescent="0.25">
      <c r="A31" s="26" t="s">
        <v>41</v>
      </c>
      <c r="B31" s="26" t="s">
        <v>33</v>
      </c>
      <c r="C31" s="26" t="s">
        <v>322</v>
      </c>
      <c r="D31" s="26" t="s">
        <v>2</v>
      </c>
      <c r="E31">
        <v>82</v>
      </c>
      <c r="F31">
        <v>59</v>
      </c>
      <c r="G31">
        <v>18</v>
      </c>
      <c r="H31">
        <v>60</v>
      </c>
      <c r="I31">
        <v>49</v>
      </c>
      <c r="J31">
        <v>47</v>
      </c>
      <c r="K31">
        <v>1242</v>
      </c>
      <c r="L31">
        <v>1503</v>
      </c>
    </row>
    <row r="32" spans="1:12" x14ac:dyDescent="0.25">
      <c r="A32" s="26" t="s">
        <v>47</v>
      </c>
      <c r="B32" s="26" t="s">
        <v>36</v>
      </c>
      <c r="C32" s="26" t="s">
        <v>322</v>
      </c>
      <c r="D32" s="26" t="s">
        <v>2</v>
      </c>
      <c r="E32">
        <v>82</v>
      </c>
      <c r="F32">
        <v>56</v>
      </c>
      <c r="G32">
        <v>26</v>
      </c>
      <c r="H32">
        <v>52</v>
      </c>
      <c r="I32">
        <v>54</v>
      </c>
      <c r="J32">
        <v>42</v>
      </c>
      <c r="K32">
        <v>5831</v>
      </c>
      <c r="L32">
        <v>1580</v>
      </c>
    </row>
    <row r="33" spans="1:12" x14ac:dyDescent="0.25">
      <c r="A33" s="26" t="s">
        <v>88</v>
      </c>
      <c r="B33" s="26" t="s">
        <v>42</v>
      </c>
      <c r="C33" s="26" t="s">
        <v>322</v>
      </c>
      <c r="D33" s="26" t="s">
        <v>2</v>
      </c>
      <c r="E33">
        <v>82</v>
      </c>
      <c r="F33">
        <v>56</v>
      </c>
      <c r="G33">
        <v>14</v>
      </c>
      <c r="H33">
        <v>49</v>
      </c>
      <c r="I33">
        <v>34</v>
      </c>
      <c r="J33">
        <v>51</v>
      </c>
      <c r="K33">
        <v>66</v>
      </c>
      <c r="L33">
        <v>1599</v>
      </c>
    </row>
    <row r="34" spans="1:12" x14ac:dyDescent="0.25">
      <c r="A34" s="26" t="s">
        <v>54</v>
      </c>
      <c r="B34" s="26" t="s">
        <v>42</v>
      </c>
      <c r="C34" s="26" t="s">
        <v>322</v>
      </c>
      <c r="D34" s="26" t="s">
        <v>2</v>
      </c>
      <c r="E34">
        <v>80</v>
      </c>
      <c r="F34">
        <v>55</v>
      </c>
      <c r="G34">
        <v>42</v>
      </c>
      <c r="H34">
        <v>94</v>
      </c>
      <c r="I34">
        <v>26</v>
      </c>
      <c r="J34">
        <v>42</v>
      </c>
      <c r="K34">
        <v>42</v>
      </c>
      <c r="L34">
        <v>1341</v>
      </c>
    </row>
    <row r="35" spans="1:12" x14ac:dyDescent="0.25">
      <c r="A35" s="26" t="s">
        <v>134</v>
      </c>
      <c r="B35" s="26" t="s">
        <v>33</v>
      </c>
      <c r="C35" s="26" t="s">
        <v>322</v>
      </c>
      <c r="D35" s="26" t="s">
        <v>2</v>
      </c>
      <c r="E35">
        <v>79</v>
      </c>
      <c r="F35">
        <v>54</v>
      </c>
      <c r="G35">
        <v>78</v>
      </c>
      <c r="H35">
        <v>87</v>
      </c>
      <c r="I35">
        <v>35</v>
      </c>
      <c r="J35">
        <v>46</v>
      </c>
      <c r="K35">
        <v>4956</v>
      </c>
      <c r="L35">
        <v>1465</v>
      </c>
    </row>
    <row r="36" spans="1:12" x14ac:dyDescent="0.25">
      <c r="A36" s="26" t="s">
        <v>45</v>
      </c>
      <c r="B36" s="26" t="s">
        <v>31</v>
      </c>
      <c r="C36" s="26" t="s">
        <v>322</v>
      </c>
      <c r="D36" s="26" t="s">
        <v>2</v>
      </c>
      <c r="E36">
        <v>82</v>
      </c>
      <c r="F36">
        <v>53</v>
      </c>
      <c r="G36">
        <v>18</v>
      </c>
      <c r="H36">
        <v>43</v>
      </c>
      <c r="I36">
        <v>38</v>
      </c>
      <c r="J36">
        <v>43</v>
      </c>
      <c r="K36">
        <v>4865</v>
      </c>
      <c r="L36">
        <v>1501</v>
      </c>
    </row>
    <row r="37" spans="1:12" x14ac:dyDescent="0.25">
      <c r="A37" s="26" t="s">
        <v>273</v>
      </c>
      <c r="B37" s="26" t="s">
        <v>31</v>
      </c>
      <c r="C37" s="26" t="s">
        <v>322</v>
      </c>
      <c r="D37" s="26" t="s">
        <v>2</v>
      </c>
      <c r="E37">
        <v>78</v>
      </c>
      <c r="F37">
        <v>52</v>
      </c>
      <c r="G37">
        <v>18</v>
      </c>
      <c r="H37">
        <v>13</v>
      </c>
      <c r="I37">
        <v>39</v>
      </c>
      <c r="J37">
        <v>86</v>
      </c>
      <c r="K37">
        <v>6179</v>
      </c>
      <c r="L37">
        <v>1422</v>
      </c>
    </row>
    <row r="38" spans="1:12" x14ac:dyDescent="0.25">
      <c r="A38" s="26" t="s">
        <v>37</v>
      </c>
      <c r="B38" s="26" t="s">
        <v>38</v>
      </c>
      <c r="C38" s="26" t="s">
        <v>322</v>
      </c>
      <c r="D38" s="26" t="s">
        <v>2</v>
      </c>
      <c r="E38">
        <v>74</v>
      </c>
      <c r="F38">
        <v>52</v>
      </c>
      <c r="G38">
        <v>47</v>
      </c>
      <c r="H38">
        <v>32</v>
      </c>
      <c r="I38">
        <v>24</v>
      </c>
      <c r="J38">
        <v>53</v>
      </c>
      <c r="K38">
        <v>7564</v>
      </c>
      <c r="L38">
        <v>1457</v>
      </c>
    </row>
    <row r="39" spans="1:12" x14ac:dyDescent="0.25">
      <c r="A39" s="26" t="s">
        <v>330</v>
      </c>
      <c r="B39" s="26" t="s">
        <v>31</v>
      </c>
      <c r="C39" s="26" t="s">
        <v>322</v>
      </c>
      <c r="D39" s="26" t="s">
        <v>2</v>
      </c>
      <c r="E39">
        <v>82</v>
      </c>
      <c r="F39">
        <v>52</v>
      </c>
      <c r="G39">
        <v>26</v>
      </c>
      <c r="H39">
        <v>56</v>
      </c>
      <c r="I39">
        <v>39</v>
      </c>
      <c r="J39">
        <v>56</v>
      </c>
      <c r="K39">
        <v>2563</v>
      </c>
      <c r="L39">
        <v>1337</v>
      </c>
    </row>
    <row r="40" spans="1:12" x14ac:dyDescent="0.25">
      <c r="A40" s="26" t="s">
        <v>117</v>
      </c>
      <c r="B40" s="26" t="s">
        <v>42</v>
      </c>
      <c r="C40" s="26" t="s">
        <v>322</v>
      </c>
      <c r="D40" s="26" t="s">
        <v>2</v>
      </c>
      <c r="E40">
        <v>76</v>
      </c>
      <c r="F40">
        <v>51</v>
      </c>
      <c r="G40">
        <v>26</v>
      </c>
      <c r="H40">
        <v>21</v>
      </c>
      <c r="I40">
        <v>35</v>
      </c>
      <c r="J40">
        <v>38</v>
      </c>
      <c r="K40">
        <v>488</v>
      </c>
      <c r="L40">
        <v>1263</v>
      </c>
    </row>
    <row r="41" spans="1:12" x14ac:dyDescent="0.25">
      <c r="A41" s="26" t="s">
        <v>468</v>
      </c>
      <c r="B41" s="26" t="s">
        <v>442</v>
      </c>
      <c r="C41" s="26" t="s">
        <v>322</v>
      </c>
      <c r="D41" s="26" t="s">
        <v>2</v>
      </c>
      <c r="E41">
        <v>81</v>
      </c>
      <c r="F41">
        <v>50</v>
      </c>
      <c r="G41">
        <v>20</v>
      </c>
      <c r="H41">
        <v>61</v>
      </c>
      <c r="I41">
        <v>61</v>
      </c>
      <c r="J41">
        <v>40</v>
      </c>
      <c r="K41">
        <v>7676</v>
      </c>
      <c r="L41">
        <v>1441</v>
      </c>
    </row>
    <row r="42" spans="1:12" x14ac:dyDescent="0.25">
      <c r="A42" s="26" t="s">
        <v>469</v>
      </c>
      <c r="B42" s="26" t="s">
        <v>442</v>
      </c>
      <c r="C42" s="26" t="s">
        <v>322</v>
      </c>
      <c r="D42" s="26" t="s">
        <v>2</v>
      </c>
      <c r="E42">
        <v>82</v>
      </c>
      <c r="F42">
        <v>50</v>
      </c>
      <c r="G42">
        <v>30</v>
      </c>
      <c r="H42">
        <v>18</v>
      </c>
      <c r="I42">
        <v>19</v>
      </c>
      <c r="J42">
        <v>10</v>
      </c>
      <c r="K42">
        <v>55</v>
      </c>
      <c r="L42">
        <v>1275</v>
      </c>
    </row>
    <row r="43" spans="1:12" x14ac:dyDescent="0.25">
      <c r="A43" s="26" t="s">
        <v>470</v>
      </c>
      <c r="B43" s="26" t="s">
        <v>442</v>
      </c>
      <c r="C43" s="26" t="s">
        <v>322</v>
      </c>
      <c r="D43" s="26" t="s">
        <v>2</v>
      </c>
      <c r="E43">
        <v>82</v>
      </c>
      <c r="F43">
        <v>49</v>
      </c>
      <c r="G43">
        <v>41</v>
      </c>
      <c r="H43">
        <v>95</v>
      </c>
      <c r="I43">
        <v>19</v>
      </c>
      <c r="J43">
        <v>52</v>
      </c>
      <c r="K43">
        <v>60</v>
      </c>
      <c r="L43">
        <v>1240</v>
      </c>
    </row>
    <row r="44" spans="1:12" x14ac:dyDescent="0.25">
      <c r="A44" s="26" t="s">
        <v>40</v>
      </c>
      <c r="B44" s="26" t="s">
        <v>38</v>
      </c>
      <c r="C44" s="26" t="s">
        <v>322</v>
      </c>
      <c r="D44" s="26" t="s">
        <v>2</v>
      </c>
      <c r="E44">
        <v>62</v>
      </c>
      <c r="F44">
        <v>48</v>
      </c>
      <c r="G44">
        <v>20</v>
      </c>
      <c r="H44">
        <v>44</v>
      </c>
      <c r="I44">
        <v>39</v>
      </c>
      <c r="J44">
        <v>46</v>
      </c>
      <c r="K44">
        <v>6021</v>
      </c>
      <c r="L44">
        <v>1122</v>
      </c>
    </row>
    <row r="45" spans="1:12" x14ac:dyDescent="0.25">
      <c r="A45" s="26" t="s">
        <v>360</v>
      </c>
      <c r="B45" s="26" t="s">
        <v>31</v>
      </c>
      <c r="C45" s="26" t="s">
        <v>322</v>
      </c>
      <c r="D45" s="26" t="s">
        <v>2</v>
      </c>
      <c r="E45">
        <v>82</v>
      </c>
      <c r="F45">
        <v>48</v>
      </c>
      <c r="G45">
        <v>49</v>
      </c>
      <c r="H45">
        <v>127</v>
      </c>
      <c r="I45">
        <v>46</v>
      </c>
      <c r="J45">
        <v>38</v>
      </c>
      <c r="K45">
        <v>761</v>
      </c>
      <c r="L45">
        <v>1364</v>
      </c>
    </row>
    <row r="46" spans="1:12" x14ac:dyDescent="0.25">
      <c r="A46" s="26" t="s">
        <v>126</v>
      </c>
      <c r="B46" s="26" t="s">
        <v>38</v>
      </c>
      <c r="C46" s="26" t="s">
        <v>322</v>
      </c>
      <c r="D46" s="26" t="s">
        <v>2</v>
      </c>
      <c r="E46">
        <v>72</v>
      </c>
      <c r="F46">
        <v>47</v>
      </c>
      <c r="G46">
        <v>14</v>
      </c>
      <c r="H46">
        <v>92</v>
      </c>
      <c r="I46">
        <v>64</v>
      </c>
      <c r="J46">
        <v>49</v>
      </c>
      <c r="K46">
        <v>5048</v>
      </c>
      <c r="L46">
        <v>1293</v>
      </c>
    </row>
    <row r="47" spans="1:12" x14ac:dyDescent="0.25">
      <c r="A47" s="26" t="s">
        <v>471</v>
      </c>
      <c r="B47" s="26" t="s">
        <v>442</v>
      </c>
      <c r="C47" s="26" t="s">
        <v>322</v>
      </c>
      <c r="D47" s="26" t="s">
        <v>2</v>
      </c>
      <c r="E47">
        <v>77</v>
      </c>
      <c r="F47">
        <v>47</v>
      </c>
      <c r="G47">
        <v>16</v>
      </c>
      <c r="H47">
        <v>45</v>
      </c>
      <c r="I47">
        <v>33</v>
      </c>
      <c r="J47">
        <v>42</v>
      </c>
      <c r="K47">
        <v>1303</v>
      </c>
      <c r="L47">
        <v>1157</v>
      </c>
    </row>
    <row r="48" spans="1:12" x14ac:dyDescent="0.25">
      <c r="A48" s="26" t="s">
        <v>472</v>
      </c>
      <c r="B48" s="26" t="s">
        <v>442</v>
      </c>
      <c r="C48" s="26" t="s">
        <v>322</v>
      </c>
      <c r="D48" s="26" t="s">
        <v>2</v>
      </c>
      <c r="E48">
        <v>72</v>
      </c>
      <c r="F48">
        <v>46</v>
      </c>
      <c r="G48">
        <v>34</v>
      </c>
      <c r="H48">
        <v>96</v>
      </c>
      <c r="I48">
        <v>25</v>
      </c>
      <c r="J48">
        <v>42</v>
      </c>
      <c r="K48">
        <v>451</v>
      </c>
      <c r="L48">
        <v>1277</v>
      </c>
    </row>
    <row r="49" spans="1:12" x14ac:dyDescent="0.25">
      <c r="A49" s="26" t="s">
        <v>473</v>
      </c>
      <c r="B49" s="26" t="s">
        <v>442</v>
      </c>
      <c r="C49" s="26" t="s">
        <v>322</v>
      </c>
      <c r="D49" s="26" t="s">
        <v>2</v>
      </c>
      <c r="E49">
        <v>79</v>
      </c>
      <c r="F49">
        <v>46</v>
      </c>
      <c r="G49">
        <v>26</v>
      </c>
      <c r="H49">
        <v>181</v>
      </c>
      <c r="I49">
        <v>32</v>
      </c>
      <c r="J49">
        <v>58</v>
      </c>
      <c r="K49">
        <v>8220</v>
      </c>
      <c r="L49">
        <v>1521</v>
      </c>
    </row>
    <row r="50" spans="1:12" x14ac:dyDescent="0.25">
      <c r="A50" s="26" t="s">
        <v>218</v>
      </c>
      <c r="B50" s="26" t="s">
        <v>42</v>
      </c>
      <c r="C50" s="26" t="s">
        <v>322</v>
      </c>
      <c r="D50" s="26" t="s">
        <v>2</v>
      </c>
      <c r="E50">
        <v>77</v>
      </c>
      <c r="F50">
        <v>46</v>
      </c>
      <c r="G50">
        <v>30</v>
      </c>
      <c r="H50">
        <v>55</v>
      </c>
      <c r="I50">
        <v>27</v>
      </c>
      <c r="J50">
        <v>56</v>
      </c>
      <c r="K50">
        <v>508</v>
      </c>
      <c r="L50">
        <v>1355</v>
      </c>
    </row>
    <row r="51" spans="1:12" x14ac:dyDescent="0.25">
      <c r="A51" s="26" t="s">
        <v>288</v>
      </c>
      <c r="B51" s="26" t="s">
        <v>42</v>
      </c>
      <c r="C51" s="26" t="s">
        <v>322</v>
      </c>
      <c r="D51" s="26" t="s">
        <v>2</v>
      </c>
      <c r="E51">
        <v>82</v>
      </c>
      <c r="F51">
        <v>45</v>
      </c>
      <c r="G51">
        <v>46</v>
      </c>
      <c r="H51">
        <v>51</v>
      </c>
      <c r="I51">
        <v>53</v>
      </c>
      <c r="J51">
        <v>44</v>
      </c>
      <c r="K51">
        <v>10086</v>
      </c>
      <c r="L51">
        <v>1516</v>
      </c>
    </row>
    <row r="52" spans="1:12" x14ac:dyDescent="0.25">
      <c r="A52" s="26" t="s">
        <v>474</v>
      </c>
      <c r="B52" s="26" t="s">
        <v>442</v>
      </c>
      <c r="C52" s="26" t="s">
        <v>322</v>
      </c>
      <c r="D52" s="26" t="s">
        <v>2</v>
      </c>
      <c r="E52">
        <v>82</v>
      </c>
      <c r="F52">
        <v>45</v>
      </c>
      <c r="G52">
        <v>78</v>
      </c>
      <c r="H52">
        <v>54</v>
      </c>
      <c r="I52">
        <v>40</v>
      </c>
      <c r="J52">
        <v>81</v>
      </c>
      <c r="K52">
        <v>11669</v>
      </c>
      <c r="L52">
        <v>1560</v>
      </c>
    </row>
    <row r="53" spans="1:12" x14ac:dyDescent="0.25">
      <c r="A53" s="26" t="s">
        <v>223</v>
      </c>
      <c r="B53" s="26" t="s">
        <v>33</v>
      </c>
      <c r="C53" s="26" t="s">
        <v>322</v>
      </c>
      <c r="D53" s="26" t="s">
        <v>2</v>
      </c>
      <c r="E53">
        <v>76</v>
      </c>
      <c r="F53">
        <v>44</v>
      </c>
      <c r="G53">
        <v>18</v>
      </c>
      <c r="H53">
        <v>40</v>
      </c>
      <c r="I53">
        <v>36</v>
      </c>
      <c r="J53">
        <v>52</v>
      </c>
      <c r="K53">
        <v>10222</v>
      </c>
      <c r="L53">
        <v>1319</v>
      </c>
    </row>
    <row r="54" spans="1:12" x14ac:dyDescent="0.25">
      <c r="A54" s="26" t="s">
        <v>284</v>
      </c>
      <c r="B54" s="26" t="s">
        <v>33</v>
      </c>
      <c r="C54" s="26" t="s">
        <v>322</v>
      </c>
      <c r="D54" s="26" t="s">
        <v>2</v>
      </c>
      <c r="E54">
        <v>64</v>
      </c>
      <c r="F54">
        <v>44</v>
      </c>
      <c r="G54">
        <v>10</v>
      </c>
      <c r="H54">
        <v>35</v>
      </c>
      <c r="I54">
        <v>29</v>
      </c>
      <c r="J54">
        <v>22</v>
      </c>
      <c r="K54">
        <v>6075</v>
      </c>
      <c r="L54">
        <v>1238</v>
      </c>
    </row>
    <row r="55" spans="1:12" x14ac:dyDescent="0.25">
      <c r="A55" s="26" t="s">
        <v>475</v>
      </c>
      <c r="B55" s="26" t="s">
        <v>442</v>
      </c>
      <c r="C55" s="26" t="s">
        <v>322</v>
      </c>
      <c r="D55" s="26" t="s">
        <v>2</v>
      </c>
      <c r="E55">
        <v>64</v>
      </c>
      <c r="F55">
        <v>44</v>
      </c>
      <c r="G55">
        <v>18</v>
      </c>
      <c r="H55">
        <v>31</v>
      </c>
      <c r="I55">
        <v>35</v>
      </c>
      <c r="J55">
        <v>25</v>
      </c>
      <c r="K55">
        <v>936</v>
      </c>
      <c r="L55">
        <v>1080</v>
      </c>
    </row>
    <row r="56" spans="1:12" x14ac:dyDescent="0.25">
      <c r="A56" s="26" t="s">
        <v>331</v>
      </c>
      <c r="B56" s="26" t="s">
        <v>36</v>
      </c>
      <c r="C56" s="26" t="s">
        <v>322</v>
      </c>
      <c r="D56" s="26" t="s">
        <v>2</v>
      </c>
      <c r="E56">
        <v>79</v>
      </c>
      <c r="F56">
        <v>43</v>
      </c>
      <c r="G56">
        <v>28</v>
      </c>
      <c r="H56">
        <v>42</v>
      </c>
      <c r="I56">
        <v>35</v>
      </c>
      <c r="J56">
        <v>30</v>
      </c>
      <c r="K56">
        <v>15</v>
      </c>
      <c r="L56">
        <v>1062</v>
      </c>
    </row>
    <row r="57" spans="1:12" x14ac:dyDescent="0.25">
      <c r="A57" s="26" t="s">
        <v>52</v>
      </c>
      <c r="B57" s="26" t="s">
        <v>42</v>
      </c>
      <c r="C57" s="26" t="s">
        <v>322</v>
      </c>
      <c r="D57" s="26" t="s">
        <v>2</v>
      </c>
      <c r="E57">
        <v>82</v>
      </c>
      <c r="F57">
        <v>43</v>
      </c>
      <c r="G57">
        <v>28</v>
      </c>
      <c r="H57">
        <v>50</v>
      </c>
      <c r="I57">
        <v>33</v>
      </c>
      <c r="J57">
        <v>37</v>
      </c>
      <c r="K57">
        <v>5093</v>
      </c>
      <c r="L57">
        <v>1389</v>
      </c>
    </row>
    <row r="58" spans="1:12" x14ac:dyDescent="0.25">
      <c r="A58" s="26" t="s">
        <v>476</v>
      </c>
      <c r="B58" s="26" t="s">
        <v>442</v>
      </c>
      <c r="C58" s="26" t="s">
        <v>322</v>
      </c>
      <c r="D58" s="26" t="s">
        <v>2</v>
      </c>
      <c r="E58">
        <v>81</v>
      </c>
      <c r="F58">
        <v>43</v>
      </c>
      <c r="G58">
        <v>28</v>
      </c>
      <c r="H58">
        <v>43</v>
      </c>
      <c r="I58">
        <v>28</v>
      </c>
      <c r="J58">
        <v>37</v>
      </c>
      <c r="K58">
        <v>60</v>
      </c>
      <c r="L58">
        <v>1267</v>
      </c>
    </row>
    <row r="59" spans="1:12" x14ac:dyDescent="0.25">
      <c r="A59" s="26" t="s">
        <v>477</v>
      </c>
      <c r="B59" s="26" t="s">
        <v>442</v>
      </c>
      <c r="C59" s="26" t="s">
        <v>322</v>
      </c>
      <c r="D59" s="26" t="s">
        <v>2</v>
      </c>
      <c r="E59">
        <v>76</v>
      </c>
      <c r="F59">
        <v>41</v>
      </c>
      <c r="G59">
        <v>18</v>
      </c>
      <c r="H59">
        <v>86</v>
      </c>
      <c r="I59">
        <v>67</v>
      </c>
      <c r="J59">
        <v>55</v>
      </c>
      <c r="K59">
        <v>8674</v>
      </c>
      <c r="L59">
        <v>1171</v>
      </c>
    </row>
    <row r="60" spans="1:12" x14ac:dyDescent="0.25">
      <c r="A60" s="26" t="s">
        <v>478</v>
      </c>
      <c r="B60" s="26" t="s">
        <v>442</v>
      </c>
      <c r="C60" s="26" t="s">
        <v>322</v>
      </c>
      <c r="D60" s="26" t="s">
        <v>2</v>
      </c>
      <c r="E60">
        <v>59</v>
      </c>
      <c r="F60">
        <v>41</v>
      </c>
      <c r="G60">
        <v>4</v>
      </c>
      <c r="H60">
        <v>66</v>
      </c>
      <c r="I60">
        <v>16</v>
      </c>
      <c r="J60">
        <v>15</v>
      </c>
      <c r="K60">
        <v>59</v>
      </c>
      <c r="L60">
        <v>902</v>
      </c>
    </row>
    <row r="61" spans="1:12" x14ac:dyDescent="0.25">
      <c r="A61" s="26" t="s">
        <v>479</v>
      </c>
      <c r="B61" s="26" t="s">
        <v>442</v>
      </c>
      <c r="C61" s="26" t="s">
        <v>322</v>
      </c>
      <c r="D61" s="26" t="s">
        <v>2</v>
      </c>
      <c r="E61">
        <v>82</v>
      </c>
      <c r="F61">
        <v>40</v>
      </c>
      <c r="G61">
        <v>8</v>
      </c>
      <c r="H61">
        <v>26</v>
      </c>
      <c r="I61">
        <v>45</v>
      </c>
      <c r="J61">
        <v>50</v>
      </c>
      <c r="K61">
        <v>7684</v>
      </c>
      <c r="L61">
        <v>1312</v>
      </c>
    </row>
    <row r="62" spans="1:12" x14ac:dyDescent="0.25">
      <c r="A62" s="26" t="s">
        <v>480</v>
      </c>
      <c r="B62" s="26" t="s">
        <v>442</v>
      </c>
      <c r="C62" s="26" t="s">
        <v>322</v>
      </c>
      <c r="D62" s="26" t="s">
        <v>2</v>
      </c>
      <c r="E62">
        <v>81</v>
      </c>
      <c r="F62">
        <v>38</v>
      </c>
      <c r="G62">
        <v>38</v>
      </c>
      <c r="H62">
        <v>71</v>
      </c>
      <c r="I62">
        <v>69</v>
      </c>
      <c r="J62">
        <v>39</v>
      </c>
      <c r="K62">
        <v>8788</v>
      </c>
      <c r="L62">
        <v>1239</v>
      </c>
    </row>
    <row r="63" spans="1:12" x14ac:dyDescent="0.25">
      <c r="A63" s="26" t="s">
        <v>481</v>
      </c>
      <c r="B63" s="26" t="s">
        <v>442</v>
      </c>
      <c r="C63" s="26" t="s">
        <v>322</v>
      </c>
      <c r="D63" s="26" t="s">
        <v>2</v>
      </c>
      <c r="E63">
        <v>80</v>
      </c>
      <c r="F63">
        <v>38</v>
      </c>
      <c r="G63">
        <v>28</v>
      </c>
      <c r="H63">
        <v>52</v>
      </c>
      <c r="I63">
        <v>27</v>
      </c>
      <c r="J63">
        <v>54</v>
      </c>
      <c r="K63">
        <v>1776</v>
      </c>
      <c r="L63">
        <v>1248</v>
      </c>
    </row>
    <row r="64" spans="1:12" x14ac:dyDescent="0.25">
      <c r="A64" s="26" t="s">
        <v>482</v>
      </c>
      <c r="B64" s="26" t="s">
        <v>442</v>
      </c>
      <c r="C64" s="26" t="s">
        <v>322</v>
      </c>
      <c r="D64" s="26" t="s">
        <v>2</v>
      </c>
      <c r="E64">
        <v>77</v>
      </c>
      <c r="F64">
        <v>37</v>
      </c>
      <c r="G64">
        <v>26</v>
      </c>
      <c r="H64">
        <v>71</v>
      </c>
      <c r="I64">
        <v>64</v>
      </c>
      <c r="J64">
        <v>41</v>
      </c>
      <c r="K64">
        <v>11176</v>
      </c>
      <c r="L64">
        <v>1336</v>
      </c>
    </row>
    <row r="65" spans="1:12" x14ac:dyDescent="0.25">
      <c r="A65" s="26" t="s">
        <v>335</v>
      </c>
      <c r="B65" s="26" t="s">
        <v>31</v>
      </c>
      <c r="C65" s="26" t="s">
        <v>322</v>
      </c>
      <c r="D65" s="26" t="s">
        <v>2</v>
      </c>
      <c r="E65">
        <v>81</v>
      </c>
      <c r="F65">
        <v>37</v>
      </c>
      <c r="G65">
        <v>49</v>
      </c>
      <c r="H65">
        <v>91</v>
      </c>
      <c r="I65">
        <v>18</v>
      </c>
      <c r="J65">
        <v>26</v>
      </c>
      <c r="K65">
        <v>394</v>
      </c>
      <c r="L65">
        <v>1080</v>
      </c>
    </row>
    <row r="66" spans="1:12" x14ac:dyDescent="0.25">
      <c r="A66" s="26" t="s">
        <v>297</v>
      </c>
      <c r="B66" s="26" t="s">
        <v>36</v>
      </c>
      <c r="C66" s="26" t="s">
        <v>322</v>
      </c>
      <c r="D66" s="26" t="s">
        <v>2</v>
      </c>
      <c r="E66">
        <v>78</v>
      </c>
      <c r="F66">
        <v>37</v>
      </c>
      <c r="G66">
        <v>22</v>
      </c>
      <c r="H66">
        <v>92</v>
      </c>
      <c r="I66">
        <v>48</v>
      </c>
      <c r="J66">
        <v>20</v>
      </c>
      <c r="K66">
        <v>6039</v>
      </c>
      <c r="L66">
        <v>1282</v>
      </c>
    </row>
    <row r="67" spans="1:12" x14ac:dyDescent="0.25">
      <c r="A67" s="26" t="s">
        <v>483</v>
      </c>
      <c r="B67" s="26" t="s">
        <v>442</v>
      </c>
      <c r="C67" s="26" t="s">
        <v>322</v>
      </c>
      <c r="D67" s="26" t="s">
        <v>2</v>
      </c>
      <c r="E67">
        <v>47</v>
      </c>
      <c r="F67">
        <v>36</v>
      </c>
      <c r="G67">
        <v>38</v>
      </c>
      <c r="H67">
        <v>32</v>
      </c>
      <c r="I67">
        <v>18</v>
      </c>
      <c r="J67">
        <v>33</v>
      </c>
      <c r="K67">
        <v>55</v>
      </c>
      <c r="L67">
        <v>862</v>
      </c>
    </row>
    <row r="68" spans="1:12" x14ac:dyDescent="0.25">
      <c r="A68" s="26" t="s">
        <v>484</v>
      </c>
      <c r="B68" s="26" t="s">
        <v>442</v>
      </c>
      <c r="C68" s="26" t="s">
        <v>322</v>
      </c>
      <c r="D68" s="26" t="s">
        <v>2</v>
      </c>
      <c r="E68">
        <v>68</v>
      </c>
      <c r="F68">
        <v>35</v>
      </c>
      <c r="G68">
        <v>12</v>
      </c>
      <c r="H68">
        <v>36</v>
      </c>
      <c r="I68">
        <v>31</v>
      </c>
      <c r="J68">
        <v>22</v>
      </c>
      <c r="K68">
        <v>9305</v>
      </c>
      <c r="L68">
        <v>1080</v>
      </c>
    </row>
    <row r="69" spans="1:12" x14ac:dyDescent="0.25">
      <c r="A69" s="26" t="s">
        <v>240</v>
      </c>
      <c r="B69" s="26" t="s">
        <v>31</v>
      </c>
      <c r="C69" s="26" t="s">
        <v>322</v>
      </c>
      <c r="D69" s="26" t="s">
        <v>2</v>
      </c>
      <c r="E69">
        <v>66</v>
      </c>
      <c r="F69">
        <v>35</v>
      </c>
      <c r="G69">
        <v>12</v>
      </c>
      <c r="H69">
        <v>28</v>
      </c>
      <c r="I69">
        <v>46</v>
      </c>
      <c r="J69">
        <v>36</v>
      </c>
      <c r="K69">
        <v>4037</v>
      </c>
      <c r="L69">
        <v>1197</v>
      </c>
    </row>
    <row r="70" spans="1:12" x14ac:dyDescent="0.25">
      <c r="A70" s="26" t="s">
        <v>485</v>
      </c>
      <c r="B70" s="26" t="s">
        <v>442</v>
      </c>
      <c r="C70" s="26" t="s">
        <v>322</v>
      </c>
      <c r="D70" s="26" t="s">
        <v>2</v>
      </c>
      <c r="E70">
        <v>79</v>
      </c>
      <c r="F70">
        <v>33</v>
      </c>
      <c r="G70">
        <v>36</v>
      </c>
      <c r="H70">
        <v>101</v>
      </c>
      <c r="I70">
        <v>56</v>
      </c>
      <c r="J70">
        <v>38</v>
      </c>
      <c r="K70">
        <v>9422</v>
      </c>
      <c r="L70">
        <v>1206</v>
      </c>
    </row>
    <row r="71" spans="1:12" x14ac:dyDescent="0.25">
      <c r="A71" s="26" t="s">
        <v>486</v>
      </c>
      <c r="B71" s="26" t="s">
        <v>442</v>
      </c>
      <c r="C71" s="26" t="s">
        <v>322</v>
      </c>
      <c r="D71" s="26" t="s">
        <v>2</v>
      </c>
      <c r="E71">
        <v>79</v>
      </c>
      <c r="F71">
        <v>33</v>
      </c>
      <c r="G71">
        <v>14</v>
      </c>
      <c r="H71">
        <v>49</v>
      </c>
      <c r="I71">
        <v>62</v>
      </c>
      <c r="J71">
        <v>29</v>
      </c>
      <c r="K71">
        <v>10144</v>
      </c>
      <c r="L71">
        <v>1250</v>
      </c>
    </row>
    <row r="72" spans="1:12" x14ac:dyDescent="0.25">
      <c r="A72" s="26" t="s">
        <v>487</v>
      </c>
      <c r="B72" s="26" t="s">
        <v>442</v>
      </c>
      <c r="C72" s="26" t="s">
        <v>322</v>
      </c>
      <c r="D72" s="26" t="s">
        <v>2</v>
      </c>
      <c r="E72">
        <v>81</v>
      </c>
      <c r="F72">
        <v>33</v>
      </c>
      <c r="G72">
        <v>20</v>
      </c>
      <c r="H72">
        <v>25</v>
      </c>
      <c r="I72">
        <v>55</v>
      </c>
      <c r="J72">
        <v>36</v>
      </c>
      <c r="K72">
        <v>6279</v>
      </c>
      <c r="L72">
        <v>1335</v>
      </c>
    </row>
    <row r="73" spans="1:12" x14ac:dyDescent="0.25">
      <c r="A73" s="26" t="s">
        <v>488</v>
      </c>
      <c r="B73" s="26" t="s">
        <v>442</v>
      </c>
      <c r="C73" s="26" t="s">
        <v>322</v>
      </c>
      <c r="D73" s="26" t="s">
        <v>2</v>
      </c>
      <c r="E73">
        <v>81</v>
      </c>
      <c r="F73">
        <v>33</v>
      </c>
      <c r="G73">
        <v>33</v>
      </c>
      <c r="H73">
        <v>83</v>
      </c>
      <c r="I73">
        <v>55</v>
      </c>
      <c r="J73">
        <v>52</v>
      </c>
      <c r="K73">
        <v>8517</v>
      </c>
      <c r="L73">
        <v>1090</v>
      </c>
    </row>
    <row r="74" spans="1:12" x14ac:dyDescent="0.25">
      <c r="A74" s="26" t="s">
        <v>489</v>
      </c>
      <c r="B74" s="26" t="s">
        <v>442</v>
      </c>
      <c r="C74" s="26" t="s">
        <v>322</v>
      </c>
      <c r="D74" s="26" t="s">
        <v>2</v>
      </c>
      <c r="E74">
        <v>81</v>
      </c>
      <c r="F74">
        <v>32</v>
      </c>
      <c r="G74">
        <v>8</v>
      </c>
      <c r="H74">
        <v>52</v>
      </c>
      <c r="I74">
        <v>50</v>
      </c>
      <c r="J74">
        <v>34</v>
      </c>
      <c r="K74">
        <v>11856</v>
      </c>
      <c r="L74">
        <v>1188</v>
      </c>
    </row>
    <row r="75" spans="1:12" x14ac:dyDescent="0.25">
      <c r="A75" s="26" t="s">
        <v>490</v>
      </c>
      <c r="B75" s="26" t="s">
        <v>442</v>
      </c>
      <c r="C75" s="26" t="s">
        <v>322</v>
      </c>
      <c r="D75" s="26" t="s">
        <v>2</v>
      </c>
      <c r="E75">
        <v>82</v>
      </c>
      <c r="F75">
        <v>32</v>
      </c>
      <c r="G75">
        <v>14</v>
      </c>
      <c r="H75">
        <v>71</v>
      </c>
      <c r="I75">
        <v>57</v>
      </c>
      <c r="J75">
        <v>31</v>
      </c>
      <c r="K75">
        <v>6935</v>
      </c>
      <c r="L75">
        <v>1265</v>
      </c>
    </row>
    <row r="76" spans="1:12" x14ac:dyDescent="0.25">
      <c r="A76" s="26" t="s">
        <v>491</v>
      </c>
      <c r="B76" s="26" t="s">
        <v>442</v>
      </c>
      <c r="C76" s="26" t="s">
        <v>322</v>
      </c>
      <c r="D76" s="26" t="s">
        <v>2</v>
      </c>
      <c r="E76">
        <v>72</v>
      </c>
      <c r="F76">
        <v>31</v>
      </c>
      <c r="G76">
        <v>22</v>
      </c>
      <c r="H76">
        <v>15</v>
      </c>
      <c r="I76">
        <v>40</v>
      </c>
      <c r="J76">
        <v>18</v>
      </c>
      <c r="K76">
        <v>6312</v>
      </c>
      <c r="L76">
        <v>1209</v>
      </c>
    </row>
    <row r="77" spans="1:12" x14ac:dyDescent="0.25">
      <c r="A77" s="26" t="s">
        <v>234</v>
      </c>
      <c r="B77" s="26" t="s">
        <v>31</v>
      </c>
      <c r="C77" s="26" t="s">
        <v>322</v>
      </c>
      <c r="D77" s="26" t="s">
        <v>2</v>
      </c>
      <c r="E77">
        <v>71</v>
      </c>
      <c r="F77">
        <v>31</v>
      </c>
      <c r="G77">
        <v>12</v>
      </c>
      <c r="H77">
        <v>62</v>
      </c>
      <c r="I77">
        <v>29</v>
      </c>
      <c r="J77">
        <v>48</v>
      </c>
      <c r="K77">
        <v>55</v>
      </c>
      <c r="L77">
        <v>1092</v>
      </c>
    </row>
    <row r="78" spans="1:12" x14ac:dyDescent="0.25">
      <c r="A78" s="26" t="s">
        <v>492</v>
      </c>
      <c r="B78" s="26" t="s">
        <v>442</v>
      </c>
      <c r="C78" s="26" t="s">
        <v>322</v>
      </c>
      <c r="D78" s="26" t="s">
        <v>2</v>
      </c>
      <c r="E78">
        <v>74</v>
      </c>
      <c r="F78">
        <v>31</v>
      </c>
      <c r="G78">
        <v>35</v>
      </c>
      <c r="H78">
        <v>54</v>
      </c>
      <c r="I78">
        <v>28</v>
      </c>
      <c r="J78">
        <v>17</v>
      </c>
      <c r="K78">
        <v>460</v>
      </c>
      <c r="L78">
        <v>1118</v>
      </c>
    </row>
    <row r="79" spans="1:12" x14ac:dyDescent="0.25">
      <c r="A79" s="26" t="s">
        <v>369</v>
      </c>
      <c r="B79" s="26" t="s">
        <v>38</v>
      </c>
      <c r="C79" s="26" t="s">
        <v>322</v>
      </c>
      <c r="D79" s="26" t="s">
        <v>2</v>
      </c>
      <c r="E79">
        <v>73</v>
      </c>
      <c r="F79">
        <v>30</v>
      </c>
      <c r="G79">
        <v>30</v>
      </c>
      <c r="H79">
        <v>48</v>
      </c>
      <c r="I79">
        <v>19</v>
      </c>
      <c r="J79">
        <v>32</v>
      </c>
      <c r="K79">
        <v>76</v>
      </c>
      <c r="L79">
        <v>1002</v>
      </c>
    </row>
    <row r="80" spans="1:12" x14ac:dyDescent="0.25">
      <c r="A80" s="26" t="s">
        <v>493</v>
      </c>
      <c r="B80" s="26" t="s">
        <v>442</v>
      </c>
      <c r="C80" s="26" t="s">
        <v>322</v>
      </c>
      <c r="D80" s="26" t="s">
        <v>2</v>
      </c>
      <c r="E80">
        <v>78</v>
      </c>
      <c r="F80">
        <v>29</v>
      </c>
      <c r="G80">
        <v>36</v>
      </c>
      <c r="H80">
        <v>131</v>
      </c>
      <c r="I80">
        <v>69</v>
      </c>
      <c r="J80">
        <v>30</v>
      </c>
      <c r="K80">
        <v>9297</v>
      </c>
      <c r="L80">
        <v>1306</v>
      </c>
    </row>
    <row r="81" spans="1:12" x14ac:dyDescent="0.25">
      <c r="A81" s="26" t="s">
        <v>352</v>
      </c>
      <c r="B81" s="26" t="s">
        <v>31</v>
      </c>
      <c r="C81" s="26" t="s">
        <v>322</v>
      </c>
      <c r="D81" s="26" t="s">
        <v>2</v>
      </c>
      <c r="E81">
        <v>68</v>
      </c>
      <c r="F81">
        <v>28</v>
      </c>
      <c r="G81">
        <v>30</v>
      </c>
      <c r="H81">
        <v>43</v>
      </c>
      <c r="I81">
        <v>32</v>
      </c>
      <c r="J81">
        <v>39</v>
      </c>
      <c r="K81">
        <v>2252</v>
      </c>
      <c r="L81">
        <v>901</v>
      </c>
    </row>
    <row r="82" spans="1:12" x14ac:dyDescent="0.25">
      <c r="A82" s="26" t="s">
        <v>494</v>
      </c>
      <c r="B82" s="26" t="s">
        <v>442</v>
      </c>
      <c r="C82" s="26" t="s">
        <v>322</v>
      </c>
      <c r="D82" s="26" t="s">
        <v>2</v>
      </c>
      <c r="E82">
        <v>82</v>
      </c>
      <c r="F82">
        <v>28</v>
      </c>
      <c r="G82">
        <v>14</v>
      </c>
      <c r="H82">
        <v>99</v>
      </c>
      <c r="I82">
        <v>51</v>
      </c>
      <c r="J82">
        <v>29</v>
      </c>
      <c r="K82">
        <v>9548</v>
      </c>
      <c r="L82">
        <v>1126</v>
      </c>
    </row>
    <row r="83" spans="1:12" x14ac:dyDescent="0.25">
      <c r="A83" s="26" t="s">
        <v>495</v>
      </c>
      <c r="B83" s="26" t="s">
        <v>442</v>
      </c>
      <c r="C83" s="26" t="s">
        <v>322</v>
      </c>
      <c r="D83" s="26" t="s">
        <v>2</v>
      </c>
      <c r="E83">
        <v>71</v>
      </c>
      <c r="F83">
        <v>28</v>
      </c>
      <c r="G83">
        <v>18</v>
      </c>
      <c r="H83">
        <v>22</v>
      </c>
      <c r="I83">
        <v>36</v>
      </c>
      <c r="J83">
        <v>26</v>
      </c>
      <c r="K83">
        <v>0</v>
      </c>
      <c r="L83">
        <v>927</v>
      </c>
    </row>
    <row r="84" spans="1:12" x14ac:dyDescent="0.25">
      <c r="A84" s="26" t="s">
        <v>496</v>
      </c>
      <c r="B84" s="26" t="s">
        <v>442</v>
      </c>
      <c r="C84" s="26" t="s">
        <v>322</v>
      </c>
      <c r="D84" s="26" t="s">
        <v>2</v>
      </c>
      <c r="E84">
        <v>80</v>
      </c>
      <c r="F84">
        <v>27</v>
      </c>
      <c r="G84">
        <v>34</v>
      </c>
      <c r="H84">
        <v>122</v>
      </c>
      <c r="I84">
        <v>57</v>
      </c>
      <c r="J84">
        <v>25</v>
      </c>
      <c r="K84">
        <v>8299</v>
      </c>
      <c r="L84">
        <v>1094</v>
      </c>
    </row>
    <row r="85" spans="1:12" x14ac:dyDescent="0.25">
      <c r="A85" s="26" t="s">
        <v>497</v>
      </c>
      <c r="B85" s="26" t="s">
        <v>442</v>
      </c>
      <c r="C85" s="26" t="s">
        <v>322</v>
      </c>
      <c r="D85" s="26" t="s">
        <v>2</v>
      </c>
      <c r="E85">
        <v>80</v>
      </c>
      <c r="F85">
        <v>27</v>
      </c>
      <c r="G85">
        <v>22</v>
      </c>
      <c r="H85">
        <v>63</v>
      </c>
      <c r="I85">
        <v>45</v>
      </c>
      <c r="J85">
        <v>60</v>
      </c>
      <c r="K85">
        <v>7759</v>
      </c>
      <c r="L85">
        <v>1163</v>
      </c>
    </row>
    <row r="86" spans="1:12" x14ac:dyDescent="0.25">
      <c r="A86" s="26" t="s">
        <v>498</v>
      </c>
      <c r="B86" s="26" t="s">
        <v>442</v>
      </c>
      <c r="C86" s="26" t="s">
        <v>322</v>
      </c>
      <c r="D86" s="26" t="s">
        <v>2</v>
      </c>
      <c r="E86">
        <v>81</v>
      </c>
      <c r="F86">
        <v>27</v>
      </c>
      <c r="G86">
        <v>42</v>
      </c>
      <c r="H86">
        <v>136</v>
      </c>
      <c r="I86">
        <v>49</v>
      </c>
      <c r="J86">
        <v>25</v>
      </c>
      <c r="K86">
        <v>11246</v>
      </c>
      <c r="L86">
        <v>1304</v>
      </c>
    </row>
    <row r="87" spans="1:12" x14ac:dyDescent="0.25">
      <c r="A87" s="26" t="s">
        <v>499</v>
      </c>
      <c r="B87" s="26" t="s">
        <v>442</v>
      </c>
      <c r="C87" s="26" t="s">
        <v>322</v>
      </c>
      <c r="D87" s="26" t="s">
        <v>2</v>
      </c>
      <c r="E87">
        <v>57</v>
      </c>
      <c r="F87">
        <v>26</v>
      </c>
      <c r="G87">
        <v>30</v>
      </c>
      <c r="H87">
        <v>111</v>
      </c>
      <c r="I87">
        <v>36</v>
      </c>
      <c r="J87">
        <v>22</v>
      </c>
      <c r="K87">
        <v>3194</v>
      </c>
      <c r="L87">
        <v>921</v>
      </c>
    </row>
    <row r="88" spans="1:12" x14ac:dyDescent="0.25">
      <c r="A88" s="26" t="s">
        <v>500</v>
      </c>
      <c r="B88" s="26" t="s">
        <v>442</v>
      </c>
      <c r="C88" s="26" t="s">
        <v>322</v>
      </c>
      <c r="D88" s="26" t="s">
        <v>2</v>
      </c>
      <c r="E88">
        <v>68</v>
      </c>
      <c r="F88">
        <v>26</v>
      </c>
      <c r="G88">
        <v>25</v>
      </c>
      <c r="H88">
        <v>125</v>
      </c>
      <c r="I88">
        <v>32</v>
      </c>
      <c r="J88">
        <v>19</v>
      </c>
      <c r="K88">
        <v>6789</v>
      </c>
      <c r="L88">
        <v>1036</v>
      </c>
    </row>
    <row r="89" spans="1:12" x14ac:dyDescent="0.25">
      <c r="A89" s="26" t="s">
        <v>501</v>
      </c>
      <c r="B89" s="26" t="s">
        <v>442</v>
      </c>
      <c r="C89" s="26" t="s">
        <v>322</v>
      </c>
      <c r="D89" s="26" t="s">
        <v>2</v>
      </c>
      <c r="E89">
        <v>63</v>
      </c>
      <c r="F89">
        <v>26</v>
      </c>
      <c r="G89">
        <v>25</v>
      </c>
      <c r="H89">
        <v>64</v>
      </c>
      <c r="I89">
        <v>38</v>
      </c>
      <c r="J89">
        <v>42</v>
      </c>
      <c r="K89">
        <v>8815</v>
      </c>
      <c r="L89">
        <v>1128</v>
      </c>
    </row>
    <row r="90" spans="1:12" x14ac:dyDescent="0.25">
      <c r="A90" s="26" t="s">
        <v>502</v>
      </c>
      <c r="B90" s="26" t="s">
        <v>442</v>
      </c>
      <c r="C90" s="26" t="s">
        <v>322</v>
      </c>
      <c r="D90" s="26" t="s">
        <v>2</v>
      </c>
      <c r="E90">
        <v>61</v>
      </c>
      <c r="F90">
        <v>26</v>
      </c>
      <c r="G90">
        <v>8</v>
      </c>
      <c r="H90">
        <v>55</v>
      </c>
      <c r="I90">
        <v>32</v>
      </c>
      <c r="J90">
        <v>29</v>
      </c>
      <c r="K90">
        <v>11343</v>
      </c>
      <c r="L90">
        <v>1056</v>
      </c>
    </row>
    <row r="91" spans="1:12" x14ac:dyDescent="0.25">
      <c r="A91" s="26" t="s">
        <v>34</v>
      </c>
      <c r="B91" s="26" t="s">
        <v>31</v>
      </c>
      <c r="C91" s="26" t="s">
        <v>322</v>
      </c>
      <c r="D91" s="26" t="s">
        <v>2</v>
      </c>
      <c r="E91">
        <v>78</v>
      </c>
      <c r="F91">
        <v>26</v>
      </c>
      <c r="G91">
        <v>12</v>
      </c>
      <c r="H91">
        <v>16</v>
      </c>
      <c r="I91">
        <v>26</v>
      </c>
      <c r="J91">
        <v>12</v>
      </c>
      <c r="K91">
        <v>153</v>
      </c>
      <c r="L91">
        <v>1014</v>
      </c>
    </row>
    <row r="92" spans="1:12" x14ac:dyDescent="0.25">
      <c r="A92" s="26" t="s">
        <v>503</v>
      </c>
      <c r="B92" s="26" t="s">
        <v>442</v>
      </c>
      <c r="C92" s="26" t="s">
        <v>322</v>
      </c>
      <c r="D92" s="26" t="s">
        <v>2</v>
      </c>
      <c r="E92">
        <v>77</v>
      </c>
      <c r="F92">
        <v>26</v>
      </c>
      <c r="G92">
        <v>45</v>
      </c>
      <c r="H92">
        <v>61</v>
      </c>
      <c r="I92">
        <v>41</v>
      </c>
      <c r="J92">
        <v>29</v>
      </c>
      <c r="K92">
        <v>9148</v>
      </c>
      <c r="L92">
        <v>1165</v>
      </c>
    </row>
    <row r="93" spans="1:12" x14ac:dyDescent="0.25">
      <c r="A93" s="26" t="s">
        <v>504</v>
      </c>
      <c r="B93" s="26" t="s">
        <v>442</v>
      </c>
      <c r="C93" s="26" t="s">
        <v>322</v>
      </c>
      <c r="D93" s="26" t="s">
        <v>2</v>
      </c>
      <c r="E93">
        <v>72</v>
      </c>
      <c r="F93">
        <v>25</v>
      </c>
      <c r="G93">
        <v>33</v>
      </c>
      <c r="H93">
        <v>35</v>
      </c>
      <c r="I93">
        <v>51</v>
      </c>
      <c r="J93">
        <v>33</v>
      </c>
      <c r="K93">
        <v>4582</v>
      </c>
      <c r="L93">
        <v>962</v>
      </c>
    </row>
    <row r="94" spans="1:12" x14ac:dyDescent="0.25">
      <c r="A94" s="26" t="s">
        <v>505</v>
      </c>
      <c r="B94" s="26" t="s">
        <v>442</v>
      </c>
      <c r="C94" s="26" t="s">
        <v>322</v>
      </c>
      <c r="D94" s="26" t="s">
        <v>2</v>
      </c>
      <c r="E94">
        <v>79</v>
      </c>
      <c r="F94">
        <v>25</v>
      </c>
      <c r="G94">
        <v>50</v>
      </c>
      <c r="H94">
        <v>216</v>
      </c>
      <c r="I94">
        <v>57</v>
      </c>
      <c r="J94">
        <v>68</v>
      </c>
      <c r="K94">
        <v>10158</v>
      </c>
      <c r="L94">
        <v>1137</v>
      </c>
    </row>
    <row r="95" spans="1:12" x14ac:dyDescent="0.25">
      <c r="A95" s="26" t="s">
        <v>506</v>
      </c>
      <c r="B95" s="26" t="s">
        <v>442</v>
      </c>
      <c r="C95" s="26" t="s">
        <v>322</v>
      </c>
      <c r="D95" s="26" t="s">
        <v>2</v>
      </c>
      <c r="E95">
        <v>71</v>
      </c>
      <c r="F95">
        <v>25</v>
      </c>
      <c r="G95">
        <v>20</v>
      </c>
      <c r="H95">
        <v>18</v>
      </c>
      <c r="I95">
        <v>72</v>
      </c>
      <c r="J95">
        <v>64</v>
      </c>
      <c r="K95">
        <v>8876</v>
      </c>
      <c r="L95">
        <v>1110</v>
      </c>
    </row>
    <row r="96" spans="1:12" x14ac:dyDescent="0.25">
      <c r="A96" s="26" t="s">
        <v>507</v>
      </c>
      <c r="B96" s="26" t="s">
        <v>442</v>
      </c>
      <c r="C96" s="26" t="s">
        <v>322</v>
      </c>
      <c r="D96" s="26" t="s">
        <v>2</v>
      </c>
      <c r="E96">
        <v>75</v>
      </c>
      <c r="F96">
        <v>25</v>
      </c>
      <c r="G96">
        <v>12</v>
      </c>
      <c r="H96">
        <v>53</v>
      </c>
      <c r="I96">
        <v>33</v>
      </c>
      <c r="J96">
        <v>24</v>
      </c>
      <c r="K96">
        <v>1626</v>
      </c>
      <c r="L96">
        <v>1133</v>
      </c>
    </row>
    <row r="97" spans="1:12" x14ac:dyDescent="0.25">
      <c r="A97" s="26" t="s">
        <v>508</v>
      </c>
      <c r="B97" s="26" t="s">
        <v>442</v>
      </c>
      <c r="C97" s="26" t="s">
        <v>322</v>
      </c>
      <c r="D97" s="26" t="s">
        <v>2</v>
      </c>
      <c r="E97">
        <v>52</v>
      </c>
      <c r="F97">
        <v>25</v>
      </c>
      <c r="G97">
        <v>34</v>
      </c>
      <c r="H97">
        <v>59</v>
      </c>
      <c r="I97">
        <v>38</v>
      </c>
      <c r="J97">
        <v>38</v>
      </c>
      <c r="K97">
        <v>5751</v>
      </c>
      <c r="L97">
        <v>863</v>
      </c>
    </row>
    <row r="98" spans="1:12" x14ac:dyDescent="0.25">
      <c r="A98" s="26" t="s">
        <v>509</v>
      </c>
      <c r="B98" s="26" t="s">
        <v>442</v>
      </c>
      <c r="C98" s="26" t="s">
        <v>322</v>
      </c>
      <c r="D98" s="26" t="s">
        <v>2</v>
      </c>
      <c r="E98">
        <v>66</v>
      </c>
      <c r="F98">
        <v>24</v>
      </c>
      <c r="G98">
        <v>11</v>
      </c>
      <c r="H98">
        <v>63</v>
      </c>
      <c r="I98">
        <v>39</v>
      </c>
      <c r="J98">
        <v>18</v>
      </c>
      <c r="K98">
        <v>3224</v>
      </c>
      <c r="L98">
        <v>732</v>
      </c>
    </row>
    <row r="99" spans="1:12" x14ac:dyDescent="0.25">
      <c r="A99" s="26" t="s">
        <v>510</v>
      </c>
      <c r="B99" s="26" t="s">
        <v>442</v>
      </c>
      <c r="C99" s="26" t="s">
        <v>322</v>
      </c>
      <c r="D99" s="26" t="s">
        <v>2</v>
      </c>
      <c r="E99">
        <v>76</v>
      </c>
      <c r="F99">
        <v>24</v>
      </c>
      <c r="G99">
        <v>24</v>
      </c>
      <c r="H99">
        <v>84</v>
      </c>
      <c r="I99">
        <v>69</v>
      </c>
      <c r="J99">
        <v>31</v>
      </c>
      <c r="K99">
        <v>10702</v>
      </c>
      <c r="L99">
        <v>1021</v>
      </c>
    </row>
    <row r="100" spans="1:12" x14ac:dyDescent="0.25">
      <c r="A100" s="26" t="s">
        <v>511</v>
      </c>
      <c r="B100" s="26" t="s">
        <v>442</v>
      </c>
      <c r="C100" s="26" t="s">
        <v>322</v>
      </c>
      <c r="D100" s="26" t="s">
        <v>2</v>
      </c>
      <c r="E100">
        <v>69</v>
      </c>
      <c r="F100">
        <v>23</v>
      </c>
      <c r="G100">
        <v>45</v>
      </c>
      <c r="H100">
        <v>126</v>
      </c>
      <c r="I100">
        <v>26</v>
      </c>
      <c r="J100">
        <v>19</v>
      </c>
      <c r="K100">
        <v>1103</v>
      </c>
      <c r="L100">
        <v>917</v>
      </c>
    </row>
    <row r="101" spans="1:12" x14ac:dyDescent="0.25">
      <c r="A101" s="26" t="s">
        <v>512</v>
      </c>
      <c r="B101" s="26" t="s">
        <v>442</v>
      </c>
      <c r="C101" s="26" t="s">
        <v>322</v>
      </c>
      <c r="D101" s="26" t="s">
        <v>2</v>
      </c>
      <c r="E101">
        <v>80</v>
      </c>
      <c r="F101">
        <v>23</v>
      </c>
      <c r="G101">
        <v>10</v>
      </c>
      <c r="H101">
        <v>62</v>
      </c>
      <c r="I101">
        <v>32</v>
      </c>
      <c r="J101">
        <v>19</v>
      </c>
      <c r="K101">
        <v>8816</v>
      </c>
      <c r="L101">
        <v>1028</v>
      </c>
    </row>
    <row r="102" spans="1:12" x14ac:dyDescent="0.25">
      <c r="A102" s="26" t="s">
        <v>68</v>
      </c>
      <c r="B102" s="26" t="s">
        <v>31</v>
      </c>
      <c r="C102" s="26" t="s">
        <v>322</v>
      </c>
      <c r="D102" s="26" t="s">
        <v>2</v>
      </c>
      <c r="E102">
        <v>27</v>
      </c>
      <c r="F102">
        <v>22</v>
      </c>
      <c r="G102">
        <v>2</v>
      </c>
      <c r="H102">
        <v>27</v>
      </c>
      <c r="I102">
        <v>11</v>
      </c>
      <c r="J102">
        <v>7</v>
      </c>
      <c r="K102">
        <v>2155</v>
      </c>
      <c r="L102">
        <v>482</v>
      </c>
    </row>
    <row r="103" spans="1:12" x14ac:dyDescent="0.25">
      <c r="A103" s="26" t="s">
        <v>513</v>
      </c>
      <c r="B103" s="26" t="s">
        <v>442</v>
      </c>
      <c r="C103" s="26" t="s">
        <v>322</v>
      </c>
      <c r="D103" s="26" t="s">
        <v>2</v>
      </c>
      <c r="E103">
        <v>82</v>
      </c>
      <c r="F103">
        <v>22</v>
      </c>
      <c r="G103">
        <v>42</v>
      </c>
      <c r="H103">
        <v>132</v>
      </c>
      <c r="I103">
        <v>59</v>
      </c>
      <c r="J103">
        <v>31</v>
      </c>
      <c r="K103">
        <v>9298</v>
      </c>
      <c r="L103">
        <v>1089</v>
      </c>
    </row>
    <row r="104" spans="1:12" x14ac:dyDescent="0.25">
      <c r="A104" s="26" t="s">
        <v>514</v>
      </c>
      <c r="B104" s="26" t="s">
        <v>442</v>
      </c>
      <c r="C104" s="26" t="s">
        <v>322</v>
      </c>
      <c r="D104" s="26" t="s">
        <v>2</v>
      </c>
      <c r="E104">
        <v>51</v>
      </c>
      <c r="F104">
        <v>22</v>
      </c>
      <c r="G104">
        <v>6</v>
      </c>
      <c r="H104">
        <v>48</v>
      </c>
      <c r="I104">
        <v>24</v>
      </c>
      <c r="J104">
        <v>31</v>
      </c>
      <c r="K104">
        <v>24</v>
      </c>
      <c r="L104">
        <v>706</v>
      </c>
    </row>
    <row r="105" spans="1:12" x14ac:dyDescent="0.25">
      <c r="A105" s="26" t="s">
        <v>515</v>
      </c>
      <c r="B105" s="26" t="s">
        <v>442</v>
      </c>
      <c r="C105" s="26" t="s">
        <v>322</v>
      </c>
      <c r="D105" s="26" t="s">
        <v>2</v>
      </c>
      <c r="E105">
        <v>79</v>
      </c>
      <c r="F105">
        <v>22</v>
      </c>
      <c r="G105">
        <v>20</v>
      </c>
      <c r="H105">
        <v>14</v>
      </c>
      <c r="I105">
        <v>42</v>
      </c>
      <c r="J105">
        <v>14</v>
      </c>
      <c r="K105">
        <v>4125</v>
      </c>
      <c r="L105">
        <v>939</v>
      </c>
    </row>
    <row r="106" spans="1:12" x14ac:dyDescent="0.25">
      <c r="A106" s="26" t="s">
        <v>516</v>
      </c>
      <c r="B106" s="26" t="s">
        <v>442</v>
      </c>
      <c r="C106" s="26" t="s">
        <v>322</v>
      </c>
      <c r="D106" s="26" t="s">
        <v>2</v>
      </c>
      <c r="E106">
        <v>79</v>
      </c>
      <c r="F106">
        <v>22</v>
      </c>
      <c r="G106">
        <v>16</v>
      </c>
      <c r="H106">
        <v>69</v>
      </c>
      <c r="I106">
        <v>44</v>
      </c>
      <c r="J106">
        <v>25</v>
      </c>
      <c r="K106">
        <v>11964</v>
      </c>
      <c r="L106">
        <v>983</v>
      </c>
    </row>
    <row r="107" spans="1:12" x14ac:dyDescent="0.25">
      <c r="A107" s="26" t="s">
        <v>517</v>
      </c>
      <c r="B107" s="26" t="s">
        <v>442</v>
      </c>
      <c r="C107" s="26" t="s">
        <v>322</v>
      </c>
      <c r="D107" s="26" t="s">
        <v>2</v>
      </c>
      <c r="E107">
        <v>45</v>
      </c>
      <c r="F107">
        <v>21</v>
      </c>
      <c r="G107">
        <v>8</v>
      </c>
      <c r="H107">
        <v>124</v>
      </c>
      <c r="I107">
        <v>28</v>
      </c>
      <c r="J107">
        <v>21</v>
      </c>
      <c r="K107">
        <v>5499</v>
      </c>
      <c r="L107">
        <v>670</v>
      </c>
    </row>
    <row r="108" spans="1:12" x14ac:dyDescent="0.25">
      <c r="A108" s="26" t="s">
        <v>518</v>
      </c>
      <c r="B108" s="26" t="s">
        <v>442</v>
      </c>
      <c r="C108" s="26" t="s">
        <v>322</v>
      </c>
      <c r="D108" s="26" t="s">
        <v>2</v>
      </c>
      <c r="E108">
        <v>69</v>
      </c>
      <c r="F108">
        <v>21</v>
      </c>
      <c r="G108">
        <v>12</v>
      </c>
      <c r="H108">
        <v>17</v>
      </c>
      <c r="I108">
        <v>25</v>
      </c>
      <c r="J108">
        <v>19</v>
      </c>
      <c r="K108">
        <v>43</v>
      </c>
      <c r="L108">
        <v>894</v>
      </c>
    </row>
    <row r="109" spans="1:12" x14ac:dyDescent="0.25">
      <c r="A109" s="26" t="s">
        <v>303</v>
      </c>
      <c r="B109" s="26" t="s">
        <v>42</v>
      </c>
      <c r="C109" s="26" t="s">
        <v>322</v>
      </c>
      <c r="D109" s="26" t="s">
        <v>2</v>
      </c>
      <c r="E109">
        <v>67</v>
      </c>
      <c r="F109">
        <v>20</v>
      </c>
      <c r="G109">
        <v>37</v>
      </c>
      <c r="H109">
        <v>147</v>
      </c>
      <c r="I109">
        <v>33</v>
      </c>
      <c r="J109">
        <v>27</v>
      </c>
      <c r="K109">
        <v>2972</v>
      </c>
      <c r="L109">
        <v>908</v>
      </c>
    </row>
    <row r="110" spans="1:12" x14ac:dyDescent="0.25">
      <c r="A110" s="26" t="s">
        <v>519</v>
      </c>
      <c r="B110" s="26" t="s">
        <v>442</v>
      </c>
      <c r="C110" s="26" t="s">
        <v>322</v>
      </c>
      <c r="D110" s="26" t="s">
        <v>2</v>
      </c>
      <c r="E110">
        <v>81</v>
      </c>
      <c r="F110">
        <v>20</v>
      </c>
      <c r="G110">
        <v>42</v>
      </c>
      <c r="H110">
        <v>126</v>
      </c>
      <c r="I110">
        <v>27</v>
      </c>
      <c r="J110">
        <v>22</v>
      </c>
      <c r="K110">
        <v>5105</v>
      </c>
      <c r="L110">
        <v>901</v>
      </c>
    </row>
    <row r="111" spans="1:12" x14ac:dyDescent="0.25">
      <c r="A111" s="26" t="s">
        <v>359</v>
      </c>
      <c r="B111" s="26" t="s">
        <v>36</v>
      </c>
      <c r="C111" s="26" t="s">
        <v>322</v>
      </c>
      <c r="D111" s="26" t="s">
        <v>2</v>
      </c>
      <c r="E111">
        <v>71</v>
      </c>
      <c r="F111">
        <v>19</v>
      </c>
      <c r="G111">
        <v>31</v>
      </c>
      <c r="H111">
        <v>117</v>
      </c>
      <c r="I111">
        <v>39</v>
      </c>
      <c r="J111">
        <v>18</v>
      </c>
      <c r="K111">
        <v>132</v>
      </c>
      <c r="L111">
        <v>913</v>
      </c>
    </row>
    <row r="112" spans="1:12" x14ac:dyDescent="0.25">
      <c r="A112" s="26" t="s">
        <v>520</v>
      </c>
      <c r="B112" s="26" t="s">
        <v>442</v>
      </c>
      <c r="C112" s="26" t="s">
        <v>322</v>
      </c>
      <c r="D112" s="26" t="s">
        <v>2</v>
      </c>
      <c r="E112">
        <v>71</v>
      </c>
      <c r="F112">
        <v>19</v>
      </c>
      <c r="G112">
        <v>26</v>
      </c>
      <c r="H112">
        <v>81</v>
      </c>
      <c r="I112">
        <v>69</v>
      </c>
      <c r="J112">
        <v>24</v>
      </c>
      <c r="K112">
        <v>5939</v>
      </c>
      <c r="L112">
        <v>941</v>
      </c>
    </row>
    <row r="113" spans="1:12" x14ac:dyDescent="0.25">
      <c r="A113" s="26" t="s">
        <v>521</v>
      </c>
      <c r="B113" s="26" t="s">
        <v>442</v>
      </c>
      <c r="C113" s="26" t="s">
        <v>322</v>
      </c>
      <c r="D113" s="26" t="s">
        <v>2</v>
      </c>
      <c r="E113">
        <v>74</v>
      </c>
      <c r="F113">
        <v>19</v>
      </c>
      <c r="G113">
        <v>31</v>
      </c>
      <c r="H113">
        <v>219</v>
      </c>
      <c r="I113">
        <v>48</v>
      </c>
      <c r="J113">
        <v>47</v>
      </c>
      <c r="K113">
        <v>11450</v>
      </c>
      <c r="L113">
        <v>1168</v>
      </c>
    </row>
    <row r="114" spans="1:12" x14ac:dyDescent="0.25">
      <c r="A114" s="26" t="s">
        <v>522</v>
      </c>
      <c r="B114" s="26" t="s">
        <v>442</v>
      </c>
      <c r="C114" s="26" t="s">
        <v>322</v>
      </c>
      <c r="D114" s="26" t="s">
        <v>2</v>
      </c>
      <c r="E114">
        <v>64</v>
      </c>
      <c r="F114">
        <v>19</v>
      </c>
      <c r="G114">
        <v>16</v>
      </c>
      <c r="H114">
        <v>55</v>
      </c>
      <c r="I114">
        <v>20</v>
      </c>
      <c r="J114">
        <v>23</v>
      </c>
      <c r="K114">
        <v>6426</v>
      </c>
      <c r="L114">
        <v>907</v>
      </c>
    </row>
    <row r="115" spans="1:12" x14ac:dyDescent="0.25">
      <c r="A115" s="26" t="s">
        <v>523</v>
      </c>
      <c r="B115" s="26" t="s">
        <v>442</v>
      </c>
      <c r="C115" s="26" t="s">
        <v>322</v>
      </c>
      <c r="D115" s="26" t="s">
        <v>2</v>
      </c>
      <c r="E115">
        <v>56</v>
      </c>
      <c r="F115">
        <v>18</v>
      </c>
      <c r="G115">
        <v>6</v>
      </c>
      <c r="H115">
        <v>38</v>
      </c>
      <c r="I115">
        <v>23</v>
      </c>
      <c r="J115">
        <v>11</v>
      </c>
      <c r="K115">
        <v>111</v>
      </c>
      <c r="L115">
        <v>735</v>
      </c>
    </row>
    <row r="116" spans="1:12" x14ac:dyDescent="0.25">
      <c r="A116" s="26" t="s">
        <v>524</v>
      </c>
      <c r="B116" s="26" t="s">
        <v>442</v>
      </c>
      <c r="C116" s="26" t="s">
        <v>322</v>
      </c>
      <c r="D116" s="26" t="s">
        <v>2</v>
      </c>
      <c r="E116">
        <v>67</v>
      </c>
      <c r="F116">
        <v>18</v>
      </c>
      <c r="G116">
        <v>8</v>
      </c>
      <c r="H116">
        <v>26</v>
      </c>
      <c r="I116">
        <v>33</v>
      </c>
      <c r="J116">
        <v>24</v>
      </c>
      <c r="K116">
        <v>5240</v>
      </c>
      <c r="L116">
        <v>795</v>
      </c>
    </row>
    <row r="117" spans="1:12" x14ac:dyDescent="0.25">
      <c r="A117" s="26" t="s">
        <v>525</v>
      </c>
      <c r="B117" s="26" t="s">
        <v>442</v>
      </c>
      <c r="C117" s="26" t="s">
        <v>322</v>
      </c>
      <c r="D117" s="26" t="s">
        <v>2</v>
      </c>
      <c r="E117">
        <v>75</v>
      </c>
      <c r="F117">
        <v>17</v>
      </c>
      <c r="G117">
        <v>45</v>
      </c>
      <c r="H117">
        <v>179</v>
      </c>
      <c r="I117">
        <v>41</v>
      </c>
      <c r="J117">
        <v>21</v>
      </c>
      <c r="K117">
        <v>5705</v>
      </c>
      <c r="L117">
        <v>861</v>
      </c>
    </row>
    <row r="118" spans="1:12" x14ac:dyDescent="0.25">
      <c r="A118" s="26" t="s">
        <v>526</v>
      </c>
      <c r="B118" s="26" t="s">
        <v>442</v>
      </c>
      <c r="C118" s="26" t="s">
        <v>322</v>
      </c>
      <c r="D118" s="26" t="s">
        <v>2</v>
      </c>
      <c r="E118">
        <v>64</v>
      </c>
      <c r="F118">
        <v>17</v>
      </c>
      <c r="G118">
        <v>23</v>
      </c>
      <c r="H118">
        <v>128</v>
      </c>
      <c r="I118">
        <v>53</v>
      </c>
      <c r="J118">
        <v>33</v>
      </c>
      <c r="K118">
        <v>8839</v>
      </c>
      <c r="L118">
        <v>846</v>
      </c>
    </row>
    <row r="119" spans="1:12" x14ac:dyDescent="0.25">
      <c r="A119" s="26" t="s">
        <v>527</v>
      </c>
      <c r="B119" s="26" t="s">
        <v>442</v>
      </c>
      <c r="C119" s="26" t="s">
        <v>322</v>
      </c>
      <c r="D119" s="26" t="s">
        <v>2</v>
      </c>
      <c r="E119">
        <v>69</v>
      </c>
      <c r="F119">
        <v>17</v>
      </c>
      <c r="G119">
        <v>20</v>
      </c>
      <c r="H119">
        <v>122</v>
      </c>
      <c r="I119">
        <v>39</v>
      </c>
      <c r="J119">
        <v>21</v>
      </c>
      <c r="K119">
        <v>8479</v>
      </c>
      <c r="L119">
        <v>881</v>
      </c>
    </row>
    <row r="120" spans="1:12" x14ac:dyDescent="0.25">
      <c r="A120" s="26" t="s">
        <v>528</v>
      </c>
      <c r="B120" s="26" t="s">
        <v>442</v>
      </c>
      <c r="C120" s="26" t="s">
        <v>322</v>
      </c>
      <c r="D120" s="26" t="s">
        <v>2</v>
      </c>
      <c r="E120">
        <v>80</v>
      </c>
      <c r="F120">
        <v>17</v>
      </c>
      <c r="G120">
        <v>49</v>
      </c>
      <c r="H120">
        <v>117</v>
      </c>
      <c r="I120">
        <v>47</v>
      </c>
      <c r="J120">
        <v>42</v>
      </c>
      <c r="K120">
        <v>9437</v>
      </c>
      <c r="L120">
        <v>1129</v>
      </c>
    </row>
    <row r="121" spans="1:12" x14ac:dyDescent="0.25">
      <c r="A121" s="26" t="s">
        <v>529</v>
      </c>
      <c r="B121" s="26" t="s">
        <v>442</v>
      </c>
      <c r="C121" s="26" t="s">
        <v>322</v>
      </c>
      <c r="D121" s="26" t="s">
        <v>2</v>
      </c>
      <c r="E121">
        <v>64</v>
      </c>
      <c r="F121">
        <v>16</v>
      </c>
      <c r="G121">
        <v>34</v>
      </c>
      <c r="H121">
        <v>38</v>
      </c>
      <c r="I121">
        <v>40</v>
      </c>
      <c r="J121">
        <v>14</v>
      </c>
      <c r="K121">
        <v>2978</v>
      </c>
      <c r="L121">
        <v>880</v>
      </c>
    </row>
    <row r="122" spans="1:12" x14ac:dyDescent="0.25">
      <c r="A122" s="26" t="s">
        <v>370</v>
      </c>
      <c r="B122" s="26" t="s">
        <v>36</v>
      </c>
      <c r="C122" s="26" t="s">
        <v>322</v>
      </c>
      <c r="D122" s="26" t="s">
        <v>2</v>
      </c>
      <c r="E122">
        <v>75</v>
      </c>
      <c r="F122">
        <v>16</v>
      </c>
      <c r="G122">
        <v>22</v>
      </c>
      <c r="H122">
        <v>134</v>
      </c>
      <c r="I122">
        <v>46</v>
      </c>
      <c r="J122">
        <v>17</v>
      </c>
      <c r="K122">
        <v>4886</v>
      </c>
      <c r="L122">
        <v>958</v>
      </c>
    </row>
    <row r="123" spans="1:12" x14ac:dyDescent="0.25">
      <c r="A123" s="26" t="s">
        <v>530</v>
      </c>
      <c r="B123" s="26" t="s">
        <v>442</v>
      </c>
      <c r="C123" s="26" t="s">
        <v>322</v>
      </c>
      <c r="D123" s="26" t="s">
        <v>2</v>
      </c>
      <c r="E123">
        <v>62</v>
      </c>
      <c r="F123">
        <v>16</v>
      </c>
      <c r="G123">
        <v>33</v>
      </c>
      <c r="H123">
        <v>145</v>
      </c>
      <c r="I123">
        <v>47</v>
      </c>
      <c r="J123">
        <v>25</v>
      </c>
      <c r="K123">
        <v>5934</v>
      </c>
      <c r="L123">
        <v>951</v>
      </c>
    </row>
    <row r="124" spans="1:12" x14ac:dyDescent="0.25">
      <c r="A124" s="26" t="s">
        <v>531</v>
      </c>
      <c r="B124" s="26" t="s">
        <v>442</v>
      </c>
      <c r="C124" s="26" t="s">
        <v>322</v>
      </c>
      <c r="D124" s="26" t="s">
        <v>2</v>
      </c>
      <c r="E124">
        <v>52</v>
      </c>
      <c r="F124">
        <v>15</v>
      </c>
      <c r="G124">
        <v>11</v>
      </c>
      <c r="H124">
        <v>76</v>
      </c>
      <c r="I124">
        <v>17</v>
      </c>
      <c r="J124">
        <v>17</v>
      </c>
      <c r="K124">
        <v>4202</v>
      </c>
      <c r="L124">
        <v>655</v>
      </c>
    </row>
    <row r="125" spans="1:12" x14ac:dyDescent="0.25">
      <c r="A125" s="26" t="s">
        <v>532</v>
      </c>
      <c r="B125" s="26" t="s">
        <v>442</v>
      </c>
      <c r="C125" s="26" t="s">
        <v>322</v>
      </c>
      <c r="D125" s="26" t="s">
        <v>2</v>
      </c>
      <c r="E125">
        <v>71</v>
      </c>
      <c r="F125">
        <v>15</v>
      </c>
      <c r="G125">
        <v>26</v>
      </c>
      <c r="H125">
        <v>134</v>
      </c>
      <c r="I125">
        <v>32</v>
      </c>
      <c r="J125">
        <v>18</v>
      </c>
      <c r="K125">
        <v>6915</v>
      </c>
      <c r="L125">
        <v>973</v>
      </c>
    </row>
    <row r="126" spans="1:12" x14ac:dyDescent="0.25">
      <c r="A126" s="26" t="s">
        <v>533</v>
      </c>
      <c r="B126" s="26" t="s">
        <v>442</v>
      </c>
      <c r="C126" s="26" t="s">
        <v>322</v>
      </c>
      <c r="D126" s="26" t="s">
        <v>2</v>
      </c>
      <c r="E126">
        <v>76</v>
      </c>
      <c r="F126">
        <v>15</v>
      </c>
      <c r="G126">
        <v>45</v>
      </c>
      <c r="H126">
        <v>72</v>
      </c>
      <c r="I126">
        <v>52</v>
      </c>
      <c r="J126">
        <v>24</v>
      </c>
      <c r="K126">
        <v>9480</v>
      </c>
      <c r="L126">
        <v>1122</v>
      </c>
    </row>
    <row r="127" spans="1:12" x14ac:dyDescent="0.25">
      <c r="A127" s="26" t="s">
        <v>413</v>
      </c>
      <c r="B127" s="26" t="s">
        <v>31</v>
      </c>
      <c r="C127" s="26" t="s">
        <v>322</v>
      </c>
      <c r="D127" s="26" t="s">
        <v>2</v>
      </c>
      <c r="E127">
        <v>44</v>
      </c>
      <c r="F127">
        <v>14</v>
      </c>
      <c r="G127">
        <v>46</v>
      </c>
      <c r="H127">
        <v>71</v>
      </c>
      <c r="I127">
        <v>38</v>
      </c>
      <c r="J127">
        <v>13</v>
      </c>
      <c r="K127">
        <v>5856</v>
      </c>
      <c r="L127">
        <v>794</v>
      </c>
    </row>
    <row r="128" spans="1:12" x14ac:dyDescent="0.25">
      <c r="A128" s="26" t="s">
        <v>534</v>
      </c>
      <c r="B128" s="26" t="s">
        <v>442</v>
      </c>
      <c r="C128" s="26" t="s">
        <v>322</v>
      </c>
      <c r="D128" s="26" t="s">
        <v>2</v>
      </c>
      <c r="E128">
        <v>60</v>
      </c>
      <c r="F128">
        <v>14</v>
      </c>
      <c r="G128">
        <v>20</v>
      </c>
      <c r="H128">
        <v>67</v>
      </c>
      <c r="I128">
        <v>22</v>
      </c>
      <c r="J128">
        <v>21</v>
      </c>
      <c r="K128">
        <v>1767</v>
      </c>
      <c r="L128">
        <v>616</v>
      </c>
    </row>
    <row r="129" spans="1:12" x14ac:dyDescent="0.25">
      <c r="A129" s="26" t="s">
        <v>535</v>
      </c>
      <c r="B129" s="26" t="s">
        <v>442</v>
      </c>
      <c r="C129" s="26" t="s">
        <v>322</v>
      </c>
      <c r="D129" s="26" t="s">
        <v>2</v>
      </c>
      <c r="E129">
        <v>69</v>
      </c>
      <c r="F129">
        <v>14</v>
      </c>
      <c r="G129">
        <v>8</v>
      </c>
      <c r="H129">
        <v>128</v>
      </c>
      <c r="I129">
        <v>33</v>
      </c>
      <c r="J129">
        <v>14</v>
      </c>
      <c r="K129">
        <v>3974</v>
      </c>
      <c r="L129">
        <v>842</v>
      </c>
    </row>
    <row r="130" spans="1:12" x14ac:dyDescent="0.25">
      <c r="A130" s="26" t="s">
        <v>536</v>
      </c>
      <c r="B130" s="26" t="s">
        <v>442</v>
      </c>
      <c r="C130" s="26" t="s">
        <v>322</v>
      </c>
      <c r="D130" s="26" t="s">
        <v>2</v>
      </c>
      <c r="E130">
        <v>75</v>
      </c>
      <c r="F130">
        <v>14</v>
      </c>
      <c r="G130">
        <v>40</v>
      </c>
      <c r="H130">
        <v>143</v>
      </c>
      <c r="I130">
        <v>22</v>
      </c>
      <c r="J130">
        <v>32</v>
      </c>
      <c r="K130">
        <v>5301</v>
      </c>
      <c r="L130">
        <v>919</v>
      </c>
    </row>
    <row r="131" spans="1:12" x14ac:dyDescent="0.25">
      <c r="A131" s="26" t="s">
        <v>537</v>
      </c>
      <c r="B131" s="26" t="s">
        <v>442</v>
      </c>
      <c r="C131" s="26" t="s">
        <v>322</v>
      </c>
      <c r="D131" s="26" t="s">
        <v>2</v>
      </c>
      <c r="E131">
        <v>75</v>
      </c>
      <c r="F131">
        <v>14</v>
      </c>
      <c r="G131">
        <v>31</v>
      </c>
      <c r="H131">
        <v>124</v>
      </c>
      <c r="I131">
        <v>45</v>
      </c>
      <c r="J131">
        <v>24</v>
      </c>
      <c r="K131">
        <v>10355</v>
      </c>
      <c r="L131">
        <v>848</v>
      </c>
    </row>
    <row r="132" spans="1:12" x14ac:dyDescent="0.25">
      <c r="A132" s="26" t="s">
        <v>538</v>
      </c>
      <c r="B132" s="26" t="s">
        <v>442</v>
      </c>
      <c r="C132" s="26" t="s">
        <v>322</v>
      </c>
      <c r="D132" s="26" t="s">
        <v>2</v>
      </c>
      <c r="E132">
        <v>60</v>
      </c>
      <c r="F132">
        <v>13</v>
      </c>
      <c r="G132">
        <v>39</v>
      </c>
      <c r="H132">
        <v>123</v>
      </c>
      <c r="I132">
        <v>42</v>
      </c>
      <c r="J132">
        <v>16</v>
      </c>
      <c r="K132">
        <v>7161</v>
      </c>
      <c r="L132">
        <v>565</v>
      </c>
    </row>
    <row r="133" spans="1:12" x14ac:dyDescent="0.25">
      <c r="A133" s="26" t="s">
        <v>539</v>
      </c>
      <c r="B133" s="26" t="s">
        <v>442</v>
      </c>
      <c r="C133" s="26" t="s">
        <v>322</v>
      </c>
      <c r="D133" s="26" t="s">
        <v>2</v>
      </c>
      <c r="E133">
        <v>36</v>
      </c>
      <c r="F133">
        <v>12</v>
      </c>
      <c r="G133">
        <v>24</v>
      </c>
      <c r="H133">
        <v>32</v>
      </c>
      <c r="I133">
        <v>14</v>
      </c>
      <c r="J133">
        <v>5</v>
      </c>
      <c r="K133">
        <v>9</v>
      </c>
      <c r="L133">
        <v>360</v>
      </c>
    </row>
    <row r="134" spans="1:12" x14ac:dyDescent="0.25">
      <c r="A134" s="26" t="s">
        <v>540</v>
      </c>
      <c r="B134" s="26" t="s">
        <v>442</v>
      </c>
      <c r="C134" s="26" t="s">
        <v>322</v>
      </c>
      <c r="D134" s="26" t="s">
        <v>2</v>
      </c>
      <c r="E134">
        <v>53</v>
      </c>
      <c r="F134">
        <v>12</v>
      </c>
      <c r="G134">
        <v>8</v>
      </c>
      <c r="H134">
        <v>47</v>
      </c>
      <c r="I134">
        <v>12</v>
      </c>
      <c r="J134">
        <v>22</v>
      </c>
      <c r="K134">
        <v>7684</v>
      </c>
      <c r="L134">
        <v>862</v>
      </c>
    </row>
    <row r="135" spans="1:12" x14ac:dyDescent="0.25">
      <c r="A135" s="26" t="s">
        <v>541</v>
      </c>
      <c r="B135" s="26" t="s">
        <v>442</v>
      </c>
      <c r="C135" s="26" t="s">
        <v>322</v>
      </c>
      <c r="D135" s="26" t="s">
        <v>2</v>
      </c>
      <c r="E135">
        <v>50</v>
      </c>
      <c r="F135">
        <v>12</v>
      </c>
      <c r="G135">
        <v>16</v>
      </c>
      <c r="H135">
        <v>41</v>
      </c>
      <c r="I135">
        <v>19</v>
      </c>
      <c r="J135">
        <v>19</v>
      </c>
      <c r="K135">
        <v>3673</v>
      </c>
      <c r="L135">
        <v>515</v>
      </c>
    </row>
    <row r="136" spans="1:12" x14ac:dyDescent="0.25">
      <c r="A136" s="26" t="s">
        <v>542</v>
      </c>
      <c r="B136" s="26" t="s">
        <v>442</v>
      </c>
      <c r="C136" s="26" t="s">
        <v>322</v>
      </c>
      <c r="D136" s="26" t="s">
        <v>2</v>
      </c>
      <c r="E136">
        <v>33</v>
      </c>
      <c r="F136">
        <v>12</v>
      </c>
      <c r="G136">
        <v>16</v>
      </c>
      <c r="H136">
        <v>37</v>
      </c>
      <c r="I136">
        <v>18</v>
      </c>
      <c r="J136">
        <v>10</v>
      </c>
      <c r="K136">
        <v>8</v>
      </c>
      <c r="L136">
        <v>377</v>
      </c>
    </row>
    <row r="137" spans="1:12" x14ac:dyDescent="0.25">
      <c r="A137" s="26" t="s">
        <v>543</v>
      </c>
      <c r="B137" s="26" t="s">
        <v>442</v>
      </c>
      <c r="C137" s="26" t="s">
        <v>322</v>
      </c>
      <c r="D137" s="26" t="s">
        <v>2</v>
      </c>
      <c r="E137">
        <v>68</v>
      </c>
      <c r="F137">
        <v>12</v>
      </c>
      <c r="G137">
        <v>28</v>
      </c>
      <c r="H137">
        <v>74</v>
      </c>
      <c r="I137">
        <v>31</v>
      </c>
      <c r="J137">
        <v>20</v>
      </c>
      <c r="K137">
        <v>6282</v>
      </c>
      <c r="L137">
        <v>744</v>
      </c>
    </row>
    <row r="138" spans="1:12" x14ac:dyDescent="0.25">
      <c r="A138" s="26" t="s">
        <v>544</v>
      </c>
      <c r="B138" s="26" t="s">
        <v>442</v>
      </c>
      <c r="C138" s="26" t="s">
        <v>322</v>
      </c>
      <c r="D138" s="26" t="s">
        <v>2</v>
      </c>
      <c r="E138">
        <v>44</v>
      </c>
      <c r="F138">
        <v>12</v>
      </c>
      <c r="G138">
        <v>19</v>
      </c>
      <c r="H138">
        <v>82</v>
      </c>
      <c r="I138">
        <v>28</v>
      </c>
      <c r="J138">
        <v>10</v>
      </c>
      <c r="K138">
        <v>2312</v>
      </c>
      <c r="L138">
        <v>523</v>
      </c>
    </row>
    <row r="139" spans="1:12" x14ac:dyDescent="0.25">
      <c r="A139" s="26" t="s">
        <v>308</v>
      </c>
      <c r="B139" s="26" t="s">
        <v>38</v>
      </c>
      <c r="C139" s="26" t="s">
        <v>322</v>
      </c>
      <c r="D139" s="26" t="s">
        <v>2</v>
      </c>
      <c r="E139">
        <v>65</v>
      </c>
      <c r="F139">
        <v>12</v>
      </c>
      <c r="G139">
        <v>23</v>
      </c>
      <c r="H139">
        <v>130</v>
      </c>
      <c r="I139">
        <v>26</v>
      </c>
      <c r="J139">
        <v>9</v>
      </c>
      <c r="K139">
        <v>1679</v>
      </c>
      <c r="L139">
        <v>641</v>
      </c>
    </row>
    <row r="140" spans="1:12" x14ac:dyDescent="0.25">
      <c r="A140" s="26" t="s">
        <v>545</v>
      </c>
      <c r="B140" s="26" t="s">
        <v>442</v>
      </c>
      <c r="C140" s="26" t="s">
        <v>322</v>
      </c>
      <c r="D140" s="26" t="s">
        <v>2</v>
      </c>
      <c r="E140">
        <v>60</v>
      </c>
      <c r="F140">
        <v>11</v>
      </c>
      <c r="G140">
        <v>9</v>
      </c>
      <c r="H140">
        <v>152</v>
      </c>
      <c r="I140">
        <v>41</v>
      </c>
      <c r="J140">
        <v>20</v>
      </c>
      <c r="K140">
        <v>4922</v>
      </c>
      <c r="L140">
        <v>775</v>
      </c>
    </row>
    <row r="141" spans="1:12" x14ac:dyDescent="0.25">
      <c r="A141" s="26" t="s">
        <v>546</v>
      </c>
      <c r="B141" s="26" t="s">
        <v>442</v>
      </c>
      <c r="C141" s="26" t="s">
        <v>322</v>
      </c>
      <c r="D141" s="26" t="s">
        <v>2</v>
      </c>
      <c r="E141">
        <v>63</v>
      </c>
      <c r="F141">
        <v>11</v>
      </c>
      <c r="G141">
        <v>14</v>
      </c>
      <c r="H141">
        <v>72</v>
      </c>
      <c r="I141">
        <v>27</v>
      </c>
      <c r="J141">
        <v>23</v>
      </c>
      <c r="K141">
        <v>3180</v>
      </c>
      <c r="L141">
        <v>742</v>
      </c>
    </row>
    <row r="142" spans="1:12" x14ac:dyDescent="0.25">
      <c r="A142" s="26" t="s">
        <v>547</v>
      </c>
      <c r="B142" s="26" t="s">
        <v>442</v>
      </c>
      <c r="C142" s="26" t="s">
        <v>322</v>
      </c>
      <c r="D142" s="26" t="s">
        <v>2</v>
      </c>
      <c r="E142">
        <v>60</v>
      </c>
      <c r="F142">
        <v>11</v>
      </c>
      <c r="G142">
        <v>30</v>
      </c>
      <c r="H142">
        <v>53</v>
      </c>
      <c r="I142">
        <v>29</v>
      </c>
      <c r="J142">
        <v>7</v>
      </c>
      <c r="K142">
        <v>5500</v>
      </c>
      <c r="L142">
        <v>684</v>
      </c>
    </row>
    <row r="143" spans="1:12" x14ac:dyDescent="0.25">
      <c r="A143" s="26" t="s">
        <v>548</v>
      </c>
      <c r="B143" s="26" t="s">
        <v>442</v>
      </c>
      <c r="C143" s="26" t="s">
        <v>322</v>
      </c>
      <c r="D143" s="26" t="s">
        <v>2</v>
      </c>
      <c r="E143">
        <v>46</v>
      </c>
      <c r="F143">
        <v>11</v>
      </c>
      <c r="G143">
        <v>17</v>
      </c>
      <c r="H143">
        <v>33</v>
      </c>
      <c r="I143">
        <v>13</v>
      </c>
      <c r="J143">
        <v>12</v>
      </c>
      <c r="K143">
        <v>324</v>
      </c>
      <c r="L143">
        <v>434</v>
      </c>
    </row>
    <row r="144" spans="1:12" hidden="1" x14ac:dyDescent="0.25">
      <c r="A144" s="26" t="s">
        <v>549</v>
      </c>
      <c r="B144" s="26" t="s">
        <v>442</v>
      </c>
      <c r="C144" s="26" t="s">
        <v>322</v>
      </c>
      <c r="D144" s="26" t="s">
        <v>2</v>
      </c>
      <c r="E144">
        <v>18</v>
      </c>
      <c r="F144">
        <v>11</v>
      </c>
      <c r="G144">
        <v>6</v>
      </c>
      <c r="H144">
        <v>17</v>
      </c>
      <c r="I144">
        <v>6</v>
      </c>
      <c r="J144">
        <v>8</v>
      </c>
      <c r="K144">
        <v>1551</v>
      </c>
      <c r="L144">
        <v>238</v>
      </c>
    </row>
    <row r="145" spans="1:12" x14ac:dyDescent="0.25">
      <c r="A145" s="26" t="s">
        <v>550</v>
      </c>
      <c r="B145" s="26" t="s">
        <v>442</v>
      </c>
      <c r="C145" s="26" t="s">
        <v>322</v>
      </c>
      <c r="D145" s="26" t="s">
        <v>2</v>
      </c>
      <c r="E145">
        <v>46</v>
      </c>
      <c r="F145">
        <v>11</v>
      </c>
      <c r="G145">
        <v>12</v>
      </c>
      <c r="H145">
        <v>29</v>
      </c>
      <c r="I145">
        <v>23</v>
      </c>
      <c r="J145">
        <v>14</v>
      </c>
      <c r="K145">
        <v>4071</v>
      </c>
      <c r="L145">
        <v>589</v>
      </c>
    </row>
    <row r="146" spans="1:12" x14ac:dyDescent="0.25">
      <c r="A146" s="26" t="s">
        <v>551</v>
      </c>
      <c r="B146" s="26" t="s">
        <v>442</v>
      </c>
      <c r="C146" s="26" t="s">
        <v>322</v>
      </c>
      <c r="D146" s="26" t="s">
        <v>2</v>
      </c>
      <c r="E146">
        <v>48</v>
      </c>
      <c r="F146">
        <v>11</v>
      </c>
      <c r="G146">
        <v>26</v>
      </c>
      <c r="H146">
        <v>54</v>
      </c>
      <c r="I146">
        <v>42</v>
      </c>
      <c r="J146">
        <v>19</v>
      </c>
      <c r="K146">
        <v>3424</v>
      </c>
      <c r="L146">
        <v>556</v>
      </c>
    </row>
    <row r="147" spans="1:12" x14ac:dyDescent="0.25">
      <c r="A147" s="26" t="s">
        <v>552</v>
      </c>
      <c r="B147" s="26" t="s">
        <v>442</v>
      </c>
      <c r="C147" s="26" t="s">
        <v>322</v>
      </c>
      <c r="D147" s="26" t="s">
        <v>2</v>
      </c>
      <c r="E147">
        <v>38</v>
      </c>
      <c r="F147">
        <v>10</v>
      </c>
      <c r="G147">
        <v>23</v>
      </c>
      <c r="H147">
        <v>66</v>
      </c>
      <c r="I147">
        <v>21</v>
      </c>
      <c r="J147">
        <v>10</v>
      </c>
      <c r="K147">
        <v>3923</v>
      </c>
      <c r="L147">
        <v>536</v>
      </c>
    </row>
    <row r="148" spans="1:12" hidden="1" x14ac:dyDescent="0.25">
      <c r="A148" s="26" t="s">
        <v>553</v>
      </c>
      <c r="B148" s="26" t="s">
        <v>442</v>
      </c>
      <c r="C148" s="26" t="s">
        <v>322</v>
      </c>
      <c r="D148" s="26" t="s">
        <v>2</v>
      </c>
      <c r="E148">
        <v>12</v>
      </c>
      <c r="F148">
        <v>9</v>
      </c>
      <c r="G148">
        <v>2</v>
      </c>
      <c r="H148">
        <v>6</v>
      </c>
      <c r="I148">
        <v>2</v>
      </c>
      <c r="J148">
        <v>3</v>
      </c>
      <c r="K148">
        <v>0</v>
      </c>
      <c r="L148">
        <v>176</v>
      </c>
    </row>
    <row r="149" spans="1:12" x14ac:dyDescent="0.25">
      <c r="A149" s="26" t="s">
        <v>554</v>
      </c>
      <c r="B149" s="26" t="s">
        <v>442</v>
      </c>
      <c r="C149" s="26" t="s">
        <v>322</v>
      </c>
      <c r="D149" s="26" t="s">
        <v>2</v>
      </c>
      <c r="E149">
        <v>56</v>
      </c>
      <c r="F149">
        <v>9</v>
      </c>
      <c r="G149">
        <v>41</v>
      </c>
      <c r="H149">
        <v>112</v>
      </c>
      <c r="I149">
        <v>32</v>
      </c>
      <c r="J149">
        <v>8</v>
      </c>
      <c r="K149">
        <v>1808</v>
      </c>
      <c r="L149">
        <v>571</v>
      </c>
    </row>
    <row r="150" spans="1:12" x14ac:dyDescent="0.25">
      <c r="A150" s="26" t="s">
        <v>267</v>
      </c>
      <c r="B150" s="26" t="s">
        <v>31</v>
      </c>
      <c r="C150" s="26" t="s">
        <v>322</v>
      </c>
      <c r="D150" s="26" t="s">
        <v>2</v>
      </c>
      <c r="E150">
        <v>21</v>
      </c>
      <c r="F150">
        <v>9</v>
      </c>
      <c r="G150">
        <v>8</v>
      </c>
      <c r="H150">
        <v>7</v>
      </c>
      <c r="I150">
        <v>12</v>
      </c>
      <c r="J150">
        <v>12</v>
      </c>
      <c r="K150">
        <v>99</v>
      </c>
      <c r="L150">
        <v>272</v>
      </c>
    </row>
    <row r="151" spans="1:12" x14ac:dyDescent="0.25">
      <c r="A151" s="26" t="s">
        <v>555</v>
      </c>
      <c r="B151" s="26" t="s">
        <v>442</v>
      </c>
      <c r="C151" s="26" t="s">
        <v>322</v>
      </c>
      <c r="D151" s="26" t="s">
        <v>2</v>
      </c>
      <c r="E151">
        <v>75</v>
      </c>
      <c r="F151">
        <v>9</v>
      </c>
      <c r="G151">
        <v>212</v>
      </c>
      <c r="H151">
        <v>124</v>
      </c>
      <c r="I151">
        <v>23</v>
      </c>
      <c r="J151">
        <v>8</v>
      </c>
      <c r="K151">
        <v>322</v>
      </c>
      <c r="L151">
        <v>584</v>
      </c>
    </row>
    <row r="152" spans="1:12" x14ac:dyDescent="0.25">
      <c r="A152" s="26" t="s">
        <v>397</v>
      </c>
      <c r="B152" s="26" t="s">
        <v>31</v>
      </c>
      <c r="C152" s="26" t="s">
        <v>322</v>
      </c>
      <c r="D152" s="26" t="s">
        <v>2</v>
      </c>
      <c r="E152">
        <v>41</v>
      </c>
      <c r="F152">
        <v>9</v>
      </c>
      <c r="G152">
        <v>12</v>
      </c>
      <c r="H152">
        <v>39</v>
      </c>
      <c r="I152">
        <v>9</v>
      </c>
      <c r="J152">
        <v>20</v>
      </c>
      <c r="K152">
        <v>0</v>
      </c>
      <c r="L152">
        <v>489</v>
      </c>
    </row>
    <row r="153" spans="1:12" x14ac:dyDescent="0.25">
      <c r="A153" s="26" t="s">
        <v>556</v>
      </c>
      <c r="B153" s="26" t="s">
        <v>442</v>
      </c>
      <c r="C153" s="26" t="s">
        <v>322</v>
      </c>
      <c r="D153" s="26" t="s">
        <v>2</v>
      </c>
      <c r="E153">
        <v>28</v>
      </c>
      <c r="F153">
        <v>9</v>
      </c>
      <c r="G153">
        <v>12</v>
      </c>
      <c r="H153">
        <v>30</v>
      </c>
      <c r="I153">
        <v>19</v>
      </c>
      <c r="J153">
        <v>15</v>
      </c>
      <c r="K153">
        <v>776</v>
      </c>
      <c r="L153">
        <v>286</v>
      </c>
    </row>
    <row r="154" spans="1:12" x14ac:dyDescent="0.25">
      <c r="A154" s="26" t="s">
        <v>557</v>
      </c>
      <c r="B154" s="26" t="s">
        <v>442</v>
      </c>
      <c r="C154" s="26" t="s">
        <v>322</v>
      </c>
      <c r="D154" s="26" t="s">
        <v>2</v>
      </c>
      <c r="E154">
        <v>53</v>
      </c>
      <c r="F154">
        <v>8</v>
      </c>
      <c r="G154">
        <v>21</v>
      </c>
      <c r="H154">
        <v>77</v>
      </c>
      <c r="I154">
        <v>26</v>
      </c>
      <c r="J154">
        <v>13</v>
      </c>
      <c r="K154">
        <v>1995</v>
      </c>
      <c r="L154">
        <v>498</v>
      </c>
    </row>
    <row r="155" spans="1:12" x14ac:dyDescent="0.25">
      <c r="A155" s="26" t="s">
        <v>558</v>
      </c>
      <c r="B155" s="26" t="s">
        <v>442</v>
      </c>
      <c r="C155" s="26" t="s">
        <v>322</v>
      </c>
      <c r="D155" s="26" t="s">
        <v>2</v>
      </c>
      <c r="E155">
        <v>37</v>
      </c>
      <c r="F155">
        <v>8</v>
      </c>
      <c r="G155">
        <v>8</v>
      </c>
      <c r="H155">
        <v>18</v>
      </c>
      <c r="I155">
        <v>9</v>
      </c>
      <c r="J155">
        <v>11</v>
      </c>
      <c r="K155">
        <v>46</v>
      </c>
      <c r="L155">
        <v>345</v>
      </c>
    </row>
    <row r="156" spans="1:12" x14ac:dyDescent="0.25">
      <c r="A156" s="26" t="s">
        <v>559</v>
      </c>
      <c r="B156" s="26" t="s">
        <v>442</v>
      </c>
      <c r="C156" s="26" t="s">
        <v>322</v>
      </c>
      <c r="D156" s="26" t="s">
        <v>2</v>
      </c>
      <c r="E156">
        <v>69</v>
      </c>
      <c r="F156">
        <v>8</v>
      </c>
      <c r="G156">
        <v>69</v>
      </c>
      <c r="H156">
        <v>123</v>
      </c>
      <c r="I156">
        <v>17</v>
      </c>
      <c r="J156">
        <v>10</v>
      </c>
      <c r="K156">
        <v>205</v>
      </c>
      <c r="L156">
        <v>676</v>
      </c>
    </row>
    <row r="157" spans="1:12" x14ac:dyDescent="0.25">
      <c r="A157" s="26" t="s">
        <v>230</v>
      </c>
      <c r="B157" s="26" t="s">
        <v>42</v>
      </c>
      <c r="C157" s="26" t="s">
        <v>322</v>
      </c>
      <c r="D157" s="26" t="s">
        <v>2</v>
      </c>
      <c r="E157">
        <v>62</v>
      </c>
      <c r="F157">
        <v>8</v>
      </c>
      <c r="G157">
        <v>14</v>
      </c>
      <c r="H157">
        <v>55</v>
      </c>
      <c r="I157">
        <v>21</v>
      </c>
      <c r="J157">
        <v>14</v>
      </c>
      <c r="K157">
        <v>2779</v>
      </c>
      <c r="L157">
        <v>652</v>
      </c>
    </row>
    <row r="158" spans="1:12" x14ac:dyDescent="0.25">
      <c r="A158" s="26" t="s">
        <v>560</v>
      </c>
      <c r="B158" s="26" t="s">
        <v>442</v>
      </c>
      <c r="C158" s="26" t="s">
        <v>322</v>
      </c>
      <c r="D158" s="26" t="s">
        <v>2</v>
      </c>
      <c r="E158">
        <v>53</v>
      </c>
      <c r="F158">
        <v>7</v>
      </c>
      <c r="G158">
        <v>44</v>
      </c>
      <c r="H158">
        <v>188</v>
      </c>
      <c r="I158">
        <v>23</v>
      </c>
      <c r="J158">
        <v>6</v>
      </c>
      <c r="K158">
        <v>2344</v>
      </c>
      <c r="L158">
        <v>598</v>
      </c>
    </row>
    <row r="159" spans="1:12" x14ac:dyDescent="0.25">
      <c r="A159" s="26" t="s">
        <v>561</v>
      </c>
      <c r="B159" s="26" t="s">
        <v>442</v>
      </c>
      <c r="C159" s="26" t="s">
        <v>322</v>
      </c>
      <c r="D159" s="26" t="s">
        <v>2</v>
      </c>
      <c r="E159">
        <v>34</v>
      </c>
      <c r="F159">
        <v>7</v>
      </c>
      <c r="G159">
        <v>8</v>
      </c>
      <c r="H159">
        <v>59</v>
      </c>
      <c r="I159">
        <v>26</v>
      </c>
      <c r="J159">
        <v>4</v>
      </c>
      <c r="K159">
        <v>605</v>
      </c>
      <c r="L159">
        <v>426</v>
      </c>
    </row>
    <row r="160" spans="1:12" x14ac:dyDescent="0.25">
      <c r="A160" s="26" t="s">
        <v>562</v>
      </c>
      <c r="B160" s="26" t="s">
        <v>442</v>
      </c>
      <c r="C160" s="26" t="s">
        <v>322</v>
      </c>
      <c r="D160" s="26" t="s">
        <v>2</v>
      </c>
      <c r="E160">
        <v>35</v>
      </c>
      <c r="F160">
        <v>6</v>
      </c>
      <c r="G160">
        <v>6</v>
      </c>
      <c r="H160">
        <v>35</v>
      </c>
      <c r="I160">
        <v>9</v>
      </c>
      <c r="J160">
        <v>5</v>
      </c>
      <c r="K160">
        <v>55</v>
      </c>
      <c r="L160">
        <v>333</v>
      </c>
    </row>
    <row r="161" spans="1:12" x14ac:dyDescent="0.25">
      <c r="A161" s="26" t="s">
        <v>563</v>
      </c>
      <c r="B161" s="26" t="s">
        <v>442</v>
      </c>
      <c r="C161" s="26" t="s">
        <v>322</v>
      </c>
      <c r="D161" s="26" t="s">
        <v>2</v>
      </c>
      <c r="E161">
        <v>37</v>
      </c>
      <c r="F161">
        <v>6</v>
      </c>
      <c r="G161">
        <v>10</v>
      </c>
      <c r="H161">
        <v>48</v>
      </c>
      <c r="I161">
        <v>11</v>
      </c>
      <c r="J161">
        <v>16</v>
      </c>
      <c r="K161">
        <v>4072</v>
      </c>
      <c r="L161">
        <v>492</v>
      </c>
    </row>
    <row r="162" spans="1:12" x14ac:dyDescent="0.25">
      <c r="A162" s="26" t="s">
        <v>428</v>
      </c>
      <c r="B162" s="26" t="s">
        <v>36</v>
      </c>
      <c r="C162" s="26" t="s">
        <v>322</v>
      </c>
      <c r="D162" s="26" t="s">
        <v>2</v>
      </c>
      <c r="E162">
        <v>21</v>
      </c>
      <c r="F162">
        <v>6</v>
      </c>
      <c r="G162">
        <v>8</v>
      </c>
      <c r="H162">
        <v>12</v>
      </c>
      <c r="I162">
        <v>15</v>
      </c>
      <c r="J162">
        <v>7</v>
      </c>
      <c r="K162">
        <v>49</v>
      </c>
      <c r="L162">
        <v>280</v>
      </c>
    </row>
    <row r="163" spans="1:12" x14ac:dyDescent="0.25">
      <c r="A163" s="26" t="s">
        <v>564</v>
      </c>
      <c r="B163" s="26" t="s">
        <v>442</v>
      </c>
      <c r="C163" s="26" t="s">
        <v>322</v>
      </c>
      <c r="D163" s="26" t="s">
        <v>2</v>
      </c>
      <c r="E163">
        <v>24</v>
      </c>
      <c r="F163">
        <v>6</v>
      </c>
      <c r="G163">
        <v>12</v>
      </c>
      <c r="H163">
        <v>20</v>
      </c>
      <c r="I163">
        <v>4</v>
      </c>
      <c r="J163">
        <v>5</v>
      </c>
      <c r="K163">
        <v>1020</v>
      </c>
      <c r="L163">
        <v>287</v>
      </c>
    </row>
    <row r="164" spans="1:12" x14ac:dyDescent="0.25">
      <c r="A164" s="26" t="s">
        <v>565</v>
      </c>
      <c r="B164" s="26" t="s">
        <v>442</v>
      </c>
      <c r="C164" s="26" t="s">
        <v>322</v>
      </c>
      <c r="D164" s="26" t="s">
        <v>2</v>
      </c>
      <c r="E164">
        <v>48</v>
      </c>
      <c r="F164">
        <v>6</v>
      </c>
      <c r="G164">
        <v>28</v>
      </c>
      <c r="H164">
        <v>56</v>
      </c>
      <c r="I164">
        <v>16</v>
      </c>
      <c r="J164">
        <v>10</v>
      </c>
      <c r="K164">
        <v>3412</v>
      </c>
      <c r="L164">
        <v>520</v>
      </c>
    </row>
    <row r="165" spans="1:12" hidden="1" x14ac:dyDescent="0.25">
      <c r="A165" s="26" t="s">
        <v>566</v>
      </c>
      <c r="B165" s="26" t="s">
        <v>442</v>
      </c>
      <c r="C165" s="26" t="s">
        <v>322</v>
      </c>
      <c r="D165" s="26" t="s">
        <v>2</v>
      </c>
      <c r="E165">
        <v>10</v>
      </c>
      <c r="F165">
        <v>5</v>
      </c>
      <c r="G165">
        <v>0</v>
      </c>
      <c r="H165">
        <v>11</v>
      </c>
      <c r="I165">
        <v>8</v>
      </c>
      <c r="J165">
        <v>1</v>
      </c>
      <c r="K165">
        <v>703</v>
      </c>
      <c r="L165">
        <v>137</v>
      </c>
    </row>
    <row r="166" spans="1:12" hidden="1" x14ac:dyDescent="0.25">
      <c r="A166" s="26" t="s">
        <v>567</v>
      </c>
      <c r="B166" s="26" t="s">
        <v>442</v>
      </c>
      <c r="C166" s="26" t="s">
        <v>322</v>
      </c>
      <c r="D166" s="26" t="s">
        <v>2</v>
      </c>
      <c r="E166">
        <v>19</v>
      </c>
      <c r="F166">
        <v>5</v>
      </c>
      <c r="G166">
        <v>0</v>
      </c>
      <c r="H166">
        <v>22</v>
      </c>
      <c r="I166">
        <v>6</v>
      </c>
      <c r="J166">
        <v>2</v>
      </c>
      <c r="K166">
        <v>8</v>
      </c>
      <c r="L166">
        <v>229</v>
      </c>
    </row>
    <row r="167" spans="1:12" x14ac:dyDescent="0.25">
      <c r="A167" s="26" t="s">
        <v>568</v>
      </c>
      <c r="B167" s="26" t="s">
        <v>442</v>
      </c>
      <c r="C167" s="26" t="s">
        <v>322</v>
      </c>
      <c r="D167" s="26" t="s">
        <v>2</v>
      </c>
      <c r="E167">
        <v>42</v>
      </c>
      <c r="F167">
        <v>5</v>
      </c>
      <c r="G167">
        <v>14</v>
      </c>
      <c r="H167">
        <v>47</v>
      </c>
      <c r="I167">
        <v>14</v>
      </c>
      <c r="J167">
        <v>20</v>
      </c>
      <c r="K167">
        <v>2478</v>
      </c>
      <c r="L167">
        <v>440</v>
      </c>
    </row>
    <row r="168" spans="1:12" hidden="1" x14ac:dyDescent="0.25">
      <c r="A168" s="26" t="s">
        <v>443</v>
      </c>
      <c r="B168" s="26" t="s">
        <v>42</v>
      </c>
      <c r="C168" s="26" t="s">
        <v>322</v>
      </c>
      <c r="D168" s="26" t="s">
        <v>2</v>
      </c>
      <c r="E168">
        <v>6</v>
      </c>
      <c r="F168">
        <v>5</v>
      </c>
      <c r="G168">
        <v>2</v>
      </c>
      <c r="H168">
        <v>2</v>
      </c>
      <c r="I168">
        <v>2</v>
      </c>
      <c r="J168">
        <v>0</v>
      </c>
      <c r="K168">
        <v>0</v>
      </c>
      <c r="L168">
        <v>84</v>
      </c>
    </row>
    <row r="169" spans="1:12" hidden="1" x14ac:dyDescent="0.25">
      <c r="A169" s="26" t="s">
        <v>569</v>
      </c>
      <c r="B169" s="26" t="s">
        <v>442</v>
      </c>
      <c r="C169" s="26" t="s">
        <v>322</v>
      </c>
      <c r="D169" s="26" t="s">
        <v>2</v>
      </c>
      <c r="E169">
        <v>18</v>
      </c>
      <c r="F169">
        <v>4</v>
      </c>
      <c r="G169">
        <v>2</v>
      </c>
      <c r="H169">
        <v>24</v>
      </c>
      <c r="I169">
        <v>14</v>
      </c>
      <c r="J169">
        <v>6</v>
      </c>
      <c r="K169">
        <v>1663</v>
      </c>
      <c r="L169">
        <v>212</v>
      </c>
    </row>
    <row r="170" spans="1:12" x14ac:dyDescent="0.25">
      <c r="A170" s="26" t="s">
        <v>570</v>
      </c>
      <c r="B170" s="26" t="s">
        <v>442</v>
      </c>
      <c r="C170" s="26" t="s">
        <v>322</v>
      </c>
      <c r="D170" s="26" t="s">
        <v>2</v>
      </c>
      <c r="E170">
        <v>26</v>
      </c>
      <c r="F170">
        <v>4</v>
      </c>
      <c r="G170">
        <v>7</v>
      </c>
      <c r="H170">
        <v>51</v>
      </c>
      <c r="I170">
        <v>9</v>
      </c>
      <c r="J170">
        <v>14</v>
      </c>
      <c r="K170">
        <v>0</v>
      </c>
      <c r="L170">
        <v>274</v>
      </c>
    </row>
    <row r="171" spans="1:12" x14ac:dyDescent="0.25">
      <c r="A171" s="26" t="s">
        <v>571</v>
      </c>
      <c r="B171" s="26" t="s">
        <v>442</v>
      </c>
      <c r="C171" s="26" t="s">
        <v>322</v>
      </c>
      <c r="D171" s="26" t="s">
        <v>2</v>
      </c>
      <c r="E171">
        <v>56</v>
      </c>
      <c r="F171">
        <v>4</v>
      </c>
      <c r="G171">
        <v>28</v>
      </c>
      <c r="H171">
        <v>81</v>
      </c>
      <c r="I171">
        <v>30</v>
      </c>
      <c r="J171">
        <v>16</v>
      </c>
      <c r="K171">
        <v>3809</v>
      </c>
      <c r="L171">
        <v>590</v>
      </c>
    </row>
    <row r="172" spans="1:12" x14ac:dyDescent="0.25">
      <c r="A172" s="26" t="s">
        <v>572</v>
      </c>
      <c r="B172" s="26" t="s">
        <v>442</v>
      </c>
      <c r="C172" s="26" t="s">
        <v>322</v>
      </c>
      <c r="D172" s="26" t="s">
        <v>2</v>
      </c>
      <c r="E172">
        <v>39</v>
      </c>
      <c r="F172">
        <v>4</v>
      </c>
      <c r="G172">
        <v>6</v>
      </c>
      <c r="H172">
        <v>26</v>
      </c>
      <c r="I172">
        <v>33</v>
      </c>
      <c r="J172">
        <v>7</v>
      </c>
      <c r="K172">
        <v>3609</v>
      </c>
      <c r="L172">
        <v>444</v>
      </c>
    </row>
    <row r="173" spans="1:12" hidden="1" x14ac:dyDescent="0.25">
      <c r="A173" s="26" t="s">
        <v>573</v>
      </c>
      <c r="B173" s="26" t="s">
        <v>442</v>
      </c>
      <c r="C173" s="26" t="s">
        <v>322</v>
      </c>
      <c r="D173" s="26" t="s">
        <v>2</v>
      </c>
      <c r="E173">
        <v>16</v>
      </c>
      <c r="F173">
        <v>4</v>
      </c>
      <c r="G173">
        <v>8</v>
      </c>
      <c r="H173">
        <v>25</v>
      </c>
      <c r="I173">
        <v>14</v>
      </c>
      <c r="J173">
        <v>8</v>
      </c>
      <c r="K173">
        <v>1590</v>
      </c>
      <c r="L173">
        <v>198</v>
      </c>
    </row>
    <row r="174" spans="1:12" x14ac:dyDescent="0.25">
      <c r="A174" s="26" t="s">
        <v>574</v>
      </c>
      <c r="B174" s="26" t="s">
        <v>442</v>
      </c>
      <c r="C174" s="26" t="s">
        <v>322</v>
      </c>
      <c r="D174" s="26" t="s">
        <v>2</v>
      </c>
      <c r="E174">
        <v>26</v>
      </c>
      <c r="F174">
        <v>4</v>
      </c>
      <c r="G174">
        <v>8</v>
      </c>
      <c r="H174">
        <v>19</v>
      </c>
      <c r="I174">
        <v>10</v>
      </c>
      <c r="J174">
        <v>3</v>
      </c>
      <c r="K174">
        <v>1745</v>
      </c>
      <c r="L174">
        <v>252</v>
      </c>
    </row>
    <row r="175" spans="1:12" x14ac:dyDescent="0.25">
      <c r="A175" s="26" t="s">
        <v>575</v>
      </c>
      <c r="B175" s="26" t="s">
        <v>442</v>
      </c>
      <c r="C175" s="26" t="s">
        <v>322</v>
      </c>
      <c r="D175" s="26" t="s">
        <v>2</v>
      </c>
      <c r="E175">
        <v>23</v>
      </c>
      <c r="F175">
        <v>4</v>
      </c>
      <c r="G175">
        <v>7</v>
      </c>
      <c r="H175">
        <v>14</v>
      </c>
      <c r="I175">
        <v>12</v>
      </c>
      <c r="J175">
        <v>7</v>
      </c>
      <c r="K175">
        <v>1711</v>
      </c>
      <c r="L175">
        <v>285</v>
      </c>
    </row>
    <row r="176" spans="1:12" x14ac:dyDescent="0.25">
      <c r="A176" s="26" t="s">
        <v>576</v>
      </c>
      <c r="B176" s="26" t="s">
        <v>442</v>
      </c>
      <c r="C176" s="26" t="s">
        <v>322</v>
      </c>
      <c r="D176" s="26" t="s">
        <v>2</v>
      </c>
      <c r="E176">
        <v>27</v>
      </c>
      <c r="F176">
        <v>4</v>
      </c>
      <c r="G176">
        <v>8</v>
      </c>
      <c r="H176">
        <v>31</v>
      </c>
      <c r="I176">
        <v>15</v>
      </c>
      <c r="J176">
        <v>9</v>
      </c>
      <c r="K176">
        <v>1782</v>
      </c>
      <c r="L176">
        <v>241</v>
      </c>
    </row>
    <row r="177" spans="1:12" x14ac:dyDescent="0.25">
      <c r="A177" s="26" t="s">
        <v>577</v>
      </c>
      <c r="B177" s="26" t="s">
        <v>442</v>
      </c>
      <c r="C177" s="26" t="s">
        <v>322</v>
      </c>
      <c r="D177" s="26" t="s">
        <v>2</v>
      </c>
      <c r="E177">
        <v>20</v>
      </c>
      <c r="F177">
        <v>4</v>
      </c>
      <c r="G177">
        <v>4</v>
      </c>
      <c r="H177">
        <v>19</v>
      </c>
      <c r="I177">
        <v>14</v>
      </c>
      <c r="J177">
        <v>9</v>
      </c>
      <c r="K177">
        <v>8</v>
      </c>
      <c r="L177">
        <v>201</v>
      </c>
    </row>
    <row r="178" spans="1:12" x14ac:dyDescent="0.25">
      <c r="A178" s="26" t="s">
        <v>446</v>
      </c>
      <c r="B178" s="26" t="s">
        <v>38</v>
      </c>
      <c r="C178" s="26" t="s">
        <v>322</v>
      </c>
      <c r="D178" s="26" t="s">
        <v>2</v>
      </c>
      <c r="E178">
        <v>21</v>
      </c>
      <c r="F178">
        <v>4</v>
      </c>
      <c r="G178">
        <v>2</v>
      </c>
      <c r="H178">
        <v>5</v>
      </c>
      <c r="I178">
        <v>6</v>
      </c>
      <c r="J178">
        <v>8</v>
      </c>
      <c r="K178">
        <v>241</v>
      </c>
      <c r="L178">
        <v>209</v>
      </c>
    </row>
    <row r="179" spans="1:12" hidden="1" x14ac:dyDescent="0.25">
      <c r="A179" s="26" t="s">
        <v>578</v>
      </c>
      <c r="B179" s="26" t="s">
        <v>442</v>
      </c>
      <c r="C179" s="26" t="s">
        <v>322</v>
      </c>
      <c r="D179" s="26" t="s">
        <v>2</v>
      </c>
      <c r="E179">
        <v>10</v>
      </c>
      <c r="F179">
        <v>4</v>
      </c>
      <c r="G179">
        <v>0</v>
      </c>
      <c r="H179">
        <v>4</v>
      </c>
      <c r="I179">
        <v>0</v>
      </c>
      <c r="J179">
        <v>2</v>
      </c>
      <c r="K179">
        <v>316</v>
      </c>
      <c r="L179">
        <v>109</v>
      </c>
    </row>
    <row r="180" spans="1:12" hidden="1" x14ac:dyDescent="0.25">
      <c r="A180" s="26" t="s">
        <v>579</v>
      </c>
      <c r="B180" s="26" t="s">
        <v>442</v>
      </c>
      <c r="C180" s="26" t="s">
        <v>322</v>
      </c>
      <c r="D180" s="26" t="s">
        <v>2</v>
      </c>
      <c r="E180">
        <v>2</v>
      </c>
      <c r="F180">
        <v>3</v>
      </c>
      <c r="G180">
        <v>0</v>
      </c>
      <c r="H180">
        <v>2</v>
      </c>
      <c r="I180">
        <v>0</v>
      </c>
      <c r="J180">
        <v>2</v>
      </c>
      <c r="K180">
        <v>0</v>
      </c>
      <c r="L180">
        <v>35</v>
      </c>
    </row>
    <row r="181" spans="1:12" x14ac:dyDescent="0.25">
      <c r="A181" s="26" t="s">
        <v>580</v>
      </c>
      <c r="B181" s="26" t="s">
        <v>442</v>
      </c>
      <c r="C181" s="26" t="s">
        <v>322</v>
      </c>
      <c r="D181" s="26" t="s">
        <v>2</v>
      </c>
      <c r="E181">
        <v>23</v>
      </c>
      <c r="F181">
        <v>3</v>
      </c>
      <c r="G181">
        <v>6</v>
      </c>
      <c r="H181">
        <v>26</v>
      </c>
      <c r="I181">
        <v>7</v>
      </c>
      <c r="J181">
        <v>3</v>
      </c>
      <c r="K181">
        <v>77</v>
      </c>
      <c r="L181">
        <v>165</v>
      </c>
    </row>
    <row r="182" spans="1:12" x14ac:dyDescent="0.25">
      <c r="A182" s="26" t="s">
        <v>581</v>
      </c>
      <c r="B182" s="26" t="s">
        <v>442</v>
      </c>
      <c r="C182" s="26" t="s">
        <v>322</v>
      </c>
      <c r="D182" s="26" t="s">
        <v>2</v>
      </c>
      <c r="E182">
        <v>21</v>
      </c>
      <c r="F182">
        <v>3</v>
      </c>
      <c r="G182">
        <v>6</v>
      </c>
      <c r="H182">
        <v>10</v>
      </c>
      <c r="I182">
        <v>4</v>
      </c>
      <c r="J182">
        <v>2</v>
      </c>
      <c r="K182">
        <v>3</v>
      </c>
      <c r="L182">
        <v>222</v>
      </c>
    </row>
    <row r="183" spans="1:12" hidden="1" x14ac:dyDescent="0.25">
      <c r="A183" s="26" t="s">
        <v>398</v>
      </c>
      <c r="B183" s="26" t="s">
        <v>36</v>
      </c>
      <c r="C183" s="26" t="s">
        <v>322</v>
      </c>
      <c r="D183" s="26" t="s">
        <v>2</v>
      </c>
      <c r="E183">
        <v>9</v>
      </c>
      <c r="F183">
        <v>3</v>
      </c>
      <c r="G183">
        <v>4</v>
      </c>
      <c r="H183">
        <v>3</v>
      </c>
      <c r="I183">
        <v>1</v>
      </c>
      <c r="J183">
        <v>1</v>
      </c>
      <c r="K183">
        <v>19</v>
      </c>
      <c r="L183">
        <v>122</v>
      </c>
    </row>
    <row r="184" spans="1:12" hidden="1" x14ac:dyDescent="0.25">
      <c r="A184" s="26" t="s">
        <v>582</v>
      </c>
      <c r="B184" s="26" t="s">
        <v>442</v>
      </c>
      <c r="C184" s="26" t="s">
        <v>322</v>
      </c>
      <c r="D184" s="26" t="s">
        <v>2</v>
      </c>
      <c r="E184">
        <v>8</v>
      </c>
      <c r="F184">
        <v>3</v>
      </c>
      <c r="G184">
        <v>0</v>
      </c>
      <c r="H184">
        <v>3</v>
      </c>
      <c r="I184">
        <v>7</v>
      </c>
      <c r="J184">
        <v>3</v>
      </c>
      <c r="K184">
        <v>1080</v>
      </c>
      <c r="L184">
        <v>92</v>
      </c>
    </row>
    <row r="185" spans="1:12" hidden="1" x14ac:dyDescent="0.25">
      <c r="A185" s="26" t="s">
        <v>583</v>
      </c>
      <c r="B185" s="26" t="s">
        <v>442</v>
      </c>
      <c r="C185" s="26" t="s">
        <v>322</v>
      </c>
      <c r="D185" s="26" t="s">
        <v>2</v>
      </c>
      <c r="E185">
        <v>6</v>
      </c>
      <c r="F185">
        <v>3</v>
      </c>
      <c r="G185">
        <v>0</v>
      </c>
      <c r="H185">
        <v>3</v>
      </c>
      <c r="I185">
        <v>5</v>
      </c>
      <c r="J185">
        <v>5</v>
      </c>
      <c r="K185">
        <v>0</v>
      </c>
      <c r="L185">
        <v>58</v>
      </c>
    </row>
    <row r="186" spans="1:12" x14ac:dyDescent="0.25">
      <c r="A186" s="26" t="s">
        <v>584</v>
      </c>
      <c r="B186" s="26" t="s">
        <v>442</v>
      </c>
      <c r="C186" s="26" t="s">
        <v>322</v>
      </c>
      <c r="D186" s="26" t="s">
        <v>2</v>
      </c>
      <c r="E186">
        <v>20</v>
      </c>
      <c r="F186">
        <v>3</v>
      </c>
      <c r="G186">
        <v>2</v>
      </c>
      <c r="H186">
        <v>8</v>
      </c>
      <c r="I186">
        <v>8</v>
      </c>
      <c r="J186">
        <v>5</v>
      </c>
      <c r="K186">
        <v>137</v>
      </c>
      <c r="L186">
        <v>183</v>
      </c>
    </row>
    <row r="187" spans="1:12" x14ac:dyDescent="0.25">
      <c r="A187" s="26" t="s">
        <v>585</v>
      </c>
      <c r="B187" s="26" t="s">
        <v>442</v>
      </c>
      <c r="C187" s="26" t="s">
        <v>322</v>
      </c>
      <c r="D187" s="26" t="s">
        <v>2</v>
      </c>
      <c r="E187">
        <v>21</v>
      </c>
      <c r="F187">
        <v>3</v>
      </c>
      <c r="G187">
        <v>4</v>
      </c>
      <c r="H187">
        <v>32</v>
      </c>
      <c r="I187">
        <v>9</v>
      </c>
      <c r="J187">
        <v>5</v>
      </c>
      <c r="K187">
        <v>404</v>
      </c>
      <c r="L187">
        <v>246</v>
      </c>
    </row>
    <row r="188" spans="1:12" hidden="1" x14ac:dyDescent="0.25">
      <c r="A188" s="26" t="s">
        <v>586</v>
      </c>
      <c r="B188" s="26" t="s">
        <v>442</v>
      </c>
      <c r="C188" s="26" t="s">
        <v>322</v>
      </c>
      <c r="D188" s="26" t="s">
        <v>2</v>
      </c>
      <c r="E188">
        <v>13</v>
      </c>
      <c r="F188">
        <v>2</v>
      </c>
      <c r="G188">
        <v>0</v>
      </c>
      <c r="H188">
        <v>9</v>
      </c>
      <c r="I188">
        <v>7</v>
      </c>
      <c r="J188">
        <v>1</v>
      </c>
      <c r="K188">
        <v>715</v>
      </c>
      <c r="L188">
        <v>158</v>
      </c>
    </row>
    <row r="189" spans="1:12" hidden="1" x14ac:dyDescent="0.25">
      <c r="A189" s="26" t="s">
        <v>587</v>
      </c>
      <c r="B189" s="26" t="s">
        <v>442</v>
      </c>
      <c r="C189" s="26" t="s">
        <v>322</v>
      </c>
      <c r="D189" s="26" t="s">
        <v>2</v>
      </c>
      <c r="E189">
        <v>10</v>
      </c>
      <c r="F189">
        <v>2</v>
      </c>
      <c r="G189">
        <v>0</v>
      </c>
      <c r="H189">
        <v>7</v>
      </c>
      <c r="I189">
        <v>4</v>
      </c>
      <c r="J189">
        <v>4</v>
      </c>
      <c r="K189">
        <v>7</v>
      </c>
      <c r="L189">
        <v>91</v>
      </c>
    </row>
    <row r="190" spans="1:12" hidden="1" x14ac:dyDescent="0.25">
      <c r="A190" s="26" t="s">
        <v>451</v>
      </c>
      <c r="B190" s="26" t="s">
        <v>42</v>
      </c>
      <c r="C190" s="26" t="s">
        <v>322</v>
      </c>
      <c r="D190" s="26" t="s">
        <v>2</v>
      </c>
      <c r="E190">
        <v>7</v>
      </c>
      <c r="F190">
        <v>2</v>
      </c>
      <c r="G190">
        <v>0</v>
      </c>
      <c r="H190">
        <v>9</v>
      </c>
      <c r="I190">
        <v>3</v>
      </c>
      <c r="J190">
        <v>4</v>
      </c>
      <c r="K190">
        <v>187</v>
      </c>
      <c r="L190">
        <v>84</v>
      </c>
    </row>
    <row r="191" spans="1:12" x14ac:dyDescent="0.25">
      <c r="A191" s="26" t="s">
        <v>588</v>
      </c>
      <c r="B191" s="26" t="s">
        <v>442</v>
      </c>
      <c r="C191" s="26" t="s">
        <v>322</v>
      </c>
      <c r="D191" s="26" t="s">
        <v>2</v>
      </c>
      <c r="E191">
        <v>30</v>
      </c>
      <c r="F191">
        <v>2</v>
      </c>
      <c r="G191">
        <v>6</v>
      </c>
      <c r="H191">
        <v>62</v>
      </c>
      <c r="I191">
        <v>16</v>
      </c>
      <c r="J191">
        <v>5</v>
      </c>
      <c r="K191">
        <v>1612</v>
      </c>
      <c r="L191">
        <v>271</v>
      </c>
    </row>
    <row r="192" spans="1:12" x14ac:dyDescent="0.25">
      <c r="A192" s="26" t="s">
        <v>589</v>
      </c>
      <c r="B192" s="26" t="s">
        <v>442</v>
      </c>
      <c r="C192" s="26" t="s">
        <v>322</v>
      </c>
      <c r="D192" s="26" t="s">
        <v>2</v>
      </c>
      <c r="E192">
        <v>37</v>
      </c>
      <c r="F192">
        <v>2</v>
      </c>
      <c r="G192">
        <v>12</v>
      </c>
      <c r="H192">
        <v>24</v>
      </c>
      <c r="I192">
        <v>14</v>
      </c>
      <c r="J192">
        <v>3</v>
      </c>
      <c r="K192">
        <v>450</v>
      </c>
      <c r="L192">
        <v>292</v>
      </c>
    </row>
    <row r="193" spans="1:12" hidden="1" x14ac:dyDescent="0.25">
      <c r="A193" s="26" t="s">
        <v>590</v>
      </c>
      <c r="B193" s="26" t="s">
        <v>442</v>
      </c>
      <c r="C193" s="26" t="s">
        <v>322</v>
      </c>
      <c r="D193" s="26" t="s">
        <v>2</v>
      </c>
      <c r="E193">
        <v>12</v>
      </c>
      <c r="F193">
        <v>2</v>
      </c>
      <c r="G193">
        <v>2</v>
      </c>
      <c r="H193">
        <v>7</v>
      </c>
      <c r="I193">
        <v>6</v>
      </c>
      <c r="J193">
        <v>0</v>
      </c>
      <c r="K193">
        <v>458</v>
      </c>
      <c r="L193">
        <v>92</v>
      </c>
    </row>
    <row r="194" spans="1:12" x14ac:dyDescent="0.25">
      <c r="A194" s="26" t="s">
        <v>392</v>
      </c>
      <c r="B194" s="26" t="s">
        <v>38</v>
      </c>
      <c r="C194" s="26" t="s">
        <v>322</v>
      </c>
      <c r="D194" s="26" t="s">
        <v>2</v>
      </c>
      <c r="E194">
        <v>27</v>
      </c>
      <c r="F194">
        <v>2</v>
      </c>
      <c r="G194">
        <v>17</v>
      </c>
      <c r="H194">
        <v>45</v>
      </c>
      <c r="I194">
        <v>5</v>
      </c>
      <c r="J194">
        <v>5</v>
      </c>
      <c r="K194">
        <v>56</v>
      </c>
      <c r="L194">
        <v>230</v>
      </c>
    </row>
    <row r="195" spans="1:12" hidden="1" x14ac:dyDescent="0.25">
      <c r="A195" s="26" t="s">
        <v>591</v>
      </c>
      <c r="B195" s="26" t="s">
        <v>442</v>
      </c>
      <c r="C195" s="26" t="s">
        <v>322</v>
      </c>
      <c r="D195" s="26" t="s">
        <v>2</v>
      </c>
      <c r="E195">
        <v>5</v>
      </c>
      <c r="F195">
        <v>1</v>
      </c>
      <c r="G195">
        <v>2</v>
      </c>
      <c r="H195">
        <v>9</v>
      </c>
      <c r="I195">
        <v>1</v>
      </c>
      <c r="J195">
        <v>0</v>
      </c>
      <c r="K195">
        <v>0</v>
      </c>
      <c r="L195">
        <v>27</v>
      </c>
    </row>
    <row r="196" spans="1:12" hidden="1" x14ac:dyDescent="0.25">
      <c r="A196" s="26" t="s">
        <v>592</v>
      </c>
      <c r="B196" s="26" t="s">
        <v>442</v>
      </c>
      <c r="C196" s="26" t="s">
        <v>322</v>
      </c>
      <c r="D196" s="26" t="s">
        <v>2</v>
      </c>
      <c r="E196">
        <v>9</v>
      </c>
      <c r="F196">
        <v>1</v>
      </c>
      <c r="G196">
        <v>0</v>
      </c>
      <c r="H196">
        <v>12</v>
      </c>
      <c r="I196">
        <v>5</v>
      </c>
      <c r="J196">
        <v>3</v>
      </c>
      <c r="K196">
        <v>710</v>
      </c>
      <c r="L196">
        <v>79</v>
      </c>
    </row>
    <row r="197" spans="1:12" hidden="1" x14ac:dyDescent="0.25">
      <c r="A197" s="26" t="s">
        <v>593</v>
      </c>
      <c r="B197" s="26" t="s">
        <v>442</v>
      </c>
      <c r="C197" s="26" t="s">
        <v>322</v>
      </c>
      <c r="D197" s="26" t="s">
        <v>2</v>
      </c>
      <c r="E197">
        <v>2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9</v>
      </c>
    </row>
    <row r="198" spans="1:12" hidden="1" x14ac:dyDescent="0.25">
      <c r="A198" s="26" t="s">
        <v>594</v>
      </c>
      <c r="B198" s="26" t="s">
        <v>442</v>
      </c>
      <c r="C198" s="26" t="s">
        <v>322</v>
      </c>
      <c r="D198" s="26" t="s">
        <v>2</v>
      </c>
      <c r="E198">
        <v>11</v>
      </c>
      <c r="F198">
        <v>1</v>
      </c>
      <c r="G198">
        <v>2</v>
      </c>
      <c r="H198">
        <v>13</v>
      </c>
      <c r="I198">
        <v>1</v>
      </c>
      <c r="J198">
        <v>4</v>
      </c>
      <c r="K198">
        <v>190</v>
      </c>
      <c r="L198">
        <v>104</v>
      </c>
    </row>
    <row r="199" spans="1:12" hidden="1" x14ac:dyDescent="0.25">
      <c r="A199" s="26" t="s">
        <v>383</v>
      </c>
      <c r="B199" s="26" t="s">
        <v>31</v>
      </c>
      <c r="C199" s="26" t="s">
        <v>322</v>
      </c>
      <c r="D199" s="26" t="s">
        <v>2</v>
      </c>
      <c r="E199">
        <v>3</v>
      </c>
      <c r="F199">
        <v>1</v>
      </c>
      <c r="G199">
        <v>2</v>
      </c>
      <c r="H199">
        <v>1</v>
      </c>
      <c r="I199">
        <v>0</v>
      </c>
      <c r="J199">
        <v>0</v>
      </c>
      <c r="K199">
        <v>0</v>
      </c>
      <c r="L199">
        <v>32</v>
      </c>
    </row>
    <row r="200" spans="1:12" hidden="1" x14ac:dyDescent="0.25">
      <c r="A200" s="26" t="s">
        <v>454</v>
      </c>
      <c r="B200" s="26" t="s">
        <v>42</v>
      </c>
      <c r="C200" s="26" t="s">
        <v>322</v>
      </c>
      <c r="D200" s="26" t="s">
        <v>2</v>
      </c>
      <c r="E200">
        <v>4</v>
      </c>
      <c r="F200">
        <v>1</v>
      </c>
      <c r="G200">
        <v>0</v>
      </c>
      <c r="H200">
        <v>1</v>
      </c>
      <c r="I200">
        <v>1</v>
      </c>
      <c r="J200">
        <v>2</v>
      </c>
      <c r="K200">
        <v>0</v>
      </c>
      <c r="L200">
        <v>51</v>
      </c>
    </row>
    <row r="201" spans="1:12" hidden="1" x14ac:dyDescent="0.25">
      <c r="A201" s="26" t="s">
        <v>595</v>
      </c>
      <c r="B201" s="26" t="s">
        <v>442</v>
      </c>
      <c r="C201" s="26" t="s">
        <v>322</v>
      </c>
      <c r="D201" s="26" t="s">
        <v>2</v>
      </c>
      <c r="E201">
        <v>6</v>
      </c>
      <c r="F201">
        <v>1</v>
      </c>
      <c r="G201">
        <v>0</v>
      </c>
      <c r="H201">
        <v>6</v>
      </c>
      <c r="I201">
        <v>6</v>
      </c>
      <c r="J201">
        <v>2</v>
      </c>
      <c r="K201">
        <v>0</v>
      </c>
      <c r="L201">
        <v>80</v>
      </c>
    </row>
    <row r="202" spans="1:12" hidden="1" x14ac:dyDescent="0.25">
      <c r="A202" s="26" t="s">
        <v>596</v>
      </c>
      <c r="B202" s="26" t="s">
        <v>442</v>
      </c>
      <c r="C202" s="26" t="s">
        <v>322</v>
      </c>
      <c r="D202" s="26" t="s">
        <v>2</v>
      </c>
      <c r="E202">
        <v>10</v>
      </c>
      <c r="F202">
        <v>1</v>
      </c>
      <c r="G202">
        <v>0</v>
      </c>
      <c r="H202">
        <v>10</v>
      </c>
      <c r="I202">
        <v>5</v>
      </c>
      <c r="J202">
        <v>2</v>
      </c>
      <c r="K202">
        <v>278</v>
      </c>
      <c r="L202">
        <v>88</v>
      </c>
    </row>
    <row r="203" spans="1:12" hidden="1" x14ac:dyDescent="0.25">
      <c r="A203" s="26" t="s">
        <v>384</v>
      </c>
      <c r="B203" s="26" t="s">
        <v>36</v>
      </c>
      <c r="C203" s="26" t="s">
        <v>322</v>
      </c>
      <c r="D203" s="26" t="s">
        <v>2</v>
      </c>
      <c r="E203">
        <v>4</v>
      </c>
      <c r="F203">
        <v>1</v>
      </c>
      <c r="G203">
        <v>0</v>
      </c>
      <c r="H203">
        <v>1</v>
      </c>
      <c r="I203">
        <v>1</v>
      </c>
      <c r="J203">
        <v>2</v>
      </c>
      <c r="K203">
        <v>0</v>
      </c>
      <c r="L203">
        <v>33</v>
      </c>
    </row>
    <row r="204" spans="1:12" hidden="1" x14ac:dyDescent="0.25">
      <c r="A204" s="26" t="s">
        <v>597</v>
      </c>
      <c r="B204" s="26" t="s">
        <v>442</v>
      </c>
      <c r="C204" s="26" t="s">
        <v>322</v>
      </c>
      <c r="D204" s="26" t="s">
        <v>2</v>
      </c>
      <c r="E204">
        <v>8</v>
      </c>
      <c r="F204">
        <v>1</v>
      </c>
      <c r="G204">
        <v>0</v>
      </c>
      <c r="H204">
        <v>8</v>
      </c>
      <c r="I204">
        <v>1</v>
      </c>
      <c r="J204">
        <v>5</v>
      </c>
      <c r="K204">
        <v>0</v>
      </c>
      <c r="L204">
        <v>66</v>
      </c>
    </row>
    <row r="205" spans="1:12" hidden="1" x14ac:dyDescent="0.25">
      <c r="A205" s="26" t="s">
        <v>598</v>
      </c>
      <c r="B205" s="26" t="s">
        <v>442</v>
      </c>
      <c r="C205" s="26" t="s">
        <v>322</v>
      </c>
      <c r="D205" s="26" t="s">
        <v>2</v>
      </c>
      <c r="E205">
        <v>12</v>
      </c>
      <c r="F205">
        <v>1</v>
      </c>
      <c r="G205">
        <v>6</v>
      </c>
      <c r="H205">
        <v>22</v>
      </c>
      <c r="I205">
        <v>5</v>
      </c>
      <c r="J205">
        <v>4</v>
      </c>
      <c r="K205">
        <v>1028</v>
      </c>
      <c r="L205">
        <v>134</v>
      </c>
    </row>
    <row r="206" spans="1:12" hidden="1" x14ac:dyDescent="0.25">
      <c r="A206" s="26" t="s">
        <v>599</v>
      </c>
      <c r="B206" s="26" t="s">
        <v>442</v>
      </c>
      <c r="C206" s="26" t="s">
        <v>322</v>
      </c>
      <c r="D206" s="26" t="s">
        <v>2</v>
      </c>
      <c r="E206">
        <v>8</v>
      </c>
      <c r="F206">
        <v>1</v>
      </c>
      <c r="G206">
        <v>2</v>
      </c>
      <c r="H206">
        <v>2</v>
      </c>
      <c r="I206">
        <v>1</v>
      </c>
      <c r="J206">
        <v>0</v>
      </c>
      <c r="K206">
        <v>0</v>
      </c>
      <c r="L206">
        <v>71</v>
      </c>
    </row>
    <row r="207" spans="1:12" hidden="1" x14ac:dyDescent="0.25">
      <c r="A207" s="26" t="s">
        <v>600</v>
      </c>
      <c r="B207" s="26" t="s">
        <v>442</v>
      </c>
      <c r="C207" s="26" t="s">
        <v>322</v>
      </c>
      <c r="D207" s="26" t="s">
        <v>2</v>
      </c>
      <c r="E207">
        <v>3</v>
      </c>
      <c r="F207">
        <v>1</v>
      </c>
      <c r="G207">
        <v>0</v>
      </c>
      <c r="H207">
        <v>7</v>
      </c>
      <c r="I207">
        <v>0</v>
      </c>
      <c r="J207">
        <v>1</v>
      </c>
      <c r="K207">
        <v>0</v>
      </c>
      <c r="L207">
        <v>33</v>
      </c>
    </row>
    <row r="208" spans="1:12" hidden="1" x14ac:dyDescent="0.25">
      <c r="A208" s="26" t="s">
        <v>601</v>
      </c>
      <c r="B208" s="26" t="s">
        <v>442</v>
      </c>
      <c r="C208" s="26" t="s">
        <v>322</v>
      </c>
      <c r="D208" s="26" t="s">
        <v>2</v>
      </c>
      <c r="E208">
        <v>16</v>
      </c>
      <c r="F208">
        <v>1</v>
      </c>
      <c r="G208">
        <v>2</v>
      </c>
      <c r="H208">
        <v>35</v>
      </c>
      <c r="I208">
        <v>0</v>
      </c>
      <c r="J208">
        <v>2</v>
      </c>
      <c r="K208">
        <v>301</v>
      </c>
      <c r="L208">
        <v>144</v>
      </c>
    </row>
    <row r="209" spans="1:12" hidden="1" x14ac:dyDescent="0.25">
      <c r="A209" s="26" t="s">
        <v>602</v>
      </c>
      <c r="B209" s="26" t="s">
        <v>442</v>
      </c>
      <c r="C209" s="26" t="s">
        <v>322</v>
      </c>
      <c r="D209" s="26" t="s">
        <v>2</v>
      </c>
      <c r="E209">
        <v>5</v>
      </c>
      <c r="F209">
        <v>0</v>
      </c>
      <c r="G209">
        <v>2</v>
      </c>
      <c r="H209">
        <v>5</v>
      </c>
      <c r="I209">
        <v>1</v>
      </c>
      <c r="J209">
        <v>3</v>
      </c>
      <c r="K209">
        <v>34</v>
      </c>
      <c r="L209">
        <v>34</v>
      </c>
    </row>
    <row r="210" spans="1:12" hidden="1" x14ac:dyDescent="0.25">
      <c r="A210" s="26" t="s">
        <v>603</v>
      </c>
      <c r="B210" s="26" t="s">
        <v>442</v>
      </c>
      <c r="C210" s="26" t="s">
        <v>322</v>
      </c>
      <c r="D210" s="26" t="s">
        <v>2</v>
      </c>
      <c r="E210">
        <v>9</v>
      </c>
      <c r="F210">
        <v>0</v>
      </c>
      <c r="G210">
        <v>4</v>
      </c>
      <c r="H210">
        <v>13</v>
      </c>
      <c r="I210">
        <v>3</v>
      </c>
      <c r="J210">
        <v>3</v>
      </c>
      <c r="K210">
        <v>194</v>
      </c>
      <c r="L210">
        <v>72</v>
      </c>
    </row>
    <row r="211" spans="1:12" hidden="1" x14ac:dyDescent="0.25">
      <c r="A211" s="26" t="s">
        <v>604</v>
      </c>
      <c r="B211" s="26" t="s">
        <v>442</v>
      </c>
      <c r="C211" s="26" t="s">
        <v>322</v>
      </c>
      <c r="D211" s="26" t="s">
        <v>2</v>
      </c>
      <c r="E211">
        <v>12</v>
      </c>
      <c r="F211">
        <v>0</v>
      </c>
      <c r="G211">
        <v>13</v>
      </c>
      <c r="H211">
        <v>6</v>
      </c>
      <c r="I211">
        <v>4</v>
      </c>
      <c r="J211">
        <v>3</v>
      </c>
      <c r="K211">
        <v>0</v>
      </c>
      <c r="L211">
        <v>89</v>
      </c>
    </row>
    <row r="212" spans="1:12" hidden="1" x14ac:dyDescent="0.25">
      <c r="A212" s="26" t="s">
        <v>605</v>
      </c>
      <c r="B212" s="26" t="s">
        <v>442</v>
      </c>
      <c r="C212" s="26" t="s">
        <v>322</v>
      </c>
      <c r="D212" s="26" t="s">
        <v>2</v>
      </c>
      <c r="E212">
        <v>2</v>
      </c>
      <c r="F212">
        <v>0</v>
      </c>
      <c r="G212">
        <v>0</v>
      </c>
      <c r="H212">
        <v>4</v>
      </c>
      <c r="I212">
        <v>0</v>
      </c>
      <c r="J212">
        <v>0</v>
      </c>
      <c r="K212">
        <v>0</v>
      </c>
      <c r="L212">
        <v>17</v>
      </c>
    </row>
    <row r="213" spans="1:12" hidden="1" x14ac:dyDescent="0.25">
      <c r="A213" s="26" t="s">
        <v>606</v>
      </c>
      <c r="B213" s="26" t="s">
        <v>442</v>
      </c>
      <c r="C213" s="26" t="s">
        <v>322</v>
      </c>
      <c r="D213" s="26" t="s">
        <v>2</v>
      </c>
      <c r="E213">
        <v>1</v>
      </c>
      <c r="F213">
        <v>0</v>
      </c>
      <c r="G213">
        <v>4</v>
      </c>
      <c r="H213">
        <v>0</v>
      </c>
      <c r="I213">
        <v>0</v>
      </c>
      <c r="J213">
        <v>0</v>
      </c>
      <c r="K213">
        <v>0</v>
      </c>
      <c r="L213">
        <v>5</v>
      </c>
    </row>
    <row r="214" spans="1:12" hidden="1" x14ac:dyDescent="0.25">
      <c r="A214" s="26" t="s">
        <v>607</v>
      </c>
      <c r="B214" s="26" t="s">
        <v>442</v>
      </c>
      <c r="C214" s="26" t="s">
        <v>322</v>
      </c>
      <c r="D214" s="26" t="s">
        <v>2</v>
      </c>
      <c r="E214">
        <v>2</v>
      </c>
      <c r="F214">
        <v>0</v>
      </c>
      <c r="G214">
        <v>0</v>
      </c>
      <c r="H214">
        <v>4</v>
      </c>
      <c r="I214">
        <v>0</v>
      </c>
      <c r="J214">
        <v>0</v>
      </c>
      <c r="K214">
        <v>0</v>
      </c>
      <c r="L214">
        <v>27</v>
      </c>
    </row>
    <row r="215" spans="1:12" hidden="1" x14ac:dyDescent="0.25">
      <c r="A215" s="26" t="s">
        <v>608</v>
      </c>
      <c r="B215" s="26" t="s">
        <v>442</v>
      </c>
      <c r="C215" s="26" t="s">
        <v>322</v>
      </c>
      <c r="D215" s="26" t="s">
        <v>2</v>
      </c>
      <c r="E215">
        <v>2</v>
      </c>
      <c r="F215">
        <v>0</v>
      </c>
      <c r="G215">
        <v>2</v>
      </c>
      <c r="H215">
        <v>1</v>
      </c>
      <c r="I215">
        <v>2</v>
      </c>
      <c r="J215">
        <v>0</v>
      </c>
      <c r="K215">
        <v>0</v>
      </c>
      <c r="L215">
        <v>14</v>
      </c>
    </row>
    <row r="216" spans="1:12" hidden="1" x14ac:dyDescent="0.25">
      <c r="A216" s="26" t="s">
        <v>609</v>
      </c>
      <c r="B216" s="26" t="s">
        <v>442</v>
      </c>
      <c r="C216" s="26" t="s">
        <v>322</v>
      </c>
      <c r="D216" s="26" t="s">
        <v>2</v>
      </c>
      <c r="E216">
        <v>8</v>
      </c>
      <c r="F216">
        <v>0</v>
      </c>
      <c r="G216">
        <v>0</v>
      </c>
      <c r="H216">
        <v>4</v>
      </c>
      <c r="I216">
        <v>2</v>
      </c>
      <c r="J216">
        <v>5</v>
      </c>
      <c r="K216">
        <v>730</v>
      </c>
      <c r="L216">
        <v>79</v>
      </c>
    </row>
    <row r="217" spans="1:12" hidden="1" x14ac:dyDescent="0.25">
      <c r="A217" s="26" t="s">
        <v>610</v>
      </c>
      <c r="B217" s="26" t="s">
        <v>442</v>
      </c>
      <c r="C217" s="26" t="s">
        <v>322</v>
      </c>
      <c r="D217" s="26" t="s">
        <v>2</v>
      </c>
      <c r="E217">
        <v>1</v>
      </c>
      <c r="F217">
        <v>0</v>
      </c>
      <c r="G217">
        <v>0</v>
      </c>
      <c r="H217">
        <v>2</v>
      </c>
      <c r="I217">
        <v>0</v>
      </c>
      <c r="J217">
        <v>1</v>
      </c>
      <c r="K217">
        <v>0</v>
      </c>
      <c r="L217">
        <v>11</v>
      </c>
    </row>
    <row r="218" spans="1:12" hidden="1" x14ac:dyDescent="0.25">
      <c r="A218" s="26" t="s">
        <v>611</v>
      </c>
      <c r="B218" s="26" t="s">
        <v>442</v>
      </c>
      <c r="C218" s="26" t="s">
        <v>322</v>
      </c>
      <c r="D218" s="26" t="s">
        <v>2</v>
      </c>
      <c r="E218">
        <v>1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3</v>
      </c>
    </row>
    <row r="219" spans="1:12" hidden="1" x14ac:dyDescent="0.25">
      <c r="A219" s="26" t="s">
        <v>612</v>
      </c>
      <c r="B219" s="26" t="s">
        <v>442</v>
      </c>
      <c r="C219" s="26" t="s">
        <v>322</v>
      </c>
      <c r="D219" s="26" t="s">
        <v>2</v>
      </c>
      <c r="E219">
        <v>3</v>
      </c>
      <c r="F219">
        <v>0</v>
      </c>
      <c r="G219">
        <v>0</v>
      </c>
      <c r="H219">
        <v>0</v>
      </c>
      <c r="I219">
        <v>2</v>
      </c>
      <c r="J219">
        <v>0</v>
      </c>
      <c r="K219">
        <v>0</v>
      </c>
      <c r="L219">
        <v>32</v>
      </c>
    </row>
    <row r="220" spans="1:12" hidden="1" x14ac:dyDescent="0.25">
      <c r="A220" s="26" t="s">
        <v>613</v>
      </c>
      <c r="B220" s="26" t="s">
        <v>442</v>
      </c>
      <c r="C220" s="26" t="s">
        <v>322</v>
      </c>
      <c r="D220" s="26" t="s">
        <v>2</v>
      </c>
      <c r="E220">
        <v>2</v>
      </c>
      <c r="F220">
        <v>0</v>
      </c>
      <c r="G220">
        <v>2</v>
      </c>
      <c r="H220">
        <v>0</v>
      </c>
      <c r="I220">
        <v>0</v>
      </c>
      <c r="J220">
        <v>2</v>
      </c>
      <c r="K220">
        <v>0</v>
      </c>
      <c r="L220">
        <v>20</v>
      </c>
    </row>
    <row r="221" spans="1:12" hidden="1" x14ac:dyDescent="0.25">
      <c r="A221" s="26" t="s">
        <v>614</v>
      </c>
      <c r="B221" s="26" t="s">
        <v>442</v>
      </c>
      <c r="C221" s="26" t="s">
        <v>322</v>
      </c>
      <c r="D221" s="26" t="s">
        <v>2</v>
      </c>
      <c r="E221">
        <v>3</v>
      </c>
      <c r="F221">
        <v>0</v>
      </c>
      <c r="G221">
        <v>5</v>
      </c>
      <c r="H221">
        <v>4</v>
      </c>
      <c r="I221">
        <v>0</v>
      </c>
      <c r="J221">
        <v>1</v>
      </c>
      <c r="K221">
        <v>0</v>
      </c>
      <c r="L221">
        <v>21</v>
      </c>
    </row>
    <row r="222" spans="1:12" hidden="1" x14ac:dyDescent="0.25">
      <c r="A222" s="26" t="s">
        <v>615</v>
      </c>
      <c r="B222" s="26" t="s">
        <v>442</v>
      </c>
      <c r="C222" s="26" t="s">
        <v>322</v>
      </c>
      <c r="D222" s="26" t="s">
        <v>2</v>
      </c>
      <c r="E222">
        <v>2</v>
      </c>
      <c r="F222">
        <v>0</v>
      </c>
      <c r="G222">
        <v>0</v>
      </c>
      <c r="H222">
        <v>6</v>
      </c>
      <c r="I222">
        <v>0</v>
      </c>
      <c r="J222">
        <v>0</v>
      </c>
      <c r="K222">
        <v>0</v>
      </c>
      <c r="L222">
        <v>21</v>
      </c>
    </row>
    <row r="223" spans="1:12" hidden="1" x14ac:dyDescent="0.25">
      <c r="A223" s="26" t="s">
        <v>616</v>
      </c>
      <c r="B223" s="26" t="s">
        <v>442</v>
      </c>
      <c r="C223" s="26" t="s">
        <v>322</v>
      </c>
      <c r="D223" s="26" t="s">
        <v>2</v>
      </c>
      <c r="E223">
        <v>3</v>
      </c>
      <c r="F223">
        <v>0</v>
      </c>
      <c r="G223">
        <v>2</v>
      </c>
      <c r="H223">
        <v>3</v>
      </c>
      <c r="I223">
        <v>2</v>
      </c>
      <c r="J223">
        <v>1</v>
      </c>
      <c r="K223">
        <v>207</v>
      </c>
      <c r="L223">
        <v>34</v>
      </c>
    </row>
    <row r="224" spans="1:12" hidden="1" x14ac:dyDescent="0.25">
      <c r="A224" s="26" t="s">
        <v>617</v>
      </c>
      <c r="B224" s="26" t="s">
        <v>442</v>
      </c>
      <c r="C224" s="26" t="s">
        <v>322</v>
      </c>
      <c r="D224" s="26" t="s">
        <v>2</v>
      </c>
      <c r="E224">
        <v>7</v>
      </c>
      <c r="F224">
        <v>0</v>
      </c>
      <c r="G224">
        <v>6</v>
      </c>
      <c r="H224">
        <v>19</v>
      </c>
      <c r="I224">
        <v>3</v>
      </c>
      <c r="J224">
        <v>2</v>
      </c>
      <c r="K224">
        <v>231</v>
      </c>
      <c r="L224">
        <v>56</v>
      </c>
    </row>
    <row r="225" spans="1:12" hidden="1" x14ac:dyDescent="0.25">
      <c r="A225" s="26" t="s">
        <v>618</v>
      </c>
      <c r="B225" s="26" t="s">
        <v>442</v>
      </c>
      <c r="C225" s="26" t="s">
        <v>322</v>
      </c>
      <c r="D225" s="26" t="s">
        <v>2</v>
      </c>
      <c r="E225">
        <v>1</v>
      </c>
      <c r="F225">
        <v>0</v>
      </c>
      <c r="G225">
        <v>0</v>
      </c>
      <c r="H225">
        <v>2</v>
      </c>
      <c r="I225">
        <v>0</v>
      </c>
      <c r="J225">
        <v>1</v>
      </c>
      <c r="K225">
        <v>14</v>
      </c>
      <c r="L225">
        <v>12</v>
      </c>
    </row>
    <row r="226" spans="1:12" hidden="1" x14ac:dyDescent="0.25">
      <c r="A226" s="26" t="s">
        <v>619</v>
      </c>
      <c r="B226" s="26" t="s">
        <v>442</v>
      </c>
      <c r="C226" s="26" t="s">
        <v>322</v>
      </c>
      <c r="D226" s="26" t="s">
        <v>2</v>
      </c>
      <c r="E226">
        <v>5</v>
      </c>
      <c r="F226">
        <v>0</v>
      </c>
      <c r="G226">
        <v>2</v>
      </c>
      <c r="H226">
        <v>3</v>
      </c>
      <c r="I226">
        <v>8</v>
      </c>
      <c r="J226">
        <v>3</v>
      </c>
      <c r="K226">
        <v>570</v>
      </c>
      <c r="L226">
        <v>46</v>
      </c>
    </row>
    <row r="227" spans="1:12" hidden="1" x14ac:dyDescent="0.25">
      <c r="A227" s="26" t="s">
        <v>620</v>
      </c>
      <c r="B227" s="26" t="s">
        <v>442</v>
      </c>
      <c r="C227" s="26" t="s">
        <v>322</v>
      </c>
      <c r="D227" s="26" t="s">
        <v>2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105</v>
      </c>
      <c r="L227">
        <v>8</v>
      </c>
    </row>
    <row r="228" spans="1:12" hidden="1" x14ac:dyDescent="0.25">
      <c r="A228" s="26" t="s">
        <v>621</v>
      </c>
      <c r="B228" s="26" t="s">
        <v>442</v>
      </c>
      <c r="C228" s="26" t="s">
        <v>322</v>
      </c>
      <c r="D228" s="26" t="s">
        <v>2</v>
      </c>
      <c r="E228">
        <v>4</v>
      </c>
      <c r="F228">
        <v>0</v>
      </c>
      <c r="G228">
        <v>0</v>
      </c>
      <c r="H228">
        <v>1</v>
      </c>
      <c r="I228">
        <v>1</v>
      </c>
      <c r="J228">
        <v>3</v>
      </c>
      <c r="K228">
        <v>0</v>
      </c>
      <c r="L228">
        <v>44</v>
      </c>
    </row>
    <row r="229" spans="1:12" hidden="1" x14ac:dyDescent="0.25">
      <c r="A229" s="26" t="s">
        <v>622</v>
      </c>
      <c r="B229" s="26" t="s">
        <v>442</v>
      </c>
      <c r="C229" s="26" t="s">
        <v>322</v>
      </c>
      <c r="D229" s="26" t="s">
        <v>2</v>
      </c>
      <c r="E229">
        <v>1</v>
      </c>
      <c r="F229">
        <v>0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11</v>
      </c>
    </row>
    <row r="230" spans="1:12" hidden="1" x14ac:dyDescent="0.25">
      <c r="A230" s="26" t="s">
        <v>456</v>
      </c>
      <c r="B230" s="26" t="s">
        <v>38</v>
      </c>
      <c r="C230" s="26" t="s">
        <v>322</v>
      </c>
      <c r="D230" s="26" t="s">
        <v>2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7</v>
      </c>
    </row>
    <row r="231" spans="1:12" hidden="1" x14ac:dyDescent="0.25">
      <c r="A231" s="26" t="s">
        <v>623</v>
      </c>
      <c r="B231" s="26" t="s">
        <v>442</v>
      </c>
      <c r="C231" s="26" t="s">
        <v>322</v>
      </c>
      <c r="D231" s="26" t="s">
        <v>2</v>
      </c>
      <c r="E231">
        <v>3</v>
      </c>
      <c r="F231">
        <v>0</v>
      </c>
      <c r="G231">
        <v>2</v>
      </c>
      <c r="H231">
        <v>2</v>
      </c>
      <c r="I231">
        <v>2</v>
      </c>
      <c r="J231">
        <v>1</v>
      </c>
      <c r="K231">
        <v>0</v>
      </c>
      <c r="L231">
        <v>35</v>
      </c>
    </row>
    <row r="232" spans="1:12" hidden="1" x14ac:dyDescent="0.25">
      <c r="A232" s="26" t="s">
        <v>624</v>
      </c>
      <c r="B232" s="26" t="s">
        <v>442</v>
      </c>
      <c r="C232" s="26" t="s">
        <v>322</v>
      </c>
      <c r="D232" s="26" t="s">
        <v>2</v>
      </c>
      <c r="E232">
        <v>1</v>
      </c>
      <c r="F232">
        <v>0</v>
      </c>
      <c r="G232">
        <v>2</v>
      </c>
      <c r="H232">
        <v>2</v>
      </c>
      <c r="I232">
        <v>0</v>
      </c>
      <c r="J232">
        <v>0</v>
      </c>
      <c r="K232">
        <v>27</v>
      </c>
      <c r="L232">
        <v>12</v>
      </c>
    </row>
    <row r="233" spans="1:12" hidden="1" x14ac:dyDescent="0.25">
      <c r="A233" s="26" t="s">
        <v>625</v>
      </c>
      <c r="B233" s="26" t="s">
        <v>442</v>
      </c>
      <c r="C233" s="26" t="s">
        <v>322</v>
      </c>
      <c r="D233" s="26" t="s">
        <v>2</v>
      </c>
      <c r="E233">
        <v>9</v>
      </c>
      <c r="F233">
        <v>0</v>
      </c>
      <c r="G233">
        <v>5</v>
      </c>
      <c r="H233">
        <v>16</v>
      </c>
      <c r="I233">
        <v>2</v>
      </c>
      <c r="J233">
        <v>2</v>
      </c>
      <c r="K233">
        <v>669</v>
      </c>
      <c r="L233">
        <v>88</v>
      </c>
    </row>
    <row r="234" spans="1:12" hidden="1" x14ac:dyDescent="0.25">
      <c r="A234" s="26" t="s">
        <v>626</v>
      </c>
      <c r="B234" s="26" t="s">
        <v>442</v>
      </c>
      <c r="C234" s="26" t="s">
        <v>322</v>
      </c>
      <c r="D234" s="26" t="s">
        <v>2</v>
      </c>
      <c r="E234">
        <v>2</v>
      </c>
      <c r="F234">
        <v>0</v>
      </c>
      <c r="G234">
        <v>2</v>
      </c>
      <c r="H234">
        <v>4</v>
      </c>
      <c r="I234">
        <v>0</v>
      </c>
      <c r="J234">
        <v>1</v>
      </c>
      <c r="K234">
        <v>150</v>
      </c>
      <c r="L234">
        <v>16</v>
      </c>
    </row>
    <row r="235" spans="1:12" hidden="1" x14ac:dyDescent="0.25">
      <c r="A235" s="26" t="s">
        <v>627</v>
      </c>
      <c r="B235" s="26" t="s">
        <v>442</v>
      </c>
      <c r="C235" s="26" t="s">
        <v>322</v>
      </c>
      <c r="D235" s="26" t="s">
        <v>2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4</v>
      </c>
    </row>
    <row r="236" spans="1:12" hidden="1" x14ac:dyDescent="0.25">
      <c r="A236" s="26" t="s">
        <v>628</v>
      </c>
      <c r="B236" s="26" t="s">
        <v>442</v>
      </c>
      <c r="C236" s="26" t="s">
        <v>322</v>
      </c>
      <c r="D236" s="26" t="s">
        <v>2</v>
      </c>
      <c r="E236">
        <v>1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20</v>
      </c>
      <c r="L236">
        <v>8</v>
      </c>
    </row>
    <row r="237" spans="1:12" hidden="1" x14ac:dyDescent="0.25">
      <c r="A237" s="26" t="s">
        <v>629</v>
      </c>
      <c r="B237" s="26" t="s">
        <v>442</v>
      </c>
      <c r="C237" s="26" t="s">
        <v>322</v>
      </c>
      <c r="D237" s="26" t="s">
        <v>2</v>
      </c>
      <c r="E237">
        <v>5</v>
      </c>
      <c r="F237">
        <v>0</v>
      </c>
      <c r="G237">
        <v>0</v>
      </c>
      <c r="H237">
        <v>2</v>
      </c>
      <c r="I237">
        <v>3</v>
      </c>
      <c r="J237">
        <v>1</v>
      </c>
      <c r="K237">
        <v>0</v>
      </c>
      <c r="L237">
        <v>64</v>
      </c>
    </row>
    <row r="238" spans="1:12" hidden="1" x14ac:dyDescent="0.25">
      <c r="A238" s="26" t="s">
        <v>630</v>
      </c>
      <c r="B238" s="26" t="s">
        <v>442</v>
      </c>
      <c r="C238" s="26" t="s">
        <v>322</v>
      </c>
      <c r="D238" s="26" t="s">
        <v>2</v>
      </c>
      <c r="E238">
        <v>1</v>
      </c>
      <c r="F238">
        <v>0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9</v>
      </c>
    </row>
    <row r="239" spans="1:12" x14ac:dyDescent="0.25">
      <c r="A239" s="26" t="s">
        <v>102</v>
      </c>
      <c r="B239" s="26" t="s">
        <v>33</v>
      </c>
      <c r="C239" s="26" t="s">
        <v>322</v>
      </c>
      <c r="D239" s="26" t="s">
        <v>4</v>
      </c>
      <c r="E239">
        <v>82</v>
      </c>
      <c r="F239">
        <v>68</v>
      </c>
      <c r="G239">
        <v>32</v>
      </c>
      <c r="H239">
        <v>47</v>
      </c>
      <c r="I239">
        <v>146</v>
      </c>
      <c r="J239">
        <v>58</v>
      </c>
      <c r="K239">
        <v>12929</v>
      </c>
      <c r="L239">
        <v>2032</v>
      </c>
    </row>
    <row r="240" spans="1:12" x14ac:dyDescent="0.25">
      <c r="A240" s="26" t="s">
        <v>106</v>
      </c>
      <c r="B240" s="26" t="s">
        <v>31</v>
      </c>
      <c r="C240" s="26" t="s">
        <v>322</v>
      </c>
      <c r="D240" s="26" t="s">
        <v>4</v>
      </c>
      <c r="E240">
        <v>82</v>
      </c>
      <c r="F240">
        <v>67</v>
      </c>
      <c r="G240">
        <v>46</v>
      </c>
      <c r="H240">
        <v>79</v>
      </c>
      <c r="I240">
        <v>136</v>
      </c>
      <c r="J240">
        <v>75</v>
      </c>
      <c r="K240">
        <v>7422</v>
      </c>
      <c r="L240">
        <v>2070</v>
      </c>
    </row>
    <row r="241" spans="1:12" x14ac:dyDescent="0.25">
      <c r="A241" s="26" t="s">
        <v>226</v>
      </c>
      <c r="B241" s="26" t="s">
        <v>36</v>
      </c>
      <c r="C241" s="26" t="s">
        <v>322</v>
      </c>
      <c r="D241" s="26" t="s">
        <v>4</v>
      </c>
      <c r="E241">
        <v>82</v>
      </c>
      <c r="F241">
        <v>67</v>
      </c>
      <c r="G241">
        <v>26</v>
      </c>
      <c r="H241">
        <v>44</v>
      </c>
      <c r="I241">
        <v>109</v>
      </c>
      <c r="J241">
        <v>31</v>
      </c>
      <c r="K241">
        <v>5506</v>
      </c>
      <c r="L241">
        <v>1974</v>
      </c>
    </row>
    <row r="242" spans="1:12" x14ac:dyDescent="0.25">
      <c r="A242" s="26" t="s">
        <v>222</v>
      </c>
      <c r="B242" s="26" t="s">
        <v>38</v>
      </c>
      <c r="C242" s="26" t="s">
        <v>322</v>
      </c>
      <c r="D242" s="26" t="s">
        <v>4</v>
      </c>
      <c r="E242">
        <v>78</v>
      </c>
      <c r="F242">
        <v>65</v>
      </c>
      <c r="G242">
        <v>25</v>
      </c>
      <c r="H242">
        <v>53</v>
      </c>
      <c r="I242">
        <v>116</v>
      </c>
      <c r="J242">
        <v>23</v>
      </c>
      <c r="K242">
        <v>371</v>
      </c>
      <c r="L242">
        <v>1674</v>
      </c>
    </row>
    <row r="243" spans="1:12" x14ac:dyDescent="0.25">
      <c r="A243" s="26" t="s">
        <v>112</v>
      </c>
      <c r="B243" s="26" t="s">
        <v>36</v>
      </c>
      <c r="C243" s="26" t="s">
        <v>322</v>
      </c>
      <c r="D243" s="26" t="s">
        <v>4</v>
      </c>
      <c r="E243">
        <v>77</v>
      </c>
      <c r="F243">
        <v>63</v>
      </c>
      <c r="G243">
        <v>54</v>
      </c>
      <c r="H243">
        <v>139</v>
      </c>
      <c r="I243">
        <v>110</v>
      </c>
      <c r="J243">
        <v>46</v>
      </c>
      <c r="K243">
        <v>11943</v>
      </c>
      <c r="L243">
        <v>1990</v>
      </c>
    </row>
    <row r="244" spans="1:12" x14ac:dyDescent="0.25">
      <c r="A244" s="26" t="s">
        <v>89</v>
      </c>
      <c r="B244" s="26" t="s">
        <v>33</v>
      </c>
      <c r="C244" s="26" t="s">
        <v>322</v>
      </c>
      <c r="D244" s="26" t="s">
        <v>4</v>
      </c>
      <c r="E244">
        <v>71</v>
      </c>
      <c r="F244">
        <v>62</v>
      </c>
      <c r="G244">
        <v>36</v>
      </c>
      <c r="H244">
        <v>58</v>
      </c>
      <c r="I244">
        <v>120</v>
      </c>
      <c r="J244">
        <v>55</v>
      </c>
      <c r="K244">
        <v>6198</v>
      </c>
      <c r="L244">
        <v>1899</v>
      </c>
    </row>
    <row r="245" spans="1:12" x14ac:dyDescent="0.25">
      <c r="A245" s="26" t="s">
        <v>103</v>
      </c>
      <c r="B245" s="26" t="s">
        <v>42</v>
      </c>
      <c r="C245" s="26" t="s">
        <v>322</v>
      </c>
      <c r="D245" s="26" t="s">
        <v>4</v>
      </c>
      <c r="E245">
        <v>82</v>
      </c>
      <c r="F245">
        <v>60</v>
      </c>
      <c r="G245">
        <v>54</v>
      </c>
      <c r="H245">
        <v>127</v>
      </c>
      <c r="I245">
        <v>128</v>
      </c>
      <c r="J245">
        <v>17</v>
      </c>
      <c r="K245">
        <v>13557</v>
      </c>
      <c r="L245">
        <v>2201</v>
      </c>
    </row>
    <row r="246" spans="1:12" x14ac:dyDescent="0.25">
      <c r="A246" s="26" t="s">
        <v>110</v>
      </c>
      <c r="B246" s="26" t="s">
        <v>33</v>
      </c>
      <c r="C246" s="26" t="s">
        <v>322</v>
      </c>
      <c r="D246" s="26" t="s">
        <v>4</v>
      </c>
      <c r="E246">
        <v>82</v>
      </c>
      <c r="F246">
        <v>59</v>
      </c>
      <c r="G246">
        <v>82</v>
      </c>
      <c r="H246">
        <v>111</v>
      </c>
      <c r="I246">
        <v>90</v>
      </c>
      <c r="J246">
        <v>44</v>
      </c>
      <c r="K246">
        <v>13021</v>
      </c>
      <c r="L246">
        <v>1977</v>
      </c>
    </row>
    <row r="247" spans="1:12" x14ac:dyDescent="0.25">
      <c r="A247" s="26" t="s">
        <v>152</v>
      </c>
      <c r="B247" s="26" t="s">
        <v>38</v>
      </c>
      <c r="C247" s="26" t="s">
        <v>322</v>
      </c>
      <c r="D247" s="26" t="s">
        <v>4</v>
      </c>
      <c r="E247">
        <v>76</v>
      </c>
      <c r="F247">
        <v>59</v>
      </c>
      <c r="G247">
        <v>36</v>
      </c>
      <c r="H247">
        <v>79</v>
      </c>
      <c r="I247">
        <v>73</v>
      </c>
      <c r="J247">
        <v>35</v>
      </c>
      <c r="K247">
        <v>1669</v>
      </c>
      <c r="L247">
        <v>1550</v>
      </c>
    </row>
    <row r="248" spans="1:12" x14ac:dyDescent="0.25">
      <c r="A248" s="26" t="s">
        <v>159</v>
      </c>
      <c r="B248" s="26" t="s">
        <v>31</v>
      </c>
      <c r="C248" s="26" t="s">
        <v>322</v>
      </c>
      <c r="D248" s="26" t="s">
        <v>4</v>
      </c>
      <c r="E248">
        <v>78</v>
      </c>
      <c r="F248">
        <v>57</v>
      </c>
      <c r="G248">
        <v>30</v>
      </c>
      <c r="H248">
        <v>92</v>
      </c>
      <c r="I248">
        <v>124</v>
      </c>
      <c r="J248">
        <v>67</v>
      </c>
      <c r="K248">
        <v>8502</v>
      </c>
      <c r="L248">
        <v>1919</v>
      </c>
    </row>
    <row r="249" spans="1:12" x14ac:dyDescent="0.25">
      <c r="A249" s="26" t="s">
        <v>131</v>
      </c>
      <c r="B249" s="26" t="s">
        <v>31</v>
      </c>
      <c r="C249" s="26" t="s">
        <v>322</v>
      </c>
      <c r="D249" s="26" t="s">
        <v>4</v>
      </c>
      <c r="E249">
        <v>68</v>
      </c>
      <c r="F249">
        <v>57</v>
      </c>
      <c r="G249">
        <v>22</v>
      </c>
      <c r="H249">
        <v>40</v>
      </c>
      <c r="I249">
        <v>79</v>
      </c>
      <c r="J249">
        <v>20</v>
      </c>
      <c r="K249">
        <v>758</v>
      </c>
      <c r="L249">
        <v>1543</v>
      </c>
    </row>
    <row r="250" spans="1:12" x14ac:dyDescent="0.25">
      <c r="A250" s="26" t="s">
        <v>99</v>
      </c>
      <c r="B250" s="26" t="s">
        <v>36</v>
      </c>
      <c r="C250" s="26" t="s">
        <v>322</v>
      </c>
      <c r="D250" s="26" t="s">
        <v>4</v>
      </c>
      <c r="E250">
        <v>82</v>
      </c>
      <c r="F250">
        <v>56</v>
      </c>
      <c r="G250">
        <v>35</v>
      </c>
      <c r="H250">
        <v>26</v>
      </c>
      <c r="I250">
        <v>101</v>
      </c>
      <c r="J250">
        <v>42</v>
      </c>
      <c r="K250">
        <v>10999</v>
      </c>
      <c r="L250">
        <v>2008</v>
      </c>
    </row>
    <row r="251" spans="1:12" x14ac:dyDescent="0.25">
      <c r="A251" s="26" t="s">
        <v>104</v>
      </c>
      <c r="B251" s="26" t="s">
        <v>31</v>
      </c>
      <c r="C251" s="26" t="s">
        <v>322</v>
      </c>
      <c r="D251" s="26" t="s">
        <v>4</v>
      </c>
      <c r="E251">
        <v>78</v>
      </c>
      <c r="F251">
        <v>54</v>
      </c>
      <c r="G251">
        <v>22</v>
      </c>
      <c r="H251">
        <v>48</v>
      </c>
      <c r="I251">
        <v>164</v>
      </c>
      <c r="J251">
        <v>54</v>
      </c>
      <c r="K251">
        <v>10910</v>
      </c>
      <c r="L251">
        <v>2007</v>
      </c>
    </row>
    <row r="252" spans="1:12" x14ac:dyDescent="0.25">
      <c r="A252" s="26" t="s">
        <v>123</v>
      </c>
      <c r="B252" s="26" t="s">
        <v>36</v>
      </c>
      <c r="C252" s="26" t="s">
        <v>322</v>
      </c>
      <c r="D252" s="26" t="s">
        <v>4</v>
      </c>
      <c r="E252">
        <v>75</v>
      </c>
      <c r="F252">
        <v>53</v>
      </c>
      <c r="G252">
        <v>24</v>
      </c>
      <c r="H252">
        <v>80</v>
      </c>
      <c r="I252">
        <v>120</v>
      </c>
      <c r="J252">
        <v>30</v>
      </c>
      <c r="K252">
        <v>13716</v>
      </c>
      <c r="L252">
        <v>1835</v>
      </c>
    </row>
    <row r="253" spans="1:12" x14ac:dyDescent="0.25">
      <c r="A253" s="26" t="s">
        <v>167</v>
      </c>
      <c r="B253" s="26" t="s">
        <v>42</v>
      </c>
      <c r="C253" s="26" t="s">
        <v>322</v>
      </c>
      <c r="D253" s="26" t="s">
        <v>4</v>
      </c>
      <c r="E253">
        <v>76</v>
      </c>
      <c r="F253">
        <v>52</v>
      </c>
      <c r="G253">
        <v>14</v>
      </c>
      <c r="H253">
        <v>48</v>
      </c>
      <c r="I253">
        <v>84</v>
      </c>
      <c r="J253">
        <v>34</v>
      </c>
      <c r="K253">
        <v>5203</v>
      </c>
      <c r="L253">
        <v>1642</v>
      </c>
    </row>
    <row r="254" spans="1:12" x14ac:dyDescent="0.25">
      <c r="A254" s="26" t="s">
        <v>127</v>
      </c>
      <c r="B254" s="26" t="s">
        <v>38</v>
      </c>
      <c r="C254" s="26" t="s">
        <v>322</v>
      </c>
      <c r="D254" s="26" t="s">
        <v>4</v>
      </c>
      <c r="E254">
        <v>82</v>
      </c>
      <c r="F254">
        <v>52</v>
      </c>
      <c r="G254">
        <v>32</v>
      </c>
      <c r="H254">
        <v>51</v>
      </c>
      <c r="I254">
        <v>103</v>
      </c>
      <c r="J254">
        <v>39</v>
      </c>
      <c r="K254">
        <v>1833</v>
      </c>
      <c r="L254">
        <v>1847</v>
      </c>
    </row>
    <row r="255" spans="1:12" x14ac:dyDescent="0.25">
      <c r="A255" s="26" t="s">
        <v>90</v>
      </c>
      <c r="B255" s="26" t="s">
        <v>33</v>
      </c>
      <c r="C255" s="26" t="s">
        <v>322</v>
      </c>
      <c r="D255" s="26" t="s">
        <v>4</v>
      </c>
      <c r="E255">
        <v>79</v>
      </c>
      <c r="F255">
        <v>51</v>
      </c>
      <c r="G255">
        <v>56</v>
      </c>
      <c r="H255">
        <v>109</v>
      </c>
      <c r="I255">
        <v>108</v>
      </c>
      <c r="J255">
        <v>53</v>
      </c>
      <c r="K255">
        <v>12274</v>
      </c>
      <c r="L255">
        <v>2001</v>
      </c>
    </row>
    <row r="256" spans="1:12" x14ac:dyDescent="0.25">
      <c r="A256" s="26" t="s">
        <v>97</v>
      </c>
      <c r="B256" s="26" t="s">
        <v>38</v>
      </c>
      <c r="C256" s="26" t="s">
        <v>322</v>
      </c>
      <c r="D256" s="26" t="s">
        <v>4</v>
      </c>
      <c r="E256">
        <v>78</v>
      </c>
      <c r="F256">
        <v>51</v>
      </c>
      <c r="G256">
        <v>34</v>
      </c>
      <c r="H256">
        <v>78</v>
      </c>
      <c r="I256">
        <v>138</v>
      </c>
      <c r="J256">
        <v>14</v>
      </c>
      <c r="K256">
        <v>14045</v>
      </c>
      <c r="L256">
        <v>2089</v>
      </c>
    </row>
    <row r="257" spans="1:12" x14ac:dyDescent="0.25">
      <c r="A257" s="26" t="s">
        <v>290</v>
      </c>
      <c r="B257" s="26" t="s">
        <v>38</v>
      </c>
      <c r="C257" s="26" t="s">
        <v>322</v>
      </c>
      <c r="D257" s="26" t="s">
        <v>4</v>
      </c>
      <c r="E257">
        <v>82</v>
      </c>
      <c r="F257">
        <v>50</v>
      </c>
      <c r="G257">
        <v>41</v>
      </c>
      <c r="H257">
        <v>136</v>
      </c>
      <c r="I257">
        <v>112</v>
      </c>
      <c r="J257">
        <v>22</v>
      </c>
      <c r="K257">
        <v>9004</v>
      </c>
      <c r="L257">
        <v>1953</v>
      </c>
    </row>
    <row r="258" spans="1:12" x14ac:dyDescent="0.25">
      <c r="A258" s="26" t="s">
        <v>94</v>
      </c>
      <c r="B258" s="26" t="s">
        <v>31</v>
      </c>
      <c r="C258" s="26" t="s">
        <v>322</v>
      </c>
      <c r="D258" s="26" t="s">
        <v>4</v>
      </c>
      <c r="E258">
        <v>69</v>
      </c>
      <c r="F258">
        <v>45</v>
      </c>
      <c r="G258">
        <v>112</v>
      </c>
      <c r="H258">
        <v>147</v>
      </c>
      <c r="I258">
        <v>100</v>
      </c>
      <c r="J258">
        <v>34</v>
      </c>
      <c r="K258">
        <v>5276</v>
      </c>
      <c r="L258">
        <v>1679</v>
      </c>
    </row>
    <row r="259" spans="1:12" x14ac:dyDescent="0.25">
      <c r="A259" s="26" t="s">
        <v>140</v>
      </c>
      <c r="B259" s="26" t="s">
        <v>33</v>
      </c>
      <c r="C259" s="26" t="s">
        <v>322</v>
      </c>
      <c r="D259" s="26" t="s">
        <v>4</v>
      </c>
      <c r="E259">
        <v>82</v>
      </c>
      <c r="F259">
        <v>44</v>
      </c>
      <c r="G259">
        <v>64</v>
      </c>
      <c r="H259">
        <v>83</v>
      </c>
      <c r="I259">
        <v>80</v>
      </c>
      <c r="J259">
        <v>31</v>
      </c>
      <c r="K259">
        <v>2468</v>
      </c>
      <c r="L259">
        <v>1766</v>
      </c>
    </row>
    <row r="260" spans="1:12" x14ac:dyDescent="0.25">
      <c r="A260" s="26" t="s">
        <v>333</v>
      </c>
      <c r="B260" s="26" t="s">
        <v>42</v>
      </c>
      <c r="C260" s="26" t="s">
        <v>322</v>
      </c>
      <c r="D260" s="26" t="s">
        <v>4</v>
      </c>
      <c r="E260">
        <v>81</v>
      </c>
      <c r="F260">
        <v>44</v>
      </c>
      <c r="G260">
        <v>8</v>
      </c>
      <c r="H260">
        <v>21</v>
      </c>
      <c r="I260">
        <v>62</v>
      </c>
      <c r="J260">
        <v>20</v>
      </c>
      <c r="K260">
        <v>240</v>
      </c>
      <c r="L260">
        <v>1301</v>
      </c>
    </row>
    <row r="261" spans="1:12" x14ac:dyDescent="0.25">
      <c r="A261" s="26" t="s">
        <v>119</v>
      </c>
      <c r="B261" s="26" t="s">
        <v>33</v>
      </c>
      <c r="C261" s="26" t="s">
        <v>322</v>
      </c>
      <c r="D261" s="26" t="s">
        <v>4</v>
      </c>
      <c r="E261">
        <v>82</v>
      </c>
      <c r="F261">
        <v>42</v>
      </c>
      <c r="G261">
        <v>44</v>
      </c>
      <c r="H261">
        <v>160</v>
      </c>
      <c r="I261">
        <v>79</v>
      </c>
      <c r="J261">
        <v>29</v>
      </c>
      <c r="K261">
        <v>8210</v>
      </c>
      <c r="L261">
        <v>1942</v>
      </c>
    </row>
    <row r="262" spans="1:12" x14ac:dyDescent="0.25">
      <c r="A262" s="26" t="s">
        <v>631</v>
      </c>
      <c r="B262" s="26" t="s">
        <v>442</v>
      </c>
      <c r="C262" s="26" t="s">
        <v>322</v>
      </c>
      <c r="D262" s="26" t="s">
        <v>4</v>
      </c>
      <c r="E262">
        <v>82</v>
      </c>
      <c r="F262">
        <v>42</v>
      </c>
      <c r="G262">
        <v>28</v>
      </c>
      <c r="H262">
        <v>167</v>
      </c>
      <c r="I262">
        <v>138</v>
      </c>
      <c r="J262">
        <v>41</v>
      </c>
      <c r="K262">
        <v>11653</v>
      </c>
      <c r="L262">
        <v>1927</v>
      </c>
    </row>
    <row r="263" spans="1:12" x14ac:dyDescent="0.25">
      <c r="A263" s="26" t="s">
        <v>91</v>
      </c>
      <c r="B263" s="26" t="s">
        <v>36</v>
      </c>
      <c r="C263" s="26" t="s">
        <v>322</v>
      </c>
      <c r="D263" s="26" t="s">
        <v>4</v>
      </c>
      <c r="E263">
        <v>80</v>
      </c>
      <c r="F263">
        <v>42</v>
      </c>
      <c r="G263">
        <v>20</v>
      </c>
      <c r="H263">
        <v>95</v>
      </c>
      <c r="I263">
        <v>104</v>
      </c>
      <c r="J263">
        <v>21</v>
      </c>
      <c r="K263">
        <v>3292</v>
      </c>
      <c r="L263">
        <v>1794</v>
      </c>
    </row>
    <row r="264" spans="1:12" x14ac:dyDescent="0.25">
      <c r="A264" s="26" t="s">
        <v>203</v>
      </c>
      <c r="B264" s="26" t="s">
        <v>36</v>
      </c>
      <c r="C264" s="26" t="s">
        <v>322</v>
      </c>
      <c r="D264" s="26" t="s">
        <v>4</v>
      </c>
      <c r="E264">
        <v>74</v>
      </c>
      <c r="F264">
        <v>42</v>
      </c>
      <c r="G264">
        <v>40</v>
      </c>
      <c r="H264">
        <v>170</v>
      </c>
      <c r="I264">
        <v>123</v>
      </c>
      <c r="J264">
        <v>17</v>
      </c>
      <c r="K264">
        <v>10416</v>
      </c>
      <c r="L264">
        <v>1602</v>
      </c>
    </row>
    <row r="265" spans="1:12" x14ac:dyDescent="0.25">
      <c r="A265" s="26" t="s">
        <v>271</v>
      </c>
      <c r="B265" s="26" t="s">
        <v>36</v>
      </c>
      <c r="C265" s="26" t="s">
        <v>322</v>
      </c>
      <c r="D265" s="26" t="s">
        <v>4</v>
      </c>
      <c r="E265">
        <v>82</v>
      </c>
      <c r="F265">
        <v>41</v>
      </c>
      <c r="G265">
        <v>20</v>
      </c>
      <c r="H265">
        <v>148</v>
      </c>
      <c r="I265">
        <v>169</v>
      </c>
      <c r="J265">
        <v>26</v>
      </c>
      <c r="K265">
        <v>12698</v>
      </c>
      <c r="L265">
        <v>1981</v>
      </c>
    </row>
    <row r="266" spans="1:12" x14ac:dyDescent="0.25">
      <c r="A266" s="26" t="s">
        <v>258</v>
      </c>
      <c r="B266" s="26" t="s">
        <v>36</v>
      </c>
      <c r="C266" s="26" t="s">
        <v>322</v>
      </c>
      <c r="D266" s="26" t="s">
        <v>4</v>
      </c>
      <c r="E266">
        <v>82</v>
      </c>
      <c r="F266">
        <v>41</v>
      </c>
      <c r="G266">
        <v>53</v>
      </c>
      <c r="H266">
        <v>165</v>
      </c>
      <c r="I266">
        <v>64</v>
      </c>
      <c r="J266">
        <v>35</v>
      </c>
      <c r="K266">
        <v>4799</v>
      </c>
      <c r="L266">
        <v>1586</v>
      </c>
    </row>
    <row r="267" spans="1:12" x14ac:dyDescent="0.25">
      <c r="A267" s="26" t="s">
        <v>209</v>
      </c>
      <c r="B267" s="26" t="s">
        <v>42</v>
      </c>
      <c r="C267" s="26" t="s">
        <v>322</v>
      </c>
      <c r="D267" s="26" t="s">
        <v>4</v>
      </c>
      <c r="E267">
        <v>73</v>
      </c>
      <c r="F267">
        <v>41</v>
      </c>
      <c r="G267">
        <v>48</v>
      </c>
      <c r="H267">
        <v>206</v>
      </c>
      <c r="I267">
        <v>111</v>
      </c>
      <c r="J267">
        <v>12</v>
      </c>
      <c r="K267">
        <v>12106</v>
      </c>
      <c r="L267">
        <v>1934</v>
      </c>
    </row>
    <row r="268" spans="1:12" x14ac:dyDescent="0.25">
      <c r="A268" s="26" t="s">
        <v>309</v>
      </c>
      <c r="B268" s="26" t="s">
        <v>31</v>
      </c>
      <c r="C268" s="26" t="s">
        <v>322</v>
      </c>
      <c r="D268" s="26" t="s">
        <v>4</v>
      </c>
      <c r="E268">
        <v>79</v>
      </c>
      <c r="F268">
        <v>40</v>
      </c>
      <c r="G268">
        <v>38</v>
      </c>
      <c r="H268">
        <v>90</v>
      </c>
      <c r="I268">
        <v>64</v>
      </c>
      <c r="J268">
        <v>21</v>
      </c>
      <c r="K268">
        <v>68</v>
      </c>
      <c r="L268">
        <v>1213</v>
      </c>
    </row>
    <row r="269" spans="1:12" x14ac:dyDescent="0.25">
      <c r="A269" s="26" t="s">
        <v>220</v>
      </c>
      <c r="B269" s="26" t="s">
        <v>36</v>
      </c>
      <c r="C269" s="26" t="s">
        <v>322</v>
      </c>
      <c r="D269" s="26" t="s">
        <v>4</v>
      </c>
      <c r="E269">
        <v>82</v>
      </c>
      <c r="F269">
        <v>38</v>
      </c>
      <c r="G269">
        <v>71</v>
      </c>
      <c r="H269">
        <v>69</v>
      </c>
      <c r="I269">
        <v>121</v>
      </c>
      <c r="J269">
        <v>40</v>
      </c>
      <c r="K269">
        <v>11029</v>
      </c>
      <c r="L269">
        <v>1918</v>
      </c>
    </row>
    <row r="270" spans="1:12" x14ac:dyDescent="0.25">
      <c r="A270" s="26" t="s">
        <v>107</v>
      </c>
      <c r="B270" s="26" t="s">
        <v>38</v>
      </c>
      <c r="C270" s="26" t="s">
        <v>322</v>
      </c>
      <c r="D270" s="26" t="s">
        <v>4</v>
      </c>
      <c r="E270">
        <v>82</v>
      </c>
      <c r="F270">
        <v>38</v>
      </c>
      <c r="G270">
        <v>63</v>
      </c>
      <c r="H270">
        <v>93</v>
      </c>
      <c r="I270">
        <v>161</v>
      </c>
      <c r="J270">
        <v>50</v>
      </c>
      <c r="K270">
        <v>15255</v>
      </c>
      <c r="L270">
        <v>2033</v>
      </c>
    </row>
    <row r="271" spans="1:12" x14ac:dyDescent="0.25">
      <c r="A271" s="26" t="s">
        <v>280</v>
      </c>
      <c r="B271" s="26" t="s">
        <v>38</v>
      </c>
      <c r="C271" s="26" t="s">
        <v>322</v>
      </c>
      <c r="D271" s="26" t="s">
        <v>4</v>
      </c>
      <c r="E271">
        <v>77</v>
      </c>
      <c r="F271">
        <v>37</v>
      </c>
      <c r="G271">
        <v>16</v>
      </c>
      <c r="H271">
        <v>58</v>
      </c>
      <c r="I271">
        <v>92</v>
      </c>
      <c r="J271">
        <v>32</v>
      </c>
      <c r="K271">
        <v>3519</v>
      </c>
      <c r="L271">
        <v>1738</v>
      </c>
    </row>
    <row r="272" spans="1:12" x14ac:dyDescent="0.25">
      <c r="A272" s="26" t="s">
        <v>339</v>
      </c>
      <c r="B272" s="26" t="s">
        <v>33</v>
      </c>
      <c r="C272" s="26" t="s">
        <v>322</v>
      </c>
      <c r="D272" s="26" t="s">
        <v>4</v>
      </c>
      <c r="E272">
        <v>61</v>
      </c>
      <c r="F272">
        <v>37</v>
      </c>
      <c r="G272">
        <v>8</v>
      </c>
      <c r="H272">
        <v>64</v>
      </c>
      <c r="I272">
        <v>127</v>
      </c>
      <c r="J272">
        <v>23</v>
      </c>
      <c r="K272">
        <v>10295</v>
      </c>
      <c r="L272">
        <v>1497</v>
      </c>
    </row>
    <row r="273" spans="1:12" x14ac:dyDescent="0.25">
      <c r="A273" s="26" t="s">
        <v>632</v>
      </c>
      <c r="B273" s="26" t="s">
        <v>442</v>
      </c>
      <c r="C273" s="26" t="s">
        <v>322</v>
      </c>
      <c r="D273" s="26" t="s">
        <v>4</v>
      </c>
      <c r="E273">
        <v>80</v>
      </c>
      <c r="F273">
        <v>37</v>
      </c>
      <c r="G273">
        <v>62</v>
      </c>
      <c r="H273">
        <v>180</v>
      </c>
      <c r="I273">
        <v>99</v>
      </c>
      <c r="J273">
        <v>48</v>
      </c>
      <c r="K273">
        <v>11736</v>
      </c>
      <c r="L273">
        <v>1628</v>
      </c>
    </row>
    <row r="274" spans="1:12" x14ac:dyDescent="0.25">
      <c r="A274" s="26" t="s">
        <v>633</v>
      </c>
      <c r="B274" s="26" t="s">
        <v>442</v>
      </c>
      <c r="C274" s="26" t="s">
        <v>322</v>
      </c>
      <c r="D274" s="26" t="s">
        <v>4</v>
      </c>
      <c r="E274">
        <v>82</v>
      </c>
      <c r="F274">
        <v>36</v>
      </c>
      <c r="G274">
        <v>48</v>
      </c>
      <c r="H274">
        <v>68</v>
      </c>
      <c r="I274">
        <v>119</v>
      </c>
      <c r="J274">
        <v>32</v>
      </c>
      <c r="K274">
        <v>12772</v>
      </c>
      <c r="L274">
        <v>1757</v>
      </c>
    </row>
    <row r="275" spans="1:12" x14ac:dyDescent="0.25">
      <c r="A275" s="26" t="s">
        <v>634</v>
      </c>
      <c r="B275" s="26" t="s">
        <v>442</v>
      </c>
      <c r="C275" s="26" t="s">
        <v>322</v>
      </c>
      <c r="D275" s="26" t="s">
        <v>4</v>
      </c>
      <c r="E275">
        <v>76</v>
      </c>
      <c r="F275">
        <v>36</v>
      </c>
      <c r="G275">
        <v>16</v>
      </c>
      <c r="H275">
        <v>41</v>
      </c>
      <c r="I275">
        <v>121</v>
      </c>
      <c r="J275">
        <v>57</v>
      </c>
      <c r="K275">
        <v>8629</v>
      </c>
      <c r="L275">
        <v>1690</v>
      </c>
    </row>
    <row r="276" spans="1:12" x14ac:dyDescent="0.25">
      <c r="A276" s="26" t="s">
        <v>108</v>
      </c>
      <c r="B276" s="26" t="s">
        <v>42</v>
      </c>
      <c r="C276" s="26" t="s">
        <v>322</v>
      </c>
      <c r="D276" s="26" t="s">
        <v>4</v>
      </c>
      <c r="E276">
        <v>78</v>
      </c>
      <c r="F276">
        <v>35</v>
      </c>
      <c r="G276">
        <v>26</v>
      </c>
      <c r="H276">
        <v>114</v>
      </c>
      <c r="I276">
        <v>154</v>
      </c>
      <c r="J276">
        <v>16</v>
      </c>
      <c r="K276">
        <v>8984</v>
      </c>
      <c r="L276">
        <v>1816</v>
      </c>
    </row>
    <row r="277" spans="1:12" x14ac:dyDescent="0.25">
      <c r="A277" s="26" t="s">
        <v>254</v>
      </c>
      <c r="B277" s="26" t="s">
        <v>31</v>
      </c>
      <c r="C277" s="26" t="s">
        <v>322</v>
      </c>
      <c r="D277" s="26" t="s">
        <v>4</v>
      </c>
      <c r="E277">
        <v>82</v>
      </c>
      <c r="F277">
        <v>35</v>
      </c>
      <c r="G277">
        <v>13</v>
      </c>
      <c r="H277">
        <v>120</v>
      </c>
      <c r="I277">
        <v>141</v>
      </c>
      <c r="J277">
        <v>54</v>
      </c>
      <c r="K277">
        <v>9369</v>
      </c>
      <c r="L277">
        <v>1854</v>
      </c>
    </row>
    <row r="278" spans="1:12" x14ac:dyDescent="0.25">
      <c r="A278" s="26" t="s">
        <v>130</v>
      </c>
      <c r="B278" s="26" t="s">
        <v>33</v>
      </c>
      <c r="C278" s="26" t="s">
        <v>322</v>
      </c>
      <c r="D278" s="26" t="s">
        <v>4</v>
      </c>
      <c r="E278">
        <v>81</v>
      </c>
      <c r="F278">
        <v>34</v>
      </c>
      <c r="G278">
        <v>46</v>
      </c>
      <c r="H278">
        <v>75</v>
      </c>
      <c r="I278">
        <v>117</v>
      </c>
      <c r="J278">
        <v>38</v>
      </c>
      <c r="K278">
        <v>14028</v>
      </c>
      <c r="L278">
        <v>1910</v>
      </c>
    </row>
    <row r="279" spans="1:12" x14ac:dyDescent="0.25">
      <c r="A279" s="26" t="s">
        <v>635</v>
      </c>
      <c r="B279" s="26" t="s">
        <v>442</v>
      </c>
      <c r="C279" s="26" t="s">
        <v>322</v>
      </c>
      <c r="D279" s="26" t="s">
        <v>4</v>
      </c>
      <c r="E279">
        <v>70</v>
      </c>
      <c r="F279">
        <v>34</v>
      </c>
      <c r="G279">
        <v>68</v>
      </c>
      <c r="H279">
        <v>157</v>
      </c>
      <c r="I279">
        <v>203</v>
      </c>
      <c r="J279">
        <v>31</v>
      </c>
      <c r="K279">
        <v>11243</v>
      </c>
      <c r="L279">
        <v>1699</v>
      </c>
    </row>
    <row r="280" spans="1:12" x14ac:dyDescent="0.25">
      <c r="A280" s="26" t="s">
        <v>109</v>
      </c>
      <c r="B280" s="26" t="s">
        <v>33</v>
      </c>
      <c r="C280" s="26" t="s">
        <v>322</v>
      </c>
      <c r="D280" s="26" t="s">
        <v>4</v>
      </c>
      <c r="E280">
        <v>66</v>
      </c>
      <c r="F280">
        <v>33</v>
      </c>
      <c r="G280">
        <v>38</v>
      </c>
      <c r="H280">
        <v>78</v>
      </c>
      <c r="I280">
        <v>74</v>
      </c>
      <c r="J280">
        <v>29</v>
      </c>
      <c r="K280">
        <v>573</v>
      </c>
      <c r="L280">
        <v>1457</v>
      </c>
    </row>
    <row r="281" spans="1:12" x14ac:dyDescent="0.25">
      <c r="A281" s="26" t="s">
        <v>636</v>
      </c>
      <c r="B281" s="26" t="s">
        <v>442</v>
      </c>
      <c r="C281" s="26" t="s">
        <v>322</v>
      </c>
      <c r="D281" s="26" t="s">
        <v>4</v>
      </c>
      <c r="E281">
        <v>81</v>
      </c>
      <c r="F281">
        <v>33</v>
      </c>
      <c r="G281">
        <v>28</v>
      </c>
      <c r="H281">
        <v>143</v>
      </c>
      <c r="I281">
        <v>152</v>
      </c>
      <c r="J281">
        <v>32</v>
      </c>
      <c r="K281">
        <v>13072</v>
      </c>
      <c r="L281">
        <v>1728</v>
      </c>
    </row>
    <row r="282" spans="1:12" x14ac:dyDescent="0.25">
      <c r="A282" s="26" t="s">
        <v>637</v>
      </c>
      <c r="B282" s="26" t="s">
        <v>442</v>
      </c>
      <c r="C282" s="26" t="s">
        <v>322</v>
      </c>
      <c r="D282" s="26" t="s">
        <v>4</v>
      </c>
      <c r="E282">
        <v>81</v>
      </c>
      <c r="F282">
        <v>32</v>
      </c>
      <c r="G282">
        <v>34</v>
      </c>
      <c r="H282">
        <v>26</v>
      </c>
      <c r="I282">
        <v>174</v>
      </c>
      <c r="J282">
        <v>20</v>
      </c>
      <c r="K282">
        <v>13683</v>
      </c>
      <c r="L282">
        <v>1826</v>
      </c>
    </row>
    <row r="283" spans="1:12" x14ac:dyDescent="0.25">
      <c r="A283" s="26" t="s">
        <v>260</v>
      </c>
      <c r="B283" s="26" t="s">
        <v>42</v>
      </c>
      <c r="C283" s="26" t="s">
        <v>322</v>
      </c>
      <c r="D283" s="26" t="s">
        <v>4</v>
      </c>
      <c r="E283">
        <v>79</v>
      </c>
      <c r="F283">
        <v>32</v>
      </c>
      <c r="G283">
        <v>21</v>
      </c>
      <c r="H283">
        <v>81</v>
      </c>
      <c r="I283">
        <v>69</v>
      </c>
      <c r="J283">
        <v>50</v>
      </c>
      <c r="K283">
        <v>395</v>
      </c>
      <c r="L283">
        <v>1490</v>
      </c>
    </row>
    <row r="284" spans="1:12" x14ac:dyDescent="0.25">
      <c r="A284" s="26" t="s">
        <v>368</v>
      </c>
      <c r="B284" s="26" t="s">
        <v>38</v>
      </c>
      <c r="C284" s="26" t="s">
        <v>322</v>
      </c>
      <c r="D284" s="26" t="s">
        <v>4</v>
      </c>
      <c r="E284">
        <v>68</v>
      </c>
      <c r="F284">
        <v>32</v>
      </c>
      <c r="G284">
        <v>14</v>
      </c>
      <c r="H284">
        <v>113</v>
      </c>
      <c r="I284">
        <v>86</v>
      </c>
      <c r="J284">
        <v>25</v>
      </c>
      <c r="K284">
        <v>446</v>
      </c>
      <c r="L284">
        <v>1252</v>
      </c>
    </row>
    <row r="285" spans="1:12" x14ac:dyDescent="0.25">
      <c r="A285" s="26" t="s">
        <v>418</v>
      </c>
      <c r="B285" s="26" t="s">
        <v>42</v>
      </c>
      <c r="C285" s="26" t="s">
        <v>322</v>
      </c>
      <c r="D285" s="26" t="s">
        <v>4</v>
      </c>
      <c r="E285">
        <v>44</v>
      </c>
      <c r="F285">
        <v>32</v>
      </c>
      <c r="G285">
        <v>6</v>
      </c>
      <c r="H285">
        <v>27</v>
      </c>
      <c r="I285">
        <v>84</v>
      </c>
      <c r="J285">
        <v>33</v>
      </c>
      <c r="K285">
        <v>7180</v>
      </c>
      <c r="L285">
        <v>1028</v>
      </c>
    </row>
    <row r="286" spans="1:12" x14ac:dyDescent="0.25">
      <c r="A286" s="26" t="s">
        <v>340</v>
      </c>
      <c r="B286" s="26" t="s">
        <v>38</v>
      </c>
      <c r="C286" s="26" t="s">
        <v>322</v>
      </c>
      <c r="D286" s="26" t="s">
        <v>4</v>
      </c>
      <c r="E286">
        <v>80</v>
      </c>
      <c r="F286">
        <v>32</v>
      </c>
      <c r="G286">
        <v>42</v>
      </c>
      <c r="H286">
        <v>96</v>
      </c>
      <c r="I286">
        <v>83</v>
      </c>
      <c r="J286">
        <v>20</v>
      </c>
      <c r="K286">
        <v>5788</v>
      </c>
      <c r="L286">
        <v>1638</v>
      </c>
    </row>
    <row r="287" spans="1:12" x14ac:dyDescent="0.25">
      <c r="A287" s="26" t="s">
        <v>101</v>
      </c>
      <c r="B287" s="26" t="s">
        <v>31</v>
      </c>
      <c r="C287" s="26" t="s">
        <v>322</v>
      </c>
      <c r="D287" s="26" t="s">
        <v>4</v>
      </c>
      <c r="E287">
        <v>67</v>
      </c>
      <c r="F287">
        <v>32</v>
      </c>
      <c r="G287">
        <v>28</v>
      </c>
      <c r="H287">
        <v>21</v>
      </c>
      <c r="I287">
        <v>108</v>
      </c>
      <c r="J287">
        <v>27</v>
      </c>
      <c r="K287">
        <v>9619</v>
      </c>
      <c r="L287">
        <v>1665</v>
      </c>
    </row>
    <row r="288" spans="1:12" x14ac:dyDescent="0.25">
      <c r="A288" s="26" t="s">
        <v>343</v>
      </c>
      <c r="B288" s="26" t="s">
        <v>42</v>
      </c>
      <c r="C288" s="26" t="s">
        <v>322</v>
      </c>
      <c r="D288" s="26" t="s">
        <v>4</v>
      </c>
      <c r="E288">
        <v>63</v>
      </c>
      <c r="F288">
        <v>32</v>
      </c>
      <c r="G288">
        <v>53</v>
      </c>
      <c r="H288">
        <v>133</v>
      </c>
      <c r="I288">
        <v>80</v>
      </c>
      <c r="J288">
        <v>22</v>
      </c>
      <c r="K288">
        <v>2983</v>
      </c>
      <c r="L288">
        <v>1395</v>
      </c>
    </row>
    <row r="289" spans="1:12" x14ac:dyDescent="0.25">
      <c r="A289" s="26" t="s">
        <v>114</v>
      </c>
      <c r="B289" s="26" t="s">
        <v>31</v>
      </c>
      <c r="C289" s="26" t="s">
        <v>322</v>
      </c>
      <c r="D289" s="26" t="s">
        <v>4</v>
      </c>
      <c r="E289">
        <v>73</v>
      </c>
      <c r="F289">
        <v>32</v>
      </c>
      <c r="G289">
        <v>18</v>
      </c>
      <c r="H289">
        <v>24</v>
      </c>
      <c r="I289">
        <v>99</v>
      </c>
      <c r="J289">
        <v>48</v>
      </c>
      <c r="K289">
        <v>9162</v>
      </c>
      <c r="L289">
        <v>1729</v>
      </c>
    </row>
    <row r="290" spans="1:12" x14ac:dyDescent="0.25">
      <c r="A290" s="26" t="s">
        <v>171</v>
      </c>
      <c r="B290" s="26" t="s">
        <v>33</v>
      </c>
      <c r="C290" s="26" t="s">
        <v>322</v>
      </c>
      <c r="D290" s="26" t="s">
        <v>4</v>
      </c>
      <c r="E290">
        <v>72</v>
      </c>
      <c r="F290">
        <v>32</v>
      </c>
      <c r="G290">
        <v>40</v>
      </c>
      <c r="H290">
        <v>92</v>
      </c>
      <c r="I290">
        <v>105</v>
      </c>
      <c r="J290">
        <v>18</v>
      </c>
      <c r="K290">
        <v>7458</v>
      </c>
      <c r="L290">
        <v>1613</v>
      </c>
    </row>
    <row r="291" spans="1:12" x14ac:dyDescent="0.25">
      <c r="A291" s="26" t="s">
        <v>96</v>
      </c>
      <c r="B291" s="26" t="s">
        <v>38</v>
      </c>
      <c r="C291" s="26" t="s">
        <v>322</v>
      </c>
      <c r="D291" s="26" t="s">
        <v>4</v>
      </c>
      <c r="E291">
        <v>82</v>
      </c>
      <c r="F291">
        <v>32</v>
      </c>
      <c r="G291">
        <v>28</v>
      </c>
      <c r="H291">
        <v>41</v>
      </c>
      <c r="I291">
        <v>165</v>
      </c>
      <c r="J291">
        <v>34</v>
      </c>
      <c r="K291">
        <v>11943</v>
      </c>
      <c r="L291">
        <v>1954</v>
      </c>
    </row>
    <row r="292" spans="1:12" x14ac:dyDescent="0.25">
      <c r="A292" s="26" t="s">
        <v>161</v>
      </c>
      <c r="B292" s="26" t="s">
        <v>33</v>
      </c>
      <c r="C292" s="26" t="s">
        <v>322</v>
      </c>
      <c r="D292" s="26" t="s">
        <v>4</v>
      </c>
      <c r="E292">
        <v>69</v>
      </c>
      <c r="F292">
        <v>31</v>
      </c>
      <c r="G292">
        <v>34</v>
      </c>
      <c r="H292">
        <v>93</v>
      </c>
      <c r="I292">
        <v>97</v>
      </c>
      <c r="J292">
        <v>24</v>
      </c>
      <c r="K292">
        <v>9844</v>
      </c>
      <c r="L292">
        <v>1569</v>
      </c>
    </row>
    <row r="293" spans="1:12" x14ac:dyDescent="0.25">
      <c r="A293" s="26" t="s">
        <v>638</v>
      </c>
      <c r="B293" s="26" t="s">
        <v>442</v>
      </c>
      <c r="C293" s="26" t="s">
        <v>322</v>
      </c>
      <c r="D293" s="26" t="s">
        <v>4</v>
      </c>
      <c r="E293">
        <v>82</v>
      </c>
      <c r="F293">
        <v>31</v>
      </c>
      <c r="G293">
        <v>22</v>
      </c>
      <c r="H293">
        <v>128</v>
      </c>
      <c r="I293">
        <v>116</v>
      </c>
      <c r="J293">
        <v>54</v>
      </c>
      <c r="K293">
        <v>9740</v>
      </c>
      <c r="L293">
        <v>1897</v>
      </c>
    </row>
    <row r="294" spans="1:12" x14ac:dyDescent="0.25">
      <c r="A294" s="26" t="s">
        <v>128</v>
      </c>
      <c r="B294" s="26" t="s">
        <v>38</v>
      </c>
      <c r="C294" s="26" t="s">
        <v>322</v>
      </c>
      <c r="D294" s="26" t="s">
        <v>4</v>
      </c>
      <c r="E294">
        <v>76</v>
      </c>
      <c r="F294">
        <v>31</v>
      </c>
      <c r="G294">
        <v>48</v>
      </c>
      <c r="H294">
        <v>128</v>
      </c>
      <c r="I294">
        <v>90</v>
      </c>
      <c r="J294">
        <v>63</v>
      </c>
      <c r="K294">
        <v>2455</v>
      </c>
      <c r="L294">
        <v>1692</v>
      </c>
    </row>
    <row r="295" spans="1:12" x14ac:dyDescent="0.25">
      <c r="A295" s="26" t="s">
        <v>298</v>
      </c>
      <c r="B295" s="26" t="s">
        <v>33</v>
      </c>
      <c r="C295" s="26" t="s">
        <v>322</v>
      </c>
      <c r="D295" s="26" t="s">
        <v>4</v>
      </c>
      <c r="E295">
        <v>82</v>
      </c>
      <c r="F295">
        <v>30</v>
      </c>
      <c r="G295">
        <v>10</v>
      </c>
      <c r="H295">
        <v>47</v>
      </c>
      <c r="I295">
        <v>154</v>
      </c>
      <c r="J295">
        <v>77</v>
      </c>
      <c r="K295">
        <v>12824</v>
      </c>
      <c r="L295">
        <v>1852</v>
      </c>
    </row>
    <row r="296" spans="1:12" x14ac:dyDescent="0.25">
      <c r="A296" s="26" t="s">
        <v>162</v>
      </c>
      <c r="B296" s="26" t="s">
        <v>36</v>
      </c>
      <c r="C296" s="26" t="s">
        <v>322</v>
      </c>
      <c r="D296" s="26" t="s">
        <v>4</v>
      </c>
      <c r="E296">
        <v>82</v>
      </c>
      <c r="F296">
        <v>29</v>
      </c>
      <c r="G296">
        <v>28</v>
      </c>
      <c r="H296">
        <v>131</v>
      </c>
      <c r="I296">
        <v>115</v>
      </c>
      <c r="J296">
        <v>17</v>
      </c>
      <c r="K296">
        <v>6992</v>
      </c>
      <c r="L296">
        <v>1538</v>
      </c>
    </row>
    <row r="297" spans="1:12" x14ac:dyDescent="0.25">
      <c r="A297" s="26" t="s">
        <v>111</v>
      </c>
      <c r="B297" s="26" t="s">
        <v>42</v>
      </c>
      <c r="C297" s="26" t="s">
        <v>322</v>
      </c>
      <c r="D297" s="26" t="s">
        <v>4</v>
      </c>
      <c r="E297">
        <v>68</v>
      </c>
      <c r="F297">
        <v>29</v>
      </c>
      <c r="G297">
        <v>36</v>
      </c>
      <c r="H297">
        <v>117</v>
      </c>
      <c r="I297">
        <v>98</v>
      </c>
      <c r="J297">
        <v>18</v>
      </c>
      <c r="K297">
        <v>11099</v>
      </c>
      <c r="L297">
        <v>1537</v>
      </c>
    </row>
    <row r="298" spans="1:12" x14ac:dyDescent="0.25">
      <c r="A298" s="26" t="s">
        <v>305</v>
      </c>
      <c r="B298" s="26" t="s">
        <v>36</v>
      </c>
      <c r="C298" s="26" t="s">
        <v>322</v>
      </c>
      <c r="D298" s="26" t="s">
        <v>4</v>
      </c>
      <c r="E298">
        <v>61</v>
      </c>
      <c r="F298">
        <v>29</v>
      </c>
      <c r="G298">
        <v>14</v>
      </c>
      <c r="H298">
        <v>29</v>
      </c>
      <c r="I298">
        <v>70</v>
      </c>
      <c r="J298">
        <v>25</v>
      </c>
      <c r="K298">
        <v>1692</v>
      </c>
      <c r="L298">
        <v>1241</v>
      </c>
    </row>
    <row r="299" spans="1:12" x14ac:dyDescent="0.25">
      <c r="A299" s="26" t="s">
        <v>142</v>
      </c>
      <c r="B299" s="26" t="s">
        <v>36</v>
      </c>
      <c r="C299" s="26" t="s">
        <v>322</v>
      </c>
      <c r="D299" s="26" t="s">
        <v>4</v>
      </c>
      <c r="E299">
        <v>63</v>
      </c>
      <c r="F299">
        <v>29</v>
      </c>
      <c r="G299">
        <v>20</v>
      </c>
      <c r="H299">
        <v>71</v>
      </c>
      <c r="I299">
        <v>163</v>
      </c>
      <c r="J299">
        <v>44</v>
      </c>
      <c r="K299">
        <v>11662</v>
      </c>
      <c r="L299">
        <v>1470</v>
      </c>
    </row>
    <row r="300" spans="1:12" x14ac:dyDescent="0.25">
      <c r="A300" s="26" t="s">
        <v>379</v>
      </c>
      <c r="B300" s="26" t="s">
        <v>38</v>
      </c>
      <c r="C300" s="26" t="s">
        <v>322</v>
      </c>
      <c r="D300" s="26" t="s">
        <v>4</v>
      </c>
      <c r="E300">
        <v>81</v>
      </c>
      <c r="F300">
        <v>27</v>
      </c>
      <c r="G300">
        <v>61</v>
      </c>
      <c r="H300">
        <v>53</v>
      </c>
      <c r="I300">
        <v>137</v>
      </c>
      <c r="J300">
        <v>68</v>
      </c>
      <c r="K300">
        <v>8709</v>
      </c>
      <c r="L300">
        <v>1728</v>
      </c>
    </row>
    <row r="301" spans="1:12" x14ac:dyDescent="0.25">
      <c r="A301" s="26" t="s">
        <v>304</v>
      </c>
      <c r="B301" s="26" t="s">
        <v>33</v>
      </c>
      <c r="C301" s="26" t="s">
        <v>322</v>
      </c>
      <c r="D301" s="26" t="s">
        <v>4</v>
      </c>
      <c r="E301">
        <v>80</v>
      </c>
      <c r="F301">
        <v>27</v>
      </c>
      <c r="G301">
        <v>24</v>
      </c>
      <c r="H301">
        <v>92</v>
      </c>
      <c r="I301">
        <v>123</v>
      </c>
      <c r="J301">
        <v>19</v>
      </c>
      <c r="K301">
        <v>9136</v>
      </c>
      <c r="L301">
        <v>1766</v>
      </c>
    </row>
    <row r="302" spans="1:12" x14ac:dyDescent="0.25">
      <c r="A302" s="26" t="s">
        <v>353</v>
      </c>
      <c r="B302" s="26" t="s">
        <v>42</v>
      </c>
      <c r="C302" s="26" t="s">
        <v>322</v>
      </c>
      <c r="D302" s="26" t="s">
        <v>4</v>
      </c>
      <c r="E302">
        <v>63</v>
      </c>
      <c r="F302">
        <v>27</v>
      </c>
      <c r="G302">
        <v>14</v>
      </c>
      <c r="H302">
        <v>36</v>
      </c>
      <c r="I302">
        <v>93</v>
      </c>
      <c r="J302">
        <v>17</v>
      </c>
      <c r="K302">
        <v>430</v>
      </c>
      <c r="L302">
        <v>1229</v>
      </c>
    </row>
    <row r="303" spans="1:12" x14ac:dyDescent="0.25">
      <c r="A303" s="26" t="s">
        <v>639</v>
      </c>
      <c r="B303" s="26" t="s">
        <v>442</v>
      </c>
      <c r="C303" s="26" t="s">
        <v>322</v>
      </c>
      <c r="D303" s="26" t="s">
        <v>4</v>
      </c>
      <c r="E303">
        <v>79</v>
      </c>
      <c r="F303">
        <v>27</v>
      </c>
      <c r="G303">
        <v>36</v>
      </c>
      <c r="H303">
        <v>82</v>
      </c>
      <c r="I303">
        <v>107</v>
      </c>
      <c r="J303">
        <v>14</v>
      </c>
      <c r="K303">
        <v>2019</v>
      </c>
      <c r="L303">
        <v>1463</v>
      </c>
    </row>
    <row r="304" spans="1:12" x14ac:dyDescent="0.25">
      <c r="A304" s="26" t="s">
        <v>361</v>
      </c>
      <c r="B304" s="26" t="s">
        <v>36</v>
      </c>
      <c r="C304" s="26" t="s">
        <v>322</v>
      </c>
      <c r="D304" s="26" t="s">
        <v>4</v>
      </c>
      <c r="E304">
        <v>81</v>
      </c>
      <c r="F304">
        <v>26</v>
      </c>
      <c r="G304">
        <v>47</v>
      </c>
      <c r="H304">
        <v>139</v>
      </c>
      <c r="I304">
        <v>168</v>
      </c>
      <c r="J304">
        <v>22</v>
      </c>
      <c r="K304">
        <v>11783</v>
      </c>
      <c r="L304">
        <v>1657</v>
      </c>
    </row>
    <row r="305" spans="1:12" x14ac:dyDescent="0.25">
      <c r="A305" s="26" t="s">
        <v>105</v>
      </c>
      <c r="B305" s="26" t="s">
        <v>36</v>
      </c>
      <c r="C305" s="26" t="s">
        <v>322</v>
      </c>
      <c r="D305" s="26" t="s">
        <v>4</v>
      </c>
      <c r="E305">
        <v>81</v>
      </c>
      <c r="F305">
        <v>26</v>
      </c>
      <c r="G305">
        <v>38</v>
      </c>
      <c r="H305">
        <v>85</v>
      </c>
      <c r="I305">
        <v>170</v>
      </c>
      <c r="J305">
        <v>25</v>
      </c>
      <c r="K305">
        <v>10357</v>
      </c>
      <c r="L305">
        <v>1636</v>
      </c>
    </row>
    <row r="306" spans="1:12" x14ac:dyDescent="0.25">
      <c r="A306" s="26" t="s">
        <v>92</v>
      </c>
      <c r="B306" s="26" t="s">
        <v>42</v>
      </c>
      <c r="C306" s="26" t="s">
        <v>322</v>
      </c>
      <c r="D306" s="26" t="s">
        <v>4</v>
      </c>
      <c r="E306">
        <v>79</v>
      </c>
      <c r="F306">
        <v>26</v>
      </c>
      <c r="G306">
        <v>49</v>
      </c>
      <c r="H306">
        <v>161</v>
      </c>
      <c r="I306">
        <v>154</v>
      </c>
      <c r="J306">
        <v>20</v>
      </c>
      <c r="K306">
        <v>7117</v>
      </c>
      <c r="L306">
        <v>1580</v>
      </c>
    </row>
    <row r="307" spans="1:12" x14ac:dyDescent="0.25">
      <c r="A307" s="26" t="s">
        <v>295</v>
      </c>
      <c r="B307" s="26" t="s">
        <v>31</v>
      </c>
      <c r="C307" s="26" t="s">
        <v>322</v>
      </c>
      <c r="D307" s="26" t="s">
        <v>4</v>
      </c>
      <c r="E307">
        <v>82</v>
      </c>
      <c r="F307">
        <v>26</v>
      </c>
      <c r="G307">
        <v>67</v>
      </c>
      <c r="H307">
        <v>161</v>
      </c>
      <c r="I307">
        <v>153</v>
      </c>
      <c r="J307">
        <v>28</v>
      </c>
      <c r="K307">
        <v>10970</v>
      </c>
      <c r="L307">
        <v>1824</v>
      </c>
    </row>
    <row r="308" spans="1:12" x14ac:dyDescent="0.25">
      <c r="A308" s="26" t="s">
        <v>100</v>
      </c>
      <c r="B308" s="26" t="s">
        <v>38</v>
      </c>
      <c r="C308" s="26" t="s">
        <v>322</v>
      </c>
      <c r="D308" s="26" t="s">
        <v>4</v>
      </c>
      <c r="E308">
        <v>62</v>
      </c>
      <c r="F308">
        <v>25</v>
      </c>
      <c r="G308">
        <v>58</v>
      </c>
      <c r="H308">
        <v>114</v>
      </c>
      <c r="I308">
        <v>135</v>
      </c>
      <c r="J308">
        <v>41</v>
      </c>
      <c r="K308">
        <v>13658</v>
      </c>
      <c r="L308">
        <v>1577</v>
      </c>
    </row>
    <row r="309" spans="1:12" x14ac:dyDescent="0.25">
      <c r="A309" s="26" t="s">
        <v>269</v>
      </c>
      <c r="B309" s="26" t="s">
        <v>31</v>
      </c>
      <c r="C309" s="26" t="s">
        <v>322</v>
      </c>
      <c r="D309" s="26" t="s">
        <v>4</v>
      </c>
      <c r="E309">
        <v>63</v>
      </c>
      <c r="F309">
        <v>25</v>
      </c>
      <c r="G309">
        <v>14</v>
      </c>
      <c r="H309">
        <v>44</v>
      </c>
      <c r="I309">
        <v>64</v>
      </c>
      <c r="J309">
        <v>27</v>
      </c>
      <c r="K309">
        <v>573</v>
      </c>
      <c r="L309">
        <v>1103</v>
      </c>
    </row>
    <row r="310" spans="1:12" x14ac:dyDescent="0.25">
      <c r="A310" s="26" t="s">
        <v>640</v>
      </c>
      <c r="B310" s="26" t="s">
        <v>442</v>
      </c>
      <c r="C310" s="26" t="s">
        <v>322</v>
      </c>
      <c r="D310" s="26" t="s">
        <v>4</v>
      </c>
      <c r="E310">
        <v>77</v>
      </c>
      <c r="F310">
        <v>25</v>
      </c>
      <c r="G310">
        <v>34</v>
      </c>
      <c r="H310">
        <v>100</v>
      </c>
      <c r="I310">
        <v>206</v>
      </c>
      <c r="J310">
        <v>11</v>
      </c>
      <c r="K310">
        <v>10971</v>
      </c>
      <c r="L310">
        <v>1760</v>
      </c>
    </row>
    <row r="311" spans="1:12" x14ac:dyDescent="0.25">
      <c r="A311" s="26" t="s">
        <v>641</v>
      </c>
      <c r="B311" s="26" t="s">
        <v>442</v>
      </c>
      <c r="C311" s="26" t="s">
        <v>322</v>
      </c>
      <c r="D311" s="26" t="s">
        <v>4</v>
      </c>
      <c r="E311">
        <v>69</v>
      </c>
      <c r="F311">
        <v>25</v>
      </c>
      <c r="G311">
        <v>24</v>
      </c>
      <c r="H311">
        <v>76</v>
      </c>
      <c r="I311">
        <v>110</v>
      </c>
      <c r="J311">
        <v>14</v>
      </c>
      <c r="K311">
        <v>8688</v>
      </c>
      <c r="L311">
        <v>1247</v>
      </c>
    </row>
    <row r="312" spans="1:12" x14ac:dyDescent="0.25">
      <c r="A312" s="26" t="s">
        <v>354</v>
      </c>
      <c r="B312" s="26" t="s">
        <v>31</v>
      </c>
      <c r="C312" s="26" t="s">
        <v>322</v>
      </c>
      <c r="D312" s="26" t="s">
        <v>4</v>
      </c>
      <c r="E312">
        <v>82</v>
      </c>
      <c r="F312">
        <v>25</v>
      </c>
      <c r="G312">
        <v>39</v>
      </c>
      <c r="H312">
        <v>127</v>
      </c>
      <c r="I312">
        <v>119</v>
      </c>
      <c r="J312">
        <v>27</v>
      </c>
      <c r="K312">
        <v>7495</v>
      </c>
      <c r="L312">
        <v>1724</v>
      </c>
    </row>
    <row r="313" spans="1:12" x14ac:dyDescent="0.25">
      <c r="A313" s="26" t="s">
        <v>237</v>
      </c>
      <c r="B313" s="26" t="s">
        <v>31</v>
      </c>
      <c r="C313" s="26" t="s">
        <v>322</v>
      </c>
      <c r="D313" s="26" t="s">
        <v>4</v>
      </c>
      <c r="E313">
        <v>76</v>
      </c>
      <c r="F313">
        <v>24</v>
      </c>
      <c r="G313">
        <v>42</v>
      </c>
      <c r="H313">
        <v>107</v>
      </c>
      <c r="I313">
        <v>62</v>
      </c>
      <c r="J313">
        <v>26</v>
      </c>
      <c r="K313">
        <v>1726</v>
      </c>
      <c r="L313">
        <v>1496</v>
      </c>
    </row>
    <row r="314" spans="1:12" x14ac:dyDescent="0.25">
      <c r="A314" s="26" t="s">
        <v>93</v>
      </c>
      <c r="B314" s="26" t="s">
        <v>42</v>
      </c>
      <c r="C314" s="26" t="s">
        <v>322</v>
      </c>
      <c r="D314" s="26" t="s">
        <v>4</v>
      </c>
      <c r="E314">
        <v>73</v>
      </c>
      <c r="F314">
        <v>24</v>
      </c>
      <c r="G314">
        <v>60</v>
      </c>
      <c r="H314">
        <v>141</v>
      </c>
      <c r="I314">
        <v>118</v>
      </c>
      <c r="J314">
        <v>42</v>
      </c>
      <c r="K314">
        <v>15985</v>
      </c>
      <c r="L314">
        <v>1672</v>
      </c>
    </row>
    <row r="315" spans="1:12" x14ac:dyDescent="0.25">
      <c r="A315" s="26" t="s">
        <v>642</v>
      </c>
      <c r="B315" s="26" t="s">
        <v>442</v>
      </c>
      <c r="C315" s="26" t="s">
        <v>322</v>
      </c>
      <c r="D315" s="26" t="s">
        <v>4</v>
      </c>
      <c r="E315">
        <v>75</v>
      </c>
      <c r="F315">
        <v>24</v>
      </c>
      <c r="G315">
        <v>20</v>
      </c>
      <c r="H315">
        <v>29</v>
      </c>
      <c r="I315">
        <v>59</v>
      </c>
      <c r="J315">
        <v>29</v>
      </c>
      <c r="K315">
        <v>361</v>
      </c>
      <c r="L315">
        <v>1292</v>
      </c>
    </row>
    <row r="316" spans="1:12" x14ac:dyDescent="0.25">
      <c r="A316" s="26" t="s">
        <v>643</v>
      </c>
      <c r="B316" s="26" t="s">
        <v>442</v>
      </c>
      <c r="C316" s="26" t="s">
        <v>322</v>
      </c>
      <c r="D316" s="26" t="s">
        <v>4</v>
      </c>
      <c r="E316">
        <v>80</v>
      </c>
      <c r="F316">
        <v>24</v>
      </c>
      <c r="G316">
        <v>33</v>
      </c>
      <c r="H316">
        <v>82</v>
      </c>
      <c r="I316">
        <v>113</v>
      </c>
      <c r="J316">
        <v>13</v>
      </c>
      <c r="K316">
        <v>12780</v>
      </c>
      <c r="L316">
        <v>1615</v>
      </c>
    </row>
    <row r="317" spans="1:12" x14ac:dyDescent="0.25">
      <c r="A317" s="26" t="s">
        <v>207</v>
      </c>
      <c r="B317" s="26" t="s">
        <v>31</v>
      </c>
      <c r="C317" s="26" t="s">
        <v>322</v>
      </c>
      <c r="D317" s="26" t="s">
        <v>4</v>
      </c>
      <c r="E317">
        <v>55</v>
      </c>
      <c r="F317">
        <v>24</v>
      </c>
      <c r="G317">
        <v>34</v>
      </c>
      <c r="H317">
        <v>84</v>
      </c>
      <c r="I317">
        <v>100</v>
      </c>
      <c r="J317">
        <v>28</v>
      </c>
      <c r="K317">
        <v>8299</v>
      </c>
      <c r="L317">
        <v>1204</v>
      </c>
    </row>
    <row r="318" spans="1:12" x14ac:dyDescent="0.25">
      <c r="A318" s="26" t="s">
        <v>644</v>
      </c>
      <c r="B318" s="26" t="s">
        <v>442</v>
      </c>
      <c r="C318" s="26" t="s">
        <v>322</v>
      </c>
      <c r="D318" s="26" t="s">
        <v>4</v>
      </c>
      <c r="E318">
        <v>61</v>
      </c>
      <c r="F318">
        <v>23</v>
      </c>
      <c r="G318">
        <v>14</v>
      </c>
      <c r="H318">
        <v>42</v>
      </c>
      <c r="I318">
        <v>40</v>
      </c>
      <c r="J318">
        <v>9</v>
      </c>
      <c r="K318">
        <v>171</v>
      </c>
      <c r="L318">
        <v>978</v>
      </c>
    </row>
    <row r="319" spans="1:12" x14ac:dyDescent="0.25">
      <c r="A319" s="26" t="s">
        <v>95</v>
      </c>
      <c r="B319" s="26" t="s">
        <v>42</v>
      </c>
      <c r="C319" s="26" t="s">
        <v>322</v>
      </c>
      <c r="D319" s="26" t="s">
        <v>4</v>
      </c>
      <c r="E319">
        <v>46</v>
      </c>
      <c r="F319">
        <v>23</v>
      </c>
      <c r="G319">
        <v>44</v>
      </c>
      <c r="H319">
        <v>44</v>
      </c>
      <c r="I319">
        <v>65</v>
      </c>
      <c r="J319">
        <v>24</v>
      </c>
      <c r="K319">
        <v>207</v>
      </c>
      <c r="L319">
        <v>933</v>
      </c>
    </row>
    <row r="320" spans="1:12" x14ac:dyDescent="0.25">
      <c r="A320" s="26" t="s">
        <v>645</v>
      </c>
      <c r="B320" s="26" t="s">
        <v>442</v>
      </c>
      <c r="C320" s="26" t="s">
        <v>322</v>
      </c>
      <c r="D320" s="26" t="s">
        <v>4</v>
      </c>
      <c r="E320">
        <v>79</v>
      </c>
      <c r="F320">
        <v>23</v>
      </c>
      <c r="G320">
        <v>24</v>
      </c>
      <c r="H320">
        <v>126</v>
      </c>
      <c r="I320">
        <v>150</v>
      </c>
      <c r="J320">
        <v>25</v>
      </c>
      <c r="K320">
        <v>14023</v>
      </c>
      <c r="L320">
        <v>1602</v>
      </c>
    </row>
    <row r="321" spans="1:12" x14ac:dyDescent="0.25">
      <c r="A321" s="26" t="s">
        <v>646</v>
      </c>
      <c r="B321" s="26" t="s">
        <v>442</v>
      </c>
      <c r="C321" s="26" t="s">
        <v>322</v>
      </c>
      <c r="D321" s="26" t="s">
        <v>4</v>
      </c>
      <c r="E321">
        <v>73</v>
      </c>
      <c r="F321">
        <v>23</v>
      </c>
      <c r="G321">
        <v>8</v>
      </c>
      <c r="H321">
        <v>46</v>
      </c>
      <c r="I321">
        <v>69</v>
      </c>
      <c r="J321">
        <v>13</v>
      </c>
      <c r="K321">
        <v>80</v>
      </c>
      <c r="L321">
        <v>1288</v>
      </c>
    </row>
    <row r="322" spans="1:12" x14ac:dyDescent="0.25">
      <c r="A322" s="26" t="s">
        <v>647</v>
      </c>
      <c r="B322" s="26" t="s">
        <v>442</v>
      </c>
      <c r="C322" s="26" t="s">
        <v>322</v>
      </c>
      <c r="D322" s="26" t="s">
        <v>4</v>
      </c>
      <c r="E322">
        <v>80</v>
      </c>
      <c r="F322">
        <v>23</v>
      </c>
      <c r="G322">
        <v>20</v>
      </c>
      <c r="H322">
        <v>91</v>
      </c>
      <c r="I322">
        <v>169</v>
      </c>
      <c r="J322">
        <v>18</v>
      </c>
      <c r="K322">
        <v>19109</v>
      </c>
      <c r="L322">
        <v>1749</v>
      </c>
    </row>
    <row r="323" spans="1:12" x14ac:dyDescent="0.25">
      <c r="A323" s="26" t="s">
        <v>648</v>
      </c>
      <c r="B323" s="26" t="s">
        <v>442</v>
      </c>
      <c r="C323" s="26" t="s">
        <v>322</v>
      </c>
      <c r="D323" s="26" t="s">
        <v>4</v>
      </c>
      <c r="E323">
        <v>82</v>
      </c>
      <c r="F323">
        <v>22</v>
      </c>
      <c r="G323">
        <v>48</v>
      </c>
      <c r="H323">
        <v>244</v>
      </c>
      <c r="I323">
        <v>127</v>
      </c>
      <c r="J323">
        <v>22</v>
      </c>
      <c r="K323">
        <v>10600</v>
      </c>
      <c r="L323">
        <v>1706</v>
      </c>
    </row>
    <row r="324" spans="1:12" x14ac:dyDescent="0.25">
      <c r="A324" s="26" t="s">
        <v>649</v>
      </c>
      <c r="B324" s="26" t="s">
        <v>442</v>
      </c>
      <c r="C324" s="26" t="s">
        <v>322</v>
      </c>
      <c r="D324" s="26" t="s">
        <v>4</v>
      </c>
      <c r="E324">
        <v>81</v>
      </c>
      <c r="F324">
        <v>22</v>
      </c>
      <c r="G324">
        <v>60</v>
      </c>
      <c r="H324">
        <v>197</v>
      </c>
      <c r="I324">
        <v>107</v>
      </c>
      <c r="J324">
        <v>11</v>
      </c>
      <c r="K324">
        <v>6992</v>
      </c>
      <c r="L324">
        <v>1403</v>
      </c>
    </row>
    <row r="325" spans="1:12" x14ac:dyDescent="0.25">
      <c r="A325" s="26" t="s">
        <v>650</v>
      </c>
      <c r="B325" s="26" t="s">
        <v>442</v>
      </c>
      <c r="C325" s="26" t="s">
        <v>322</v>
      </c>
      <c r="D325" s="26" t="s">
        <v>4</v>
      </c>
      <c r="E325">
        <v>82</v>
      </c>
      <c r="F325">
        <v>22</v>
      </c>
      <c r="G325">
        <v>37</v>
      </c>
      <c r="H325">
        <v>91</v>
      </c>
      <c r="I325">
        <v>114</v>
      </c>
      <c r="J325">
        <v>24</v>
      </c>
      <c r="K325">
        <v>13192</v>
      </c>
      <c r="L325">
        <v>1912</v>
      </c>
    </row>
    <row r="326" spans="1:12" x14ac:dyDescent="0.25">
      <c r="A326" s="26" t="s">
        <v>307</v>
      </c>
      <c r="B326" s="26" t="s">
        <v>33</v>
      </c>
      <c r="C326" s="26" t="s">
        <v>322</v>
      </c>
      <c r="D326" s="26" t="s">
        <v>4</v>
      </c>
      <c r="E326">
        <v>71</v>
      </c>
      <c r="F326">
        <v>22</v>
      </c>
      <c r="G326">
        <v>39</v>
      </c>
      <c r="H326">
        <v>79</v>
      </c>
      <c r="I326">
        <v>118</v>
      </c>
      <c r="J326">
        <v>24</v>
      </c>
      <c r="K326">
        <v>929</v>
      </c>
      <c r="L326">
        <v>1267</v>
      </c>
    </row>
    <row r="327" spans="1:12" x14ac:dyDescent="0.25">
      <c r="A327" s="26" t="s">
        <v>651</v>
      </c>
      <c r="B327" s="26" t="s">
        <v>442</v>
      </c>
      <c r="C327" s="26" t="s">
        <v>322</v>
      </c>
      <c r="D327" s="26" t="s">
        <v>4</v>
      </c>
      <c r="E327">
        <v>73</v>
      </c>
      <c r="F327">
        <v>21</v>
      </c>
      <c r="G327">
        <v>20</v>
      </c>
      <c r="H327">
        <v>116</v>
      </c>
      <c r="I327">
        <v>72</v>
      </c>
      <c r="J327">
        <v>13</v>
      </c>
      <c r="K327">
        <v>2490</v>
      </c>
      <c r="L327">
        <v>1108</v>
      </c>
    </row>
    <row r="328" spans="1:12" x14ac:dyDescent="0.25">
      <c r="A328" s="26" t="s">
        <v>652</v>
      </c>
      <c r="B328" s="26" t="s">
        <v>442</v>
      </c>
      <c r="C328" s="26" t="s">
        <v>322</v>
      </c>
      <c r="D328" s="26" t="s">
        <v>4</v>
      </c>
      <c r="E328">
        <v>73</v>
      </c>
      <c r="F328">
        <v>21</v>
      </c>
      <c r="G328">
        <v>49</v>
      </c>
      <c r="H328">
        <v>149</v>
      </c>
      <c r="I328">
        <v>82</v>
      </c>
      <c r="J328">
        <v>18</v>
      </c>
      <c r="K328">
        <v>2349</v>
      </c>
      <c r="L328">
        <v>1262</v>
      </c>
    </row>
    <row r="329" spans="1:12" x14ac:dyDescent="0.25">
      <c r="A329" s="26" t="s">
        <v>653</v>
      </c>
      <c r="B329" s="26" t="s">
        <v>442</v>
      </c>
      <c r="C329" s="26" t="s">
        <v>322</v>
      </c>
      <c r="D329" s="26" t="s">
        <v>4</v>
      </c>
      <c r="E329">
        <v>73</v>
      </c>
      <c r="F329">
        <v>21</v>
      </c>
      <c r="G329">
        <v>30</v>
      </c>
      <c r="H329">
        <v>34</v>
      </c>
      <c r="I329">
        <v>139</v>
      </c>
      <c r="J329">
        <v>16</v>
      </c>
      <c r="K329">
        <v>10525</v>
      </c>
      <c r="L329">
        <v>1577</v>
      </c>
    </row>
    <row r="330" spans="1:12" x14ac:dyDescent="0.25">
      <c r="A330" s="26" t="s">
        <v>654</v>
      </c>
      <c r="B330" s="26" t="s">
        <v>442</v>
      </c>
      <c r="C330" s="26" t="s">
        <v>322</v>
      </c>
      <c r="D330" s="26" t="s">
        <v>4</v>
      </c>
      <c r="E330">
        <v>66</v>
      </c>
      <c r="F330">
        <v>21</v>
      </c>
      <c r="G330">
        <v>30</v>
      </c>
      <c r="H330">
        <v>36</v>
      </c>
      <c r="I330">
        <v>131</v>
      </c>
      <c r="J330">
        <v>16</v>
      </c>
      <c r="K330">
        <v>7092</v>
      </c>
      <c r="L330">
        <v>1310</v>
      </c>
    </row>
    <row r="331" spans="1:12" x14ac:dyDescent="0.25">
      <c r="A331" s="26" t="s">
        <v>225</v>
      </c>
      <c r="B331" s="26" t="s">
        <v>31</v>
      </c>
      <c r="C331" s="26" t="s">
        <v>322</v>
      </c>
      <c r="D331" s="26" t="s">
        <v>4</v>
      </c>
      <c r="E331">
        <v>66</v>
      </c>
      <c r="F331">
        <v>21</v>
      </c>
      <c r="G331">
        <v>18</v>
      </c>
      <c r="H331">
        <v>49</v>
      </c>
      <c r="I331">
        <v>136</v>
      </c>
      <c r="J331">
        <v>27</v>
      </c>
      <c r="K331">
        <v>8924</v>
      </c>
      <c r="L331">
        <v>1508</v>
      </c>
    </row>
    <row r="332" spans="1:12" x14ac:dyDescent="0.25">
      <c r="A332" s="26" t="s">
        <v>655</v>
      </c>
      <c r="B332" s="26" t="s">
        <v>442</v>
      </c>
      <c r="C332" s="26" t="s">
        <v>322</v>
      </c>
      <c r="D332" s="26" t="s">
        <v>4</v>
      </c>
      <c r="E332">
        <v>78</v>
      </c>
      <c r="F332">
        <v>21</v>
      </c>
      <c r="G332">
        <v>8</v>
      </c>
      <c r="H332">
        <v>97</v>
      </c>
      <c r="I332">
        <v>223</v>
      </c>
      <c r="J332">
        <v>20</v>
      </c>
      <c r="K332">
        <v>9439</v>
      </c>
      <c r="L332">
        <v>1487</v>
      </c>
    </row>
    <row r="333" spans="1:12" x14ac:dyDescent="0.25">
      <c r="A333" s="26" t="s">
        <v>376</v>
      </c>
      <c r="B333" s="26" t="s">
        <v>42</v>
      </c>
      <c r="C333" s="26" t="s">
        <v>322</v>
      </c>
      <c r="D333" s="26" t="s">
        <v>4</v>
      </c>
      <c r="E333">
        <v>77</v>
      </c>
      <c r="F333">
        <v>20</v>
      </c>
      <c r="G333">
        <v>103</v>
      </c>
      <c r="H333">
        <v>278</v>
      </c>
      <c r="I333">
        <v>106</v>
      </c>
      <c r="J333">
        <v>13</v>
      </c>
      <c r="K333">
        <v>9576</v>
      </c>
      <c r="L333">
        <v>1499</v>
      </c>
    </row>
    <row r="334" spans="1:12" x14ac:dyDescent="0.25">
      <c r="A334" s="26" t="s">
        <v>656</v>
      </c>
      <c r="B334" s="26" t="s">
        <v>442</v>
      </c>
      <c r="C334" s="26" t="s">
        <v>322</v>
      </c>
      <c r="D334" s="26" t="s">
        <v>4</v>
      </c>
      <c r="E334">
        <v>57</v>
      </c>
      <c r="F334">
        <v>20</v>
      </c>
      <c r="G334">
        <v>24</v>
      </c>
      <c r="H334">
        <v>24</v>
      </c>
      <c r="I334">
        <v>64</v>
      </c>
      <c r="J334">
        <v>12</v>
      </c>
      <c r="K334">
        <v>7686</v>
      </c>
      <c r="L334">
        <v>1098</v>
      </c>
    </row>
    <row r="335" spans="1:12" x14ac:dyDescent="0.25">
      <c r="A335" s="26" t="s">
        <v>657</v>
      </c>
      <c r="B335" s="26" t="s">
        <v>442</v>
      </c>
      <c r="C335" s="26" t="s">
        <v>322</v>
      </c>
      <c r="D335" s="26" t="s">
        <v>4</v>
      </c>
      <c r="E335">
        <v>69</v>
      </c>
      <c r="F335">
        <v>20</v>
      </c>
      <c r="G335">
        <v>37</v>
      </c>
      <c r="H335">
        <v>66</v>
      </c>
      <c r="I335">
        <v>79</v>
      </c>
      <c r="J335">
        <v>20</v>
      </c>
      <c r="K335">
        <v>8168</v>
      </c>
      <c r="L335">
        <v>1458</v>
      </c>
    </row>
    <row r="336" spans="1:12" x14ac:dyDescent="0.25">
      <c r="A336" s="26" t="s">
        <v>658</v>
      </c>
      <c r="B336" s="26" t="s">
        <v>442</v>
      </c>
      <c r="C336" s="26" t="s">
        <v>322</v>
      </c>
      <c r="D336" s="26" t="s">
        <v>4</v>
      </c>
      <c r="E336">
        <v>67</v>
      </c>
      <c r="F336">
        <v>20</v>
      </c>
      <c r="G336">
        <v>76</v>
      </c>
      <c r="H336">
        <v>95</v>
      </c>
      <c r="I336">
        <v>116</v>
      </c>
      <c r="J336">
        <v>21</v>
      </c>
      <c r="K336">
        <v>8999</v>
      </c>
      <c r="L336">
        <v>1191</v>
      </c>
    </row>
    <row r="337" spans="1:12" x14ac:dyDescent="0.25">
      <c r="A337" s="26" t="s">
        <v>659</v>
      </c>
      <c r="B337" s="26" t="s">
        <v>442</v>
      </c>
      <c r="C337" s="26" t="s">
        <v>322</v>
      </c>
      <c r="D337" s="26" t="s">
        <v>4</v>
      </c>
      <c r="E337">
        <v>63</v>
      </c>
      <c r="F337">
        <v>20</v>
      </c>
      <c r="G337">
        <v>34</v>
      </c>
      <c r="H337">
        <v>75</v>
      </c>
      <c r="I337">
        <v>70</v>
      </c>
      <c r="J337">
        <v>13</v>
      </c>
      <c r="K337">
        <v>1073</v>
      </c>
      <c r="L337">
        <v>895</v>
      </c>
    </row>
    <row r="338" spans="1:12" x14ac:dyDescent="0.25">
      <c r="A338" s="26" t="s">
        <v>660</v>
      </c>
      <c r="B338" s="26" t="s">
        <v>442</v>
      </c>
      <c r="C338" s="26" t="s">
        <v>322</v>
      </c>
      <c r="D338" s="26" t="s">
        <v>4</v>
      </c>
      <c r="E338">
        <v>65</v>
      </c>
      <c r="F338">
        <v>19</v>
      </c>
      <c r="G338">
        <v>56</v>
      </c>
      <c r="H338">
        <v>113</v>
      </c>
      <c r="I338">
        <v>76</v>
      </c>
      <c r="J338">
        <v>17</v>
      </c>
      <c r="K338">
        <v>4923</v>
      </c>
      <c r="L338">
        <v>1167</v>
      </c>
    </row>
    <row r="339" spans="1:12" x14ac:dyDescent="0.25">
      <c r="A339" s="26" t="s">
        <v>301</v>
      </c>
      <c r="B339" s="26" t="s">
        <v>38</v>
      </c>
      <c r="C339" s="26" t="s">
        <v>322</v>
      </c>
      <c r="D339" s="26" t="s">
        <v>4</v>
      </c>
      <c r="E339">
        <v>82</v>
      </c>
      <c r="F339">
        <v>19</v>
      </c>
      <c r="G339">
        <v>12</v>
      </c>
      <c r="H339">
        <v>163</v>
      </c>
      <c r="I339">
        <v>171</v>
      </c>
      <c r="J339">
        <v>18</v>
      </c>
      <c r="K339">
        <v>13614</v>
      </c>
      <c r="L339">
        <v>1914</v>
      </c>
    </row>
    <row r="340" spans="1:12" x14ac:dyDescent="0.25">
      <c r="A340" s="26" t="s">
        <v>387</v>
      </c>
      <c r="B340" s="26" t="s">
        <v>31</v>
      </c>
      <c r="C340" s="26" t="s">
        <v>322</v>
      </c>
      <c r="D340" s="26" t="s">
        <v>4</v>
      </c>
      <c r="E340">
        <v>65</v>
      </c>
      <c r="F340">
        <v>19</v>
      </c>
      <c r="G340">
        <v>18</v>
      </c>
      <c r="H340">
        <v>57</v>
      </c>
      <c r="I340">
        <v>101</v>
      </c>
      <c r="J340">
        <v>38</v>
      </c>
      <c r="K340">
        <v>9175</v>
      </c>
      <c r="L340">
        <v>1359</v>
      </c>
    </row>
    <row r="341" spans="1:12" x14ac:dyDescent="0.25">
      <c r="A341" s="26" t="s">
        <v>661</v>
      </c>
      <c r="B341" s="26" t="s">
        <v>442</v>
      </c>
      <c r="C341" s="26" t="s">
        <v>322</v>
      </c>
      <c r="D341" s="26" t="s">
        <v>4</v>
      </c>
      <c r="E341">
        <v>78</v>
      </c>
      <c r="F341">
        <v>19</v>
      </c>
      <c r="G341">
        <v>28</v>
      </c>
      <c r="H341">
        <v>100</v>
      </c>
      <c r="I341">
        <v>142</v>
      </c>
      <c r="J341">
        <v>32</v>
      </c>
      <c r="K341">
        <v>10587</v>
      </c>
      <c r="L341">
        <v>1503</v>
      </c>
    </row>
    <row r="342" spans="1:12" x14ac:dyDescent="0.25">
      <c r="A342" s="26" t="s">
        <v>662</v>
      </c>
      <c r="B342" s="26" t="s">
        <v>442</v>
      </c>
      <c r="C342" s="26" t="s">
        <v>322</v>
      </c>
      <c r="D342" s="26" t="s">
        <v>4</v>
      </c>
      <c r="E342">
        <v>81</v>
      </c>
      <c r="F342">
        <v>18</v>
      </c>
      <c r="G342">
        <v>47</v>
      </c>
      <c r="H342">
        <v>135</v>
      </c>
      <c r="I342">
        <v>105</v>
      </c>
      <c r="J342">
        <v>17</v>
      </c>
      <c r="K342">
        <v>8856</v>
      </c>
      <c r="L342">
        <v>1621</v>
      </c>
    </row>
    <row r="343" spans="1:12" x14ac:dyDescent="0.25">
      <c r="A343" s="26" t="s">
        <v>663</v>
      </c>
      <c r="B343" s="26" t="s">
        <v>442</v>
      </c>
      <c r="C343" s="26" t="s">
        <v>322</v>
      </c>
      <c r="D343" s="26" t="s">
        <v>4</v>
      </c>
      <c r="E343">
        <v>58</v>
      </c>
      <c r="F343">
        <v>18</v>
      </c>
      <c r="G343">
        <v>30</v>
      </c>
      <c r="H343">
        <v>114</v>
      </c>
      <c r="I343">
        <v>112</v>
      </c>
      <c r="J343">
        <v>15</v>
      </c>
      <c r="K343">
        <v>9011</v>
      </c>
      <c r="L343">
        <v>1171</v>
      </c>
    </row>
    <row r="344" spans="1:12" x14ac:dyDescent="0.25">
      <c r="A344" s="26" t="s">
        <v>664</v>
      </c>
      <c r="B344" s="26" t="s">
        <v>442</v>
      </c>
      <c r="C344" s="26" t="s">
        <v>322</v>
      </c>
      <c r="D344" s="26" t="s">
        <v>4</v>
      </c>
      <c r="E344">
        <v>77</v>
      </c>
      <c r="F344">
        <v>18</v>
      </c>
      <c r="G344">
        <v>27</v>
      </c>
      <c r="H344">
        <v>133</v>
      </c>
      <c r="I344">
        <v>155</v>
      </c>
      <c r="J344">
        <v>15</v>
      </c>
      <c r="K344">
        <v>11511</v>
      </c>
      <c r="L344">
        <v>1339</v>
      </c>
    </row>
    <row r="345" spans="1:12" x14ac:dyDescent="0.25">
      <c r="A345" s="26" t="s">
        <v>665</v>
      </c>
      <c r="B345" s="26" t="s">
        <v>442</v>
      </c>
      <c r="C345" s="26" t="s">
        <v>322</v>
      </c>
      <c r="D345" s="26" t="s">
        <v>4</v>
      </c>
      <c r="E345">
        <v>80</v>
      </c>
      <c r="F345">
        <v>18</v>
      </c>
      <c r="G345">
        <v>30</v>
      </c>
      <c r="H345">
        <v>101</v>
      </c>
      <c r="I345">
        <v>132</v>
      </c>
      <c r="J345">
        <v>35</v>
      </c>
      <c r="K345">
        <v>12154</v>
      </c>
      <c r="L345">
        <v>1649</v>
      </c>
    </row>
    <row r="346" spans="1:12" x14ac:dyDescent="0.25">
      <c r="A346" s="26" t="s">
        <v>666</v>
      </c>
      <c r="B346" s="26" t="s">
        <v>442</v>
      </c>
      <c r="C346" s="26" t="s">
        <v>322</v>
      </c>
      <c r="D346" s="26" t="s">
        <v>4</v>
      </c>
      <c r="E346">
        <v>80</v>
      </c>
      <c r="F346">
        <v>18</v>
      </c>
      <c r="G346">
        <v>18</v>
      </c>
      <c r="H346">
        <v>104</v>
      </c>
      <c r="I346">
        <v>100</v>
      </c>
      <c r="J346">
        <v>31</v>
      </c>
      <c r="K346">
        <v>13123</v>
      </c>
      <c r="L346">
        <v>1719</v>
      </c>
    </row>
    <row r="347" spans="1:12" x14ac:dyDescent="0.25">
      <c r="A347" s="26" t="s">
        <v>667</v>
      </c>
      <c r="B347" s="26" t="s">
        <v>442</v>
      </c>
      <c r="C347" s="26" t="s">
        <v>322</v>
      </c>
      <c r="D347" s="26" t="s">
        <v>4</v>
      </c>
      <c r="E347">
        <v>45</v>
      </c>
      <c r="F347">
        <v>18</v>
      </c>
      <c r="G347">
        <v>6</v>
      </c>
      <c r="H347">
        <v>19</v>
      </c>
      <c r="I347">
        <v>36</v>
      </c>
      <c r="J347">
        <v>22</v>
      </c>
      <c r="K347">
        <v>190</v>
      </c>
      <c r="L347">
        <v>749</v>
      </c>
    </row>
    <row r="348" spans="1:12" x14ac:dyDescent="0.25">
      <c r="A348" s="26" t="s">
        <v>668</v>
      </c>
      <c r="B348" s="26" t="s">
        <v>442</v>
      </c>
      <c r="C348" s="26" t="s">
        <v>322</v>
      </c>
      <c r="D348" s="26" t="s">
        <v>4</v>
      </c>
      <c r="E348">
        <v>57</v>
      </c>
      <c r="F348">
        <v>18</v>
      </c>
      <c r="G348">
        <v>26</v>
      </c>
      <c r="H348">
        <v>41</v>
      </c>
      <c r="I348">
        <v>37</v>
      </c>
      <c r="J348">
        <v>8</v>
      </c>
      <c r="K348">
        <v>279</v>
      </c>
      <c r="L348">
        <v>853</v>
      </c>
    </row>
    <row r="349" spans="1:12" x14ac:dyDescent="0.25">
      <c r="A349" s="26" t="s">
        <v>669</v>
      </c>
      <c r="B349" s="26" t="s">
        <v>442</v>
      </c>
      <c r="C349" s="26" t="s">
        <v>322</v>
      </c>
      <c r="D349" s="26" t="s">
        <v>4</v>
      </c>
      <c r="E349">
        <v>78</v>
      </c>
      <c r="F349">
        <v>18</v>
      </c>
      <c r="G349">
        <v>49</v>
      </c>
      <c r="H349">
        <v>142</v>
      </c>
      <c r="I349">
        <v>156</v>
      </c>
      <c r="J349">
        <v>19</v>
      </c>
      <c r="K349">
        <v>12657</v>
      </c>
      <c r="L349">
        <v>1621</v>
      </c>
    </row>
    <row r="350" spans="1:12" x14ac:dyDescent="0.25">
      <c r="A350" s="26" t="s">
        <v>670</v>
      </c>
      <c r="B350" s="26" t="s">
        <v>442</v>
      </c>
      <c r="C350" s="26" t="s">
        <v>322</v>
      </c>
      <c r="D350" s="26" t="s">
        <v>4</v>
      </c>
      <c r="E350">
        <v>69</v>
      </c>
      <c r="F350">
        <v>17</v>
      </c>
      <c r="G350">
        <v>57</v>
      </c>
      <c r="H350">
        <v>116</v>
      </c>
      <c r="I350">
        <v>150</v>
      </c>
      <c r="J350">
        <v>17</v>
      </c>
      <c r="K350">
        <v>9258</v>
      </c>
      <c r="L350">
        <v>1431</v>
      </c>
    </row>
    <row r="351" spans="1:12" x14ac:dyDescent="0.25">
      <c r="A351" s="26" t="s">
        <v>671</v>
      </c>
      <c r="B351" s="26" t="s">
        <v>442</v>
      </c>
      <c r="C351" s="26" t="s">
        <v>322</v>
      </c>
      <c r="D351" s="26" t="s">
        <v>4</v>
      </c>
      <c r="E351">
        <v>68</v>
      </c>
      <c r="F351">
        <v>17</v>
      </c>
      <c r="G351">
        <v>87</v>
      </c>
      <c r="H351">
        <v>174</v>
      </c>
      <c r="I351">
        <v>76</v>
      </c>
      <c r="J351">
        <v>19</v>
      </c>
      <c r="K351">
        <v>7674</v>
      </c>
      <c r="L351">
        <v>1133</v>
      </c>
    </row>
    <row r="352" spans="1:12" x14ac:dyDescent="0.25">
      <c r="A352" s="26" t="s">
        <v>672</v>
      </c>
      <c r="B352" s="26" t="s">
        <v>442</v>
      </c>
      <c r="C352" s="26" t="s">
        <v>322</v>
      </c>
      <c r="D352" s="26" t="s">
        <v>4</v>
      </c>
      <c r="E352">
        <v>73</v>
      </c>
      <c r="F352">
        <v>17</v>
      </c>
      <c r="G352">
        <v>14</v>
      </c>
      <c r="H352">
        <v>136</v>
      </c>
      <c r="I352">
        <v>83</v>
      </c>
      <c r="J352">
        <v>26</v>
      </c>
      <c r="K352">
        <v>8807</v>
      </c>
      <c r="L352">
        <v>1387</v>
      </c>
    </row>
    <row r="353" spans="1:12" x14ac:dyDescent="0.25">
      <c r="A353" s="26" t="s">
        <v>673</v>
      </c>
      <c r="B353" s="26" t="s">
        <v>442</v>
      </c>
      <c r="C353" s="26" t="s">
        <v>322</v>
      </c>
      <c r="D353" s="26" t="s">
        <v>4</v>
      </c>
      <c r="E353">
        <v>67</v>
      </c>
      <c r="F353">
        <v>17</v>
      </c>
      <c r="G353">
        <v>26</v>
      </c>
      <c r="H353">
        <v>102</v>
      </c>
      <c r="I353">
        <v>121</v>
      </c>
      <c r="J353">
        <v>11</v>
      </c>
      <c r="K353">
        <v>6754</v>
      </c>
      <c r="L353">
        <v>1160</v>
      </c>
    </row>
    <row r="354" spans="1:12" x14ac:dyDescent="0.25">
      <c r="A354" s="26" t="s">
        <v>206</v>
      </c>
      <c r="B354" s="26" t="s">
        <v>33</v>
      </c>
      <c r="C354" s="26" t="s">
        <v>322</v>
      </c>
      <c r="D354" s="26" t="s">
        <v>4</v>
      </c>
      <c r="E354">
        <v>77</v>
      </c>
      <c r="F354">
        <v>16</v>
      </c>
      <c r="G354">
        <v>36</v>
      </c>
      <c r="H354">
        <v>24</v>
      </c>
      <c r="I354">
        <v>125</v>
      </c>
      <c r="J354">
        <v>11</v>
      </c>
      <c r="K354">
        <v>12920</v>
      </c>
      <c r="L354">
        <v>1594</v>
      </c>
    </row>
    <row r="355" spans="1:12" x14ac:dyDescent="0.25">
      <c r="A355" s="26" t="s">
        <v>98</v>
      </c>
      <c r="B355" s="26" t="s">
        <v>38</v>
      </c>
      <c r="C355" s="26" t="s">
        <v>322</v>
      </c>
      <c r="D355" s="26" t="s">
        <v>4</v>
      </c>
      <c r="E355">
        <v>26</v>
      </c>
      <c r="F355">
        <v>16</v>
      </c>
      <c r="G355">
        <v>14</v>
      </c>
      <c r="H355">
        <v>66</v>
      </c>
      <c r="I355">
        <v>59</v>
      </c>
      <c r="J355">
        <v>7</v>
      </c>
      <c r="K355">
        <v>4776</v>
      </c>
      <c r="L355">
        <v>659</v>
      </c>
    </row>
    <row r="356" spans="1:12" x14ac:dyDescent="0.25">
      <c r="A356" s="26" t="s">
        <v>674</v>
      </c>
      <c r="B356" s="26" t="s">
        <v>442</v>
      </c>
      <c r="C356" s="26" t="s">
        <v>322</v>
      </c>
      <c r="D356" s="26" t="s">
        <v>4</v>
      </c>
      <c r="E356">
        <v>56</v>
      </c>
      <c r="F356">
        <v>16</v>
      </c>
      <c r="G356">
        <v>26</v>
      </c>
      <c r="H356">
        <v>79</v>
      </c>
      <c r="I356">
        <v>67</v>
      </c>
      <c r="J356">
        <v>13</v>
      </c>
      <c r="K356">
        <v>2167</v>
      </c>
      <c r="L356">
        <v>937</v>
      </c>
    </row>
    <row r="357" spans="1:12" x14ac:dyDescent="0.25">
      <c r="A357" s="26" t="s">
        <v>675</v>
      </c>
      <c r="B357" s="26" t="s">
        <v>442</v>
      </c>
      <c r="C357" s="26" t="s">
        <v>322</v>
      </c>
      <c r="D357" s="26" t="s">
        <v>4</v>
      </c>
      <c r="E357">
        <v>35</v>
      </c>
      <c r="F357">
        <v>16</v>
      </c>
      <c r="G357">
        <v>6</v>
      </c>
      <c r="H357">
        <v>30</v>
      </c>
      <c r="I357">
        <v>45</v>
      </c>
      <c r="J357">
        <v>12</v>
      </c>
      <c r="K357">
        <v>61</v>
      </c>
      <c r="L357">
        <v>649</v>
      </c>
    </row>
    <row r="358" spans="1:12" x14ac:dyDescent="0.25">
      <c r="A358" s="26" t="s">
        <v>676</v>
      </c>
      <c r="B358" s="26" t="s">
        <v>442</v>
      </c>
      <c r="C358" s="26" t="s">
        <v>322</v>
      </c>
      <c r="D358" s="26" t="s">
        <v>4</v>
      </c>
      <c r="E358">
        <v>81</v>
      </c>
      <c r="F358">
        <v>16</v>
      </c>
      <c r="G358">
        <v>32</v>
      </c>
      <c r="H358">
        <v>144</v>
      </c>
      <c r="I358">
        <v>143</v>
      </c>
      <c r="J358">
        <v>24</v>
      </c>
      <c r="K358">
        <v>10752</v>
      </c>
      <c r="L358">
        <v>1570</v>
      </c>
    </row>
    <row r="359" spans="1:12" x14ac:dyDescent="0.25">
      <c r="A359" s="26" t="s">
        <v>677</v>
      </c>
      <c r="B359" s="26" t="s">
        <v>442</v>
      </c>
      <c r="C359" s="26" t="s">
        <v>322</v>
      </c>
      <c r="D359" s="26" t="s">
        <v>4</v>
      </c>
      <c r="E359">
        <v>82</v>
      </c>
      <c r="F359">
        <v>16</v>
      </c>
      <c r="G359">
        <v>20</v>
      </c>
      <c r="H359">
        <v>102</v>
      </c>
      <c r="I359">
        <v>123</v>
      </c>
      <c r="J359">
        <v>35</v>
      </c>
      <c r="K359">
        <v>10168</v>
      </c>
      <c r="L359">
        <v>1538</v>
      </c>
    </row>
    <row r="360" spans="1:12" x14ac:dyDescent="0.25">
      <c r="A360" s="26" t="s">
        <v>678</v>
      </c>
      <c r="B360" s="26" t="s">
        <v>442</v>
      </c>
      <c r="C360" s="26" t="s">
        <v>322</v>
      </c>
      <c r="D360" s="26" t="s">
        <v>4</v>
      </c>
      <c r="E360">
        <v>79</v>
      </c>
      <c r="F360">
        <v>16</v>
      </c>
      <c r="G360">
        <v>20</v>
      </c>
      <c r="H360">
        <v>25</v>
      </c>
      <c r="I360">
        <v>113</v>
      </c>
      <c r="J360">
        <v>45</v>
      </c>
      <c r="K360">
        <v>6263</v>
      </c>
      <c r="L360">
        <v>1347</v>
      </c>
    </row>
    <row r="361" spans="1:12" x14ac:dyDescent="0.25">
      <c r="A361" s="26" t="s">
        <v>679</v>
      </c>
      <c r="B361" s="26" t="s">
        <v>442</v>
      </c>
      <c r="C361" s="26" t="s">
        <v>322</v>
      </c>
      <c r="D361" s="26" t="s">
        <v>4</v>
      </c>
      <c r="E361">
        <v>70</v>
      </c>
      <c r="F361">
        <v>16</v>
      </c>
      <c r="G361">
        <v>83</v>
      </c>
      <c r="H361">
        <v>170</v>
      </c>
      <c r="I361">
        <v>123</v>
      </c>
      <c r="J361">
        <v>7</v>
      </c>
      <c r="K361">
        <v>7881</v>
      </c>
      <c r="L361">
        <v>1197</v>
      </c>
    </row>
    <row r="362" spans="1:12" x14ac:dyDescent="0.25">
      <c r="A362" s="26" t="s">
        <v>680</v>
      </c>
      <c r="B362" s="26" t="s">
        <v>442</v>
      </c>
      <c r="C362" s="26" t="s">
        <v>322</v>
      </c>
      <c r="D362" s="26" t="s">
        <v>4</v>
      </c>
      <c r="E362">
        <v>68</v>
      </c>
      <c r="F362">
        <v>16</v>
      </c>
      <c r="G362">
        <v>70</v>
      </c>
      <c r="H362">
        <v>164</v>
      </c>
      <c r="I362">
        <v>111</v>
      </c>
      <c r="J362">
        <v>26</v>
      </c>
      <c r="K362">
        <v>9049</v>
      </c>
      <c r="L362">
        <v>1323</v>
      </c>
    </row>
    <row r="363" spans="1:12" x14ac:dyDescent="0.25">
      <c r="A363" s="26" t="s">
        <v>681</v>
      </c>
      <c r="B363" s="26" t="s">
        <v>442</v>
      </c>
      <c r="C363" s="26" t="s">
        <v>322</v>
      </c>
      <c r="D363" s="26" t="s">
        <v>4</v>
      </c>
      <c r="E363">
        <v>75</v>
      </c>
      <c r="F363">
        <v>15</v>
      </c>
      <c r="G363">
        <v>41</v>
      </c>
      <c r="H363">
        <v>201</v>
      </c>
      <c r="I363">
        <v>155</v>
      </c>
      <c r="J363">
        <v>25</v>
      </c>
      <c r="K363">
        <v>10007</v>
      </c>
      <c r="L363">
        <v>1316</v>
      </c>
    </row>
    <row r="364" spans="1:12" x14ac:dyDescent="0.25">
      <c r="A364" s="26" t="s">
        <v>682</v>
      </c>
      <c r="B364" s="26" t="s">
        <v>442</v>
      </c>
      <c r="C364" s="26" t="s">
        <v>322</v>
      </c>
      <c r="D364" s="26" t="s">
        <v>4</v>
      </c>
      <c r="E364">
        <v>76</v>
      </c>
      <c r="F364">
        <v>15</v>
      </c>
      <c r="G364">
        <v>52</v>
      </c>
      <c r="H364">
        <v>225</v>
      </c>
      <c r="I364">
        <v>176</v>
      </c>
      <c r="J364">
        <v>30</v>
      </c>
      <c r="K364">
        <v>12391</v>
      </c>
      <c r="L364">
        <v>1532</v>
      </c>
    </row>
    <row r="365" spans="1:12" x14ac:dyDescent="0.25">
      <c r="A365" s="26" t="s">
        <v>683</v>
      </c>
      <c r="B365" s="26" t="s">
        <v>442</v>
      </c>
      <c r="C365" s="26" t="s">
        <v>322</v>
      </c>
      <c r="D365" s="26" t="s">
        <v>4</v>
      </c>
      <c r="E365">
        <v>55</v>
      </c>
      <c r="F365">
        <v>15</v>
      </c>
      <c r="G365">
        <v>8</v>
      </c>
      <c r="H365">
        <v>62</v>
      </c>
      <c r="I365">
        <v>97</v>
      </c>
      <c r="J365">
        <v>15</v>
      </c>
      <c r="K365">
        <v>2233</v>
      </c>
      <c r="L365">
        <v>1128</v>
      </c>
    </row>
    <row r="366" spans="1:12" x14ac:dyDescent="0.25">
      <c r="A366" s="26" t="s">
        <v>684</v>
      </c>
      <c r="B366" s="26" t="s">
        <v>442</v>
      </c>
      <c r="C366" s="26" t="s">
        <v>322</v>
      </c>
      <c r="D366" s="26" t="s">
        <v>4</v>
      </c>
      <c r="E366">
        <v>77</v>
      </c>
      <c r="F366">
        <v>15</v>
      </c>
      <c r="G366">
        <v>34</v>
      </c>
      <c r="H366">
        <v>90</v>
      </c>
      <c r="I366">
        <v>153</v>
      </c>
      <c r="J366">
        <v>20</v>
      </c>
      <c r="K366">
        <v>10150</v>
      </c>
      <c r="L366">
        <v>1461</v>
      </c>
    </row>
    <row r="367" spans="1:12" x14ac:dyDescent="0.25">
      <c r="A367" s="26" t="s">
        <v>685</v>
      </c>
      <c r="B367" s="26" t="s">
        <v>442</v>
      </c>
      <c r="C367" s="26" t="s">
        <v>322</v>
      </c>
      <c r="D367" s="26" t="s">
        <v>4</v>
      </c>
      <c r="E367">
        <v>61</v>
      </c>
      <c r="F367">
        <v>15</v>
      </c>
      <c r="G367">
        <v>22</v>
      </c>
      <c r="H367">
        <v>45</v>
      </c>
      <c r="I367">
        <v>42</v>
      </c>
      <c r="J367">
        <v>26</v>
      </c>
      <c r="K367">
        <v>239</v>
      </c>
      <c r="L367">
        <v>1021</v>
      </c>
    </row>
    <row r="368" spans="1:12" x14ac:dyDescent="0.25">
      <c r="A368" s="26" t="s">
        <v>686</v>
      </c>
      <c r="B368" s="26" t="s">
        <v>442</v>
      </c>
      <c r="C368" s="26" t="s">
        <v>322</v>
      </c>
      <c r="D368" s="26" t="s">
        <v>4</v>
      </c>
      <c r="E368">
        <v>68</v>
      </c>
      <c r="F368">
        <v>15</v>
      </c>
      <c r="G368">
        <v>41</v>
      </c>
      <c r="H368">
        <v>66</v>
      </c>
      <c r="I368">
        <v>185</v>
      </c>
      <c r="J368">
        <v>14</v>
      </c>
      <c r="K368">
        <v>13551</v>
      </c>
      <c r="L368">
        <v>1350</v>
      </c>
    </row>
    <row r="369" spans="1:12" x14ac:dyDescent="0.25">
      <c r="A369" s="26" t="s">
        <v>687</v>
      </c>
      <c r="B369" s="26" t="s">
        <v>442</v>
      </c>
      <c r="C369" s="26" t="s">
        <v>322</v>
      </c>
      <c r="D369" s="26" t="s">
        <v>4</v>
      </c>
      <c r="E369">
        <v>72</v>
      </c>
      <c r="F369">
        <v>15</v>
      </c>
      <c r="G369">
        <v>40</v>
      </c>
      <c r="H369">
        <v>77</v>
      </c>
      <c r="I369">
        <v>75</v>
      </c>
      <c r="J369">
        <v>11</v>
      </c>
      <c r="K369">
        <v>9068</v>
      </c>
      <c r="L369">
        <v>1154</v>
      </c>
    </row>
    <row r="370" spans="1:12" x14ac:dyDescent="0.25">
      <c r="A370" s="26" t="s">
        <v>688</v>
      </c>
      <c r="B370" s="26" t="s">
        <v>442</v>
      </c>
      <c r="C370" s="26" t="s">
        <v>322</v>
      </c>
      <c r="D370" s="26" t="s">
        <v>4</v>
      </c>
      <c r="E370">
        <v>81</v>
      </c>
      <c r="F370">
        <v>15</v>
      </c>
      <c r="G370">
        <v>27</v>
      </c>
      <c r="H370">
        <v>71</v>
      </c>
      <c r="I370">
        <v>88</v>
      </c>
      <c r="J370">
        <v>25</v>
      </c>
      <c r="K370">
        <v>9348</v>
      </c>
      <c r="L370">
        <v>1317</v>
      </c>
    </row>
    <row r="371" spans="1:12" x14ac:dyDescent="0.25">
      <c r="A371" s="26" t="s">
        <v>410</v>
      </c>
      <c r="B371" s="26" t="s">
        <v>38</v>
      </c>
      <c r="C371" s="26" t="s">
        <v>322</v>
      </c>
      <c r="D371" s="26" t="s">
        <v>4</v>
      </c>
      <c r="E371">
        <v>50</v>
      </c>
      <c r="F371">
        <v>14</v>
      </c>
      <c r="G371">
        <v>16</v>
      </c>
      <c r="H371">
        <v>74</v>
      </c>
      <c r="I371">
        <v>72</v>
      </c>
      <c r="J371">
        <v>19</v>
      </c>
      <c r="K371">
        <v>597</v>
      </c>
      <c r="L371">
        <v>1012</v>
      </c>
    </row>
    <row r="372" spans="1:12" x14ac:dyDescent="0.25">
      <c r="A372" s="26" t="s">
        <v>689</v>
      </c>
      <c r="B372" s="26" t="s">
        <v>442</v>
      </c>
      <c r="C372" s="26" t="s">
        <v>322</v>
      </c>
      <c r="D372" s="26" t="s">
        <v>4</v>
      </c>
      <c r="E372">
        <v>63</v>
      </c>
      <c r="F372">
        <v>14</v>
      </c>
      <c r="G372">
        <v>10</v>
      </c>
      <c r="H372">
        <v>22</v>
      </c>
      <c r="I372">
        <v>55</v>
      </c>
      <c r="J372">
        <v>13</v>
      </c>
      <c r="K372">
        <v>251</v>
      </c>
      <c r="L372">
        <v>884</v>
      </c>
    </row>
    <row r="373" spans="1:12" x14ac:dyDescent="0.25">
      <c r="A373" s="26" t="s">
        <v>690</v>
      </c>
      <c r="B373" s="26" t="s">
        <v>442</v>
      </c>
      <c r="C373" s="26" t="s">
        <v>322</v>
      </c>
      <c r="D373" s="26" t="s">
        <v>4</v>
      </c>
      <c r="E373">
        <v>76</v>
      </c>
      <c r="F373">
        <v>14</v>
      </c>
      <c r="G373">
        <v>34</v>
      </c>
      <c r="H373">
        <v>138</v>
      </c>
      <c r="I373">
        <v>101</v>
      </c>
      <c r="J373">
        <v>15</v>
      </c>
      <c r="K373">
        <v>5113</v>
      </c>
      <c r="L373">
        <v>1244</v>
      </c>
    </row>
    <row r="374" spans="1:12" x14ac:dyDescent="0.25">
      <c r="A374" s="26" t="s">
        <v>691</v>
      </c>
      <c r="B374" s="26" t="s">
        <v>442</v>
      </c>
      <c r="C374" s="26" t="s">
        <v>322</v>
      </c>
      <c r="D374" s="26" t="s">
        <v>4</v>
      </c>
      <c r="E374">
        <v>57</v>
      </c>
      <c r="F374">
        <v>14</v>
      </c>
      <c r="G374">
        <v>32</v>
      </c>
      <c r="H374">
        <v>105</v>
      </c>
      <c r="I374">
        <v>75</v>
      </c>
      <c r="J374">
        <v>10</v>
      </c>
      <c r="K374">
        <v>4521</v>
      </c>
      <c r="L374">
        <v>871</v>
      </c>
    </row>
    <row r="375" spans="1:12" x14ac:dyDescent="0.25">
      <c r="A375" s="26" t="s">
        <v>692</v>
      </c>
      <c r="B375" s="26" t="s">
        <v>442</v>
      </c>
      <c r="C375" s="26" t="s">
        <v>322</v>
      </c>
      <c r="D375" s="26" t="s">
        <v>4</v>
      </c>
      <c r="E375">
        <v>30</v>
      </c>
      <c r="F375">
        <v>14</v>
      </c>
      <c r="G375">
        <v>15</v>
      </c>
      <c r="H375">
        <v>50</v>
      </c>
      <c r="I375">
        <v>54</v>
      </c>
      <c r="J375">
        <v>12</v>
      </c>
      <c r="K375">
        <v>4265</v>
      </c>
      <c r="L375">
        <v>586</v>
      </c>
    </row>
    <row r="376" spans="1:12" x14ac:dyDescent="0.25">
      <c r="A376" s="26" t="s">
        <v>693</v>
      </c>
      <c r="B376" s="26" t="s">
        <v>442</v>
      </c>
      <c r="C376" s="26" t="s">
        <v>322</v>
      </c>
      <c r="D376" s="26" t="s">
        <v>4</v>
      </c>
      <c r="E376">
        <v>28</v>
      </c>
      <c r="F376">
        <v>14</v>
      </c>
      <c r="G376">
        <v>12</v>
      </c>
      <c r="H376">
        <v>49</v>
      </c>
      <c r="I376">
        <v>41</v>
      </c>
      <c r="J376">
        <v>13</v>
      </c>
      <c r="K376">
        <v>3947</v>
      </c>
      <c r="L376">
        <v>627</v>
      </c>
    </row>
    <row r="377" spans="1:12" x14ac:dyDescent="0.25">
      <c r="A377" s="26" t="s">
        <v>289</v>
      </c>
      <c r="B377" s="26" t="s">
        <v>42</v>
      </c>
      <c r="C377" s="26" t="s">
        <v>322</v>
      </c>
      <c r="D377" s="26" t="s">
        <v>4</v>
      </c>
      <c r="E377">
        <v>60</v>
      </c>
      <c r="F377">
        <v>13</v>
      </c>
      <c r="G377">
        <v>31</v>
      </c>
      <c r="H377">
        <v>113</v>
      </c>
      <c r="I377">
        <v>134</v>
      </c>
      <c r="J377">
        <v>21</v>
      </c>
      <c r="K377">
        <v>10604</v>
      </c>
      <c r="L377">
        <v>1333</v>
      </c>
    </row>
    <row r="378" spans="1:12" x14ac:dyDescent="0.25">
      <c r="A378" s="26" t="s">
        <v>118</v>
      </c>
      <c r="B378" s="26" t="s">
        <v>42</v>
      </c>
      <c r="C378" s="26" t="s">
        <v>322</v>
      </c>
      <c r="D378" s="26" t="s">
        <v>4</v>
      </c>
      <c r="E378">
        <v>63</v>
      </c>
      <c r="F378">
        <v>13</v>
      </c>
      <c r="G378">
        <v>34</v>
      </c>
      <c r="H378">
        <v>239</v>
      </c>
      <c r="I378">
        <v>140</v>
      </c>
      <c r="J378">
        <v>26</v>
      </c>
      <c r="K378">
        <v>9060</v>
      </c>
      <c r="L378">
        <v>1382</v>
      </c>
    </row>
    <row r="379" spans="1:12" x14ac:dyDescent="0.25">
      <c r="A379" s="26" t="s">
        <v>694</v>
      </c>
      <c r="B379" s="26" t="s">
        <v>442</v>
      </c>
      <c r="C379" s="26" t="s">
        <v>322</v>
      </c>
      <c r="D379" s="26" t="s">
        <v>4</v>
      </c>
      <c r="E379">
        <v>72</v>
      </c>
      <c r="F379">
        <v>13</v>
      </c>
      <c r="G379">
        <v>41</v>
      </c>
      <c r="H379">
        <v>121</v>
      </c>
      <c r="I379">
        <v>108</v>
      </c>
      <c r="J379">
        <v>5</v>
      </c>
      <c r="K379">
        <v>5878</v>
      </c>
      <c r="L379">
        <v>1066</v>
      </c>
    </row>
    <row r="380" spans="1:12" x14ac:dyDescent="0.25">
      <c r="A380" s="26" t="s">
        <v>695</v>
      </c>
      <c r="B380" s="26" t="s">
        <v>442</v>
      </c>
      <c r="C380" s="26" t="s">
        <v>322</v>
      </c>
      <c r="D380" s="26" t="s">
        <v>4</v>
      </c>
      <c r="E380">
        <v>81</v>
      </c>
      <c r="F380">
        <v>13</v>
      </c>
      <c r="G380">
        <v>47</v>
      </c>
      <c r="H380">
        <v>133</v>
      </c>
      <c r="I380">
        <v>84</v>
      </c>
      <c r="J380">
        <v>13</v>
      </c>
      <c r="K380">
        <v>12716</v>
      </c>
      <c r="L380">
        <v>1564</v>
      </c>
    </row>
    <row r="381" spans="1:12" x14ac:dyDescent="0.25">
      <c r="A381" s="26" t="s">
        <v>696</v>
      </c>
      <c r="B381" s="26" t="s">
        <v>442</v>
      </c>
      <c r="C381" s="26" t="s">
        <v>322</v>
      </c>
      <c r="D381" s="26" t="s">
        <v>4</v>
      </c>
      <c r="E381">
        <v>65</v>
      </c>
      <c r="F381">
        <v>13</v>
      </c>
      <c r="G381">
        <v>30</v>
      </c>
      <c r="H381">
        <v>167</v>
      </c>
      <c r="I381">
        <v>106</v>
      </c>
      <c r="J381">
        <v>8</v>
      </c>
      <c r="K381">
        <v>4203</v>
      </c>
      <c r="L381">
        <v>1018</v>
      </c>
    </row>
    <row r="382" spans="1:12" x14ac:dyDescent="0.25">
      <c r="A382" s="26" t="s">
        <v>697</v>
      </c>
      <c r="B382" s="26" t="s">
        <v>442</v>
      </c>
      <c r="C382" s="26" t="s">
        <v>322</v>
      </c>
      <c r="D382" s="26" t="s">
        <v>4</v>
      </c>
      <c r="E382">
        <v>41</v>
      </c>
      <c r="F382">
        <v>13</v>
      </c>
      <c r="G382">
        <v>8</v>
      </c>
      <c r="H382">
        <v>26</v>
      </c>
      <c r="I382">
        <v>56</v>
      </c>
      <c r="J382">
        <v>18</v>
      </c>
      <c r="K382">
        <v>6183</v>
      </c>
      <c r="L382">
        <v>785</v>
      </c>
    </row>
    <row r="383" spans="1:12" x14ac:dyDescent="0.25">
      <c r="A383" s="26" t="s">
        <v>698</v>
      </c>
      <c r="B383" s="26" t="s">
        <v>442</v>
      </c>
      <c r="C383" s="26" t="s">
        <v>322</v>
      </c>
      <c r="D383" s="26" t="s">
        <v>4</v>
      </c>
      <c r="E383">
        <v>81</v>
      </c>
      <c r="F383">
        <v>13</v>
      </c>
      <c r="G383">
        <v>21</v>
      </c>
      <c r="H383">
        <v>84</v>
      </c>
      <c r="I383">
        <v>188</v>
      </c>
      <c r="J383">
        <v>24</v>
      </c>
      <c r="K383">
        <v>15749</v>
      </c>
      <c r="L383">
        <v>1711</v>
      </c>
    </row>
    <row r="384" spans="1:12" x14ac:dyDescent="0.25">
      <c r="A384" s="26" t="s">
        <v>699</v>
      </c>
      <c r="B384" s="26" t="s">
        <v>442</v>
      </c>
      <c r="C384" s="26" t="s">
        <v>322</v>
      </c>
      <c r="D384" s="26" t="s">
        <v>4</v>
      </c>
      <c r="E384">
        <v>46</v>
      </c>
      <c r="F384">
        <v>13</v>
      </c>
      <c r="G384">
        <v>31</v>
      </c>
      <c r="H384">
        <v>26</v>
      </c>
      <c r="I384">
        <v>62</v>
      </c>
      <c r="J384">
        <v>8</v>
      </c>
      <c r="K384">
        <v>5856</v>
      </c>
      <c r="L384">
        <v>795</v>
      </c>
    </row>
    <row r="385" spans="1:12" x14ac:dyDescent="0.25">
      <c r="A385" s="26" t="s">
        <v>700</v>
      </c>
      <c r="B385" s="26" t="s">
        <v>442</v>
      </c>
      <c r="C385" s="26" t="s">
        <v>322</v>
      </c>
      <c r="D385" s="26" t="s">
        <v>4</v>
      </c>
      <c r="E385">
        <v>67</v>
      </c>
      <c r="F385">
        <v>13</v>
      </c>
      <c r="G385">
        <v>98</v>
      </c>
      <c r="H385">
        <v>142</v>
      </c>
      <c r="I385">
        <v>74</v>
      </c>
      <c r="J385">
        <v>17</v>
      </c>
      <c r="K385">
        <v>1663</v>
      </c>
      <c r="L385">
        <v>982</v>
      </c>
    </row>
    <row r="386" spans="1:12" x14ac:dyDescent="0.25">
      <c r="A386" s="26" t="s">
        <v>701</v>
      </c>
      <c r="B386" s="26" t="s">
        <v>442</v>
      </c>
      <c r="C386" s="26" t="s">
        <v>322</v>
      </c>
      <c r="D386" s="26" t="s">
        <v>4</v>
      </c>
      <c r="E386">
        <v>37</v>
      </c>
      <c r="F386">
        <v>13</v>
      </c>
      <c r="G386">
        <v>8</v>
      </c>
      <c r="H386">
        <v>48</v>
      </c>
      <c r="I386">
        <v>36</v>
      </c>
      <c r="J386">
        <v>9</v>
      </c>
      <c r="K386">
        <v>857</v>
      </c>
      <c r="L386">
        <v>592</v>
      </c>
    </row>
    <row r="387" spans="1:12" x14ac:dyDescent="0.25">
      <c r="A387" s="26" t="s">
        <v>702</v>
      </c>
      <c r="B387" s="26" t="s">
        <v>442</v>
      </c>
      <c r="C387" s="26" t="s">
        <v>322</v>
      </c>
      <c r="D387" s="26" t="s">
        <v>4</v>
      </c>
      <c r="E387">
        <v>73</v>
      </c>
      <c r="F387">
        <v>13</v>
      </c>
      <c r="G387">
        <v>50</v>
      </c>
      <c r="H387">
        <v>155</v>
      </c>
      <c r="I387">
        <v>148</v>
      </c>
      <c r="J387">
        <v>5</v>
      </c>
      <c r="K387">
        <v>11299</v>
      </c>
      <c r="L387">
        <v>1432</v>
      </c>
    </row>
    <row r="388" spans="1:12" x14ac:dyDescent="0.25">
      <c r="A388" s="26" t="s">
        <v>703</v>
      </c>
      <c r="B388" s="26" t="s">
        <v>442</v>
      </c>
      <c r="C388" s="26" t="s">
        <v>322</v>
      </c>
      <c r="D388" s="26" t="s">
        <v>4</v>
      </c>
      <c r="E388">
        <v>65</v>
      </c>
      <c r="F388">
        <v>12</v>
      </c>
      <c r="G388">
        <v>28</v>
      </c>
      <c r="H388">
        <v>76</v>
      </c>
      <c r="I388">
        <v>125</v>
      </c>
      <c r="J388">
        <v>6</v>
      </c>
      <c r="K388">
        <v>8611</v>
      </c>
      <c r="L388">
        <v>1321</v>
      </c>
    </row>
    <row r="389" spans="1:12" x14ac:dyDescent="0.25">
      <c r="A389" s="26" t="s">
        <v>704</v>
      </c>
      <c r="B389" s="26" t="s">
        <v>442</v>
      </c>
      <c r="C389" s="26" t="s">
        <v>322</v>
      </c>
      <c r="D389" s="26" t="s">
        <v>4</v>
      </c>
      <c r="E389">
        <v>47</v>
      </c>
      <c r="F389">
        <v>12</v>
      </c>
      <c r="G389">
        <v>27</v>
      </c>
      <c r="H389">
        <v>42</v>
      </c>
      <c r="I389">
        <v>53</v>
      </c>
      <c r="J389">
        <v>10</v>
      </c>
      <c r="K389">
        <v>93</v>
      </c>
      <c r="L389">
        <v>711</v>
      </c>
    </row>
    <row r="390" spans="1:12" x14ac:dyDescent="0.25">
      <c r="A390" s="26" t="s">
        <v>249</v>
      </c>
      <c r="B390" s="26" t="s">
        <v>42</v>
      </c>
      <c r="C390" s="26" t="s">
        <v>322</v>
      </c>
      <c r="D390" s="26" t="s">
        <v>4</v>
      </c>
      <c r="E390">
        <v>53</v>
      </c>
      <c r="F390">
        <v>12</v>
      </c>
      <c r="G390">
        <v>26</v>
      </c>
      <c r="H390">
        <v>110</v>
      </c>
      <c r="I390">
        <v>79</v>
      </c>
      <c r="J390">
        <v>14</v>
      </c>
      <c r="K390">
        <v>6124</v>
      </c>
      <c r="L390">
        <v>1034</v>
      </c>
    </row>
    <row r="391" spans="1:12" x14ac:dyDescent="0.25">
      <c r="A391" s="26" t="s">
        <v>705</v>
      </c>
      <c r="B391" s="26" t="s">
        <v>442</v>
      </c>
      <c r="C391" s="26" t="s">
        <v>322</v>
      </c>
      <c r="D391" s="26" t="s">
        <v>4</v>
      </c>
      <c r="E391">
        <v>62</v>
      </c>
      <c r="F391">
        <v>12</v>
      </c>
      <c r="G391">
        <v>8</v>
      </c>
      <c r="H391">
        <v>33</v>
      </c>
      <c r="I391">
        <v>98</v>
      </c>
      <c r="J391">
        <v>14</v>
      </c>
      <c r="K391">
        <v>1111</v>
      </c>
      <c r="L391">
        <v>1039</v>
      </c>
    </row>
    <row r="392" spans="1:12" x14ac:dyDescent="0.25">
      <c r="A392" s="26" t="s">
        <v>706</v>
      </c>
      <c r="B392" s="26" t="s">
        <v>442</v>
      </c>
      <c r="C392" s="26" t="s">
        <v>322</v>
      </c>
      <c r="D392" s="26" t="s">
        <v>4</v>
      </c>
      <c r="E392">
        <v>47</v>
      </c>
      <c r="F392">
        <v>12</v>
      </c>
      <c r="G392">
        <v>45</v>
      </c>
      <c r="H392">
        <v>77</v>
      </c>
      <c r="I392">
        <v>73</v>
      </c>
      <c r="J392">
        <v>5</v>
      </c>
      <c r="K392">
        <v>4227</v>
      </c>
      <c r="L392">
        <v>839</v>
      </c>
    </row>
    <row r="393" spans="1:12" x14ac:dyDescent="0.25">
      <c r="A393" s="26" t="s">
        <v>707</v>
      </c>
      <c r="B393" s="26" t="s">
        <v>442</v>
      </c>
      <c r="C393" s="26" t="s">
        <v>322</v>
      </c>
      <c r="D393" s="26" t="s">
        <v>4</v>
      </c>
      <c r="E393">
        <v>54</v>
      </c>
      <c r="F393">
        <v>12</v>
      </c>
      <c r="G393">
        <v>46</v>
      </c>
      <c r="H393">
        <v>131</v>
      </c>
      <c r="I393">
        <v>84</v>
      </c>
      <c r="J393">
        <v>5</v>
      </c>
      <c r="K393">
        <v>8116</v>
      </c>
      <c r="L393">
        <v>953</v>
      </c>
    </row>
    <row r="394" spans="1:12" x14ac:dyDescent="0.25">
      <c r="A394" s="26" t="s">
        <v>165</v>
      </c>
      <c r="B394" s="26" t="s">
        <v>36</v>
      </c>
      <c r="C394" s="26" t="s">
        <v>322</v>
      </c>
      <c r="D394" s="26" t="s">
        <v>4</v>
      </c>
      <c r="E394">
        <v>44</v>
      </c>
      <c r="F394">
        <v>12</v>
      </c>
      <c r="G394">
        <v>8</v>
      </c>
      <c r="H394">
        <v>31</v>
      </c>
      <c r="I394">
        <v>75</v>
      </c>
      <c r="J394">
        <v>11</v>
      </c>
      <c r="K394">
        <v>5335</v>
      </c>
      <c r="L394">
        <v>811</v>
      </c>
    </row>
    <row r="395" spans="1:12" x14ac:dyDescent="0.25">
      <c r="A395" s="26" t="s">
        <v>216</v>
      </c>
      <c r="B395" s="26" t="s">
        <v>33</v>
      </c>
      <c r="C395" s="26" t="s">
        <v>322</v>
      </c>
      <c r="D395" s="26" t="s">
        <v>4</v>
      </c>
      <c r="E395">
        <v>33</v>
      </c>
      <c r="F395">
        <v>12</v>
      </c>
      <c r="G395">
        <v>8</v>
      </c>
      <c r="H395">
        <v>45</v>
      </c>
      <c r="I395">
        <v>65</v>
      </c>
      <c r="J395">
        <v>14</v>
      </c>
      <c r="K395">
        <v>4674</v>
      </c>
      <c r="L395">
        <v>619</v>
      </c>
    </row>
    <row r="396" spans="1:12" x14ac:dyDescent="0.25">
      <c r="A396" s="26" t="s">
        <v>708</v>
      </c>
      <c r="B396" s="26" t="s">
        <v>442</v>
      </c>
      <c r="C396" s="26" t="s">
        <v>322</v>
      </c>
      <c r="D396" s="26" t="s">
        <v>4</v>
      </c>
      <c r="E396">
        <v>82</v>
      </c>
      <c r="F396">
        <v>12</v>
      </c>
      <c r="G396">
        <v>40</v>
      </c>
      <c r="H396">
        <v>141</v>
      </c>
      <c r="I396">
        <v>144</v>
      </c>
      <c r="J396">
        <v>22</v>
      </c>
      <c r="K396">
        <v>14077</v>
      </c>
      <c r="L396">
        <v>1647</v>
      </c>
    </row>
    <row r="397" spans="1:12" x14ac:dyDescent="0.25">
      <c r="A397" s="26" t="s">
        <v>357</v>
      </c>
      <c r="B397" s="26" t="s">
        <v>38</v>
      </c>
      <c r="C397" s="26" t="s">
        <v>322</v>
      </c>
      <c r="D397" s="26" t="s">
        <v>4</v>
      </c>
      <c r="E397">
        <v>51</v>
      </c>
      <c r="F397">
        <v>12</v>
      </c>
      <c r="G397">
        <v>24</v>
      </c>
      <c r="H397">
        <v>48</v>
      </c>
      <c r="I397">
        <v>42</v>
      </c>
      <c r="J397">
        <v>11</v>
      </c>
      <c r="K397">
        <v>876</v>
      </c>
      <c r="L397">
        <v>699</v>
      </c>
    </row>
    <row r="398" spans="1:12" x14ac:dyDescent="0.25">
      <c r="A398" s="26" t="s">
        <v>709</v>
      </c>
      <c r="B398" s="26" t="s">
        <v>442</v>
      </c>
      <c r="C398" s="26" t="s">
        <v>322</v>
      </c>
      <c r="D398" s="26" t="s">
        <v>4</v>
      </c>
      <c r="E398">
        <v>62</v>
      </c>
      <c r="F398">
        <v>11</v>
      </c>
      <c r="G398">
        <v>22</v>
      </c>
      <c r="H398">
        <v>69</v>
      </c>
      <c r="I398">
        <v>78</v>
      </c>
      <c r="J398">
        <v>11</v>
      </c>
      <c r="K398">
        <v>9385</v>
      </c>
      <c r="L398">
        <v>1058</v>
      </c>
    </row>
    <row r="399" spans="1:12" x14ac:dyDescent="0.25">
      <c r="A399" s="26" t="s">
        <v>710</v>
      </c>
      <c r="B399" s="26" t="s">
        <v>442</v>
      </c>
      <c r="C399" s="26" t="s">
        <v>322</v>
      </c>
      <c r="D399" s="26" t="s">
        <v>4</v>
      </c>
      <c r="E399">
        <v>52</v>
      </c>
      <c r="F399">
        <v>11</v>
      </c>
      <c r="G399">
        <v>64</v>
      </c>
      <c r="H399">
        <v>226</v>
      </c>
      <c r="I399">
        <v>81</v>
      </c>
      <c r="J399">
        <v>11</v>
      </c>
      <c r="K399">
        <v>3719</v>
      </c>
      <c r="L399">
        <v>761</v>
      </c>
    </row>
    <row r="400" spans="1:12" x14ac:dyDescent="0.25">
      <c r="A400" s="26" t="s">
        <v>711</v>
      </c>
      <c r="B400" s="26" t="s">
        <v>442</v>
      </c>
      <c r="C400" s="26" t="s">
        <v>322</v>
      </c>
      <c r="D400" s="26" t="s">
        <v>4</v>
      </c>
      <c r="E400">
        <v>29</v>
      </c>
      <c r="F400">
        <v>11</v>
      </c>
      <c r="G400">
        <v>8</v>
      </c>
      <c r="H400">
        <v>8</v>
      </c>
      <c r="I400">
        <v>35</v>
      </c>
      <c r="J400">
        <v>15</v>
      </c>
      <c r="K400">
        <v>60</v>
      </c>
      <c r="L400">
        <v>465</v>
      </c>
    </row>
    <row r="401" spans="1:12" x14ac:dyDescent="0.25">
      <c r="A401" s="26" t="s">
        <v>712</v>
      </c>
      <c r="B401" s="26" t="s">
        <v>442</v>
      </c>
      <c r="C401" s="26" t="s">
        <v>322</v>
      </c>
      <c r="D401" s="26" t="s">
        <v>4</v>
      </c>
      <c r="E401">
        <v>77</v>
      </c>
      <c r="F401">
        <v>11</v>
      </c>
      <c r="G401">
        <v>22</v>
      </c>
      <c r="H401">
        <v>101</v>
      </c>
      <c r="I401">
        <v>135</v>
      </c>
      <c r="J401">
        <v>20</v>
      </c>
      <c r="K401">
        <v>9664</v>
      </c>
      <c r="L401">
        <v>1505</v>
      </c>
    </row>
    <row r="402" spans="1:12" x14ac:dyDescent="0.25">
      <c r="A402" s="26" t="s">
        <v>713</v>
      </c>
      <c r="B402" s="26" t="s">
        <v>442</v>
      </c>
      <c r="C402" s="26" t="s">
        <v>322</v>
      </c>
      <c r="D402" s="26" t="s">
        <v>4</v>
      </c>
      <c r="E402">
        <v>48</v>
      </c>
      <c r="F402">
        <v>11</v>
      </c>
      <c r="G402">
        <v>38</v>
      </c>
      <c r="H402">
        <v>95</v>
      </c>
      <c r="I402">
        <v>61</v>
      </c>
      <c r="J402">
        <v>4</v>
      </c>
      <c r="K402">
        <v>1690</v>
      </c>
      <c r="L402">
        <v>791</v>
      </c>
    </row>
    <row r="403" spans="1:12" x14ac:dyDescent="0.25">
      <c r="A403" s="26" t="s">
        <v>714</v>
      </c>
      <c r="B403" s="26" t="s">
        <v>442</v>
      </c>
      <c r="C403" s="26" t="s">
        <v>322</v>
      </c>
      <c r="D403" s="26" t="s">
        <v>4</v>
      </c>
      <c r="E403">
        <v>48</v>
      </c>
      <c r="F403">
        <v>11</v>
      </c>
      <c r="G403">
        <v>28</v>
      </c>
      <c r="H403">
        <v>121</v>
      </c>
      <c r="I403">
        <v>36</v>
      </c>
      <c r="J403">
        <v>13</v>
      </c>
      <c r="K403">
        <v>561</v>
      </c>
      <c r="L403">
        <v>657</v>
      </c>
    </row>
    <row r="404" spans="1:12" x14ac:dyDescent="0.25">
      <c r="A404" s="26" t="s">
        <v>715</v>
      </c>
      <c r="B404" s="26" t="s">
        <v>442</v>
      </c>
      <c r="C404" s="26" t="s">
        <v>322</v>
      </c>
      <c r="D404" s="26" t="s">
        <v>4</v>
      </c>
      <c r="E404">
        <v>42</v>
      </c>
      <c r="F404">
        <v>11</v>
      </c>
      <c r="G404">
        <v>8</v>
      </c>
      <c r="H404">
        <v>21</v>
      </c>
      <c r="I404">
        <v>70</v>
      </c>
      <c r="J404">
        <v>15</v>
      </c>
      <c r="K404">
        <v>7739</v>
      </c>
      <c r="L404">
        <v>831</v>
      </c>
    </row>
    <row r="405" spans="1:12" x14ac:dyDescent="0.25">
      <c r="A405" s="26" t="s">
        <v>385</v>
      </c>
      <c r="B405" s="26" t="s">
        <v>42</v>
      </c>
      <c r="C405" s="26" t="s">
        <v>322</v>
      </c>
      <c r="D405" s="26" t="s">
        <v>4</v>
      </c>
      <c r="E405">
        <v>68</v>
      </c>
      <c r="F405">
        <v>11</v>
      </c>
      <c r="G405">
        <v>35</v>
      </c>
      <c r="H405">
        <v>111</v>
      </c>
      <c r="I405">
        <v>75</v>
      </c>
      <c r="J405">
        <v>22</v>
      </c>
      <c r="K405">
        <v>6189</v>
      </c>
      <c r="L405">
        <v>1279</v>
      </c>
    </row>
    <row r="406" spans="1:12" x14ac:dyDescent="0.25">
      <c r="A406" s="26" t="s">
        <v>113</v>
      </c>
      <c r="B406" s="26" t="s">
        <v>42</v>
      </c>
      <c r="C406" s="26" t="s">
        <v>322</v>
      </c>
      <c r="D406" s="26" t="s">
        <v>4</v>
      </c>
      <c r="E406">
        <v>74</v>
      </c>
      <c r="F406">
        <v>11</v>
      </c>
      <c r="G406">
        <v>79</v>
      </c>
      <c r="H406">
        <v>83</v>
      </c>
      <c r="I406">
        <v>124</v>
      </c>
      <c r="J406">
        <v>28</v>
      </c>
      <c r="K406">
        <v>12514</v>
      </c>
      <c r="L406">
        <v>1532</v>
      </c>
    </row>
    <row r="407" spans="1:12" x14ac:dyDescent="0.25">
      <c r="A407" s="26" t="s">
        <v>716</v>
      </c>
      <c r="B407" s="26" t="s">
        <v>442</v>
      </c>
      <c r="C407" s="26" t="s">
        <v>322</v>
      </c>
      <c r="D407" s="26" t="s">
        <v>4</v>
      </c>
      <c r="E407">
        <v>42</v>
      </c>
      <c r="F407">
        <v>10</v>
      </c>
      <c r="G407">
        <v>21</v>
      </c>
      <c r="H407">
        <v>51</v>
      </c>
      <c r="I407">
        <v>53</v>
      </c>
      <c r="J407">
        <v>14</v>
      </c>
      <c r="K407">
        <v>5188</v>
      </c>
      <c r="L407">
        <v>735</v>
      </c>
    </row>
    <row r="408" spans="1:12" x14ac:dyDescent="0.25">
      <c r="A408" s="26" t="s">
        <v>717</v>
      </c>
      <c r="B408" s="26" t="s">
        <v>442</v>
      </c>
      <c r="C408" s="26" t="s">
        <v>322</v>
      </c>
      <c r="D408" s="26" t="s">
        <v>4</v>
      </c>
      <c r="E408">
        <v>82</v>
      </c>
      <c r="F408">
        <v>10</v>
      </c>
      <c r="G408">
        <v>28</v>
      </c>
      <c r="H408">
        <v>106</v>
      </c>
      <c r="I408">
        <v>158</v>
      </c>
      <c r="J408">
        <v>15</v>
      </c>
      <c r="K408">
        <v>12020</v>
      </c>
      <c r="L408">
        <v>1373</v>
      </c>
    </row>
    <row r="409" spans="1:12" x14ac:dyDescent="0.25">
      <c r="A409" s="26" t="s">
        <v>718</v>
      </c>
      <c r="B409" s="26" t="s">
        <v>442</v>
      </c>
      <c r="C409" s="26" t="s">
        <v>322</v>
      </c>
      <c r="D409" s="26" t="s">
        <v>4</v>
      </c>
      <c r="E409">
        <v>53</v>
      </c>
      <c r="F409">
        <v>10</v>
      </c>
      <c r="G409">
        <v>26</v>
      </c>
      <c r="H409">
        <v>57</v>
      </c>
      <c r="I409">
        <v>82</v>
      </c>
      <c r="J409">
        <v>9</v>
      </c>
      <c r="K409">
        <v>2193</v>
      </c>
      <c r="L409">
        <v>843</v>
      </c>
    </row>
    <row r="410" spans="1:12" x14ac:dyDescent="0.25">
      <c r="A410" s="26" t="s">
        <v>380</v>
      </c>
      <c r="B410" s="26" t="s">
        <v>31</v>
      </c>
      <c r="C410" s="26" t="s">
        <v>322</v>
      </c>
      <c r="D410" s="26" t="s">
        <v>4</v>
      </c>
      <c r="E410">
        <v>49</v>
      </c>
      <c r="F410">
        <v>10</v>
      </c>
      <c r="G410">
        <v>20</v>
      </c>
      <c r="H410">
        <v>27</v>
      </c>
      <c r="I410">
        <v>35</v>
      </c>
      <c r="J410">
        <v>8</v>
      </c>
      <c r="K410">
        <v>1188</v>
      </c>
      <c r="L410">
        <v>764</v>
      </c>
    </row>
    <row r="411" spans="1:12" x14ac:dyDescent="0.25">
      <c r="A411" s="26" t="s">
        <v>365</v>
      </c>
      <c r="B411" s="26" t="s">
        <v>31</v>
      </c>
      <c r="C411" s="26" t="s">
        <v>322</v>
      </c>
      <c r="D411" s="26" t="s">
        <v>4</v>
      </c>
      <c r="E411">
        <v>36</v>
      </c>
      <c r="F411">
        <v>10</v>
      </c>
      <c r="G411">
        <v>21</v>
      </c>
      <c r="H411">
        <v>113</v>
      </c>
      <c r="I411">
        <v>73</v>
      </c>
      <c r="J411">
        <v>4</v>
      </c>
      <c r="K411">
        <v>6666</v>
      </c>
      <c r="L411">
        <v>730</v>
      </c>
    </row>
    <row r="412" spans="1:12" x14ac:dyDescent="0.25">
      <c r="A412" s="26" t="s">
        <v>719</v>
      </c>
      <c r="B412" s="26" t="s">
        <v>442</v>
      </c>
      <c r="C412" s="26" t="s">
        <v>322</v>
      </c>
      <c r="D412" s="26" t="s">
        <v>4</v>
      </c>
      <c r="E412">
        <v>47</v>
      </c>
      <c r="F412">
        <v>10</v>
      </c>
      <c r="G412">
        <v>18</v>
      </c>
      <c r="H412">
        <v>14</v>
      </c>
      <c r="I412">
        <v>41</v>
      </c>
      <c r="J412">
        <v>4</v>
      </c>
      <c r="K412">
        <v>294</v>
      </c>
      <c r="L412">
        <v>718</v>
      </c>
    </row>
    <row r="413" spans="1:12" x14ac:dyDescent="0.25">
      <c r="A413" s="26" t="s">
        <v>720</v>
      </c>
      <c r="B413" s="26" t="s">
        <v>442</v>
      </c>
      <c r="C413" s="26" t="s">
        <v>322</v>
      </c>
      <c r="D413" s="26" t="s">
        <v>4</v>
      </c>
      <c r="E413">
        <v>81</v>
      </c>
      <c r="F413">
        <v>10</v>
      </c>
      <c r="G413">
        <v>68</v>
      </c>
      <c r="H413">
        <v>218</v>
      </c>
      <c r="I413">
        <v>168</v>
      </c>
      <c r="J413">
        <v>17</v>
      </c>
      <c r="K413">
        <v>15133</v>
      </c>
      <c r="L413">
        <v>1569</v>
      </c>
    </row>
    <row r="414" spans="1:12" x14ac:dyDescent="0.25">
      <c r="A414" s="26" t="s">
        <v>721</v>
      </c>
      <c r="B414" s="26" t="s">
        <v>442</v>
      </c>
      <c r="C414" s="26" t="s">
        <v>322</v>
      </c>
      <c r="D414" s="26" t="s">
        <v>4</v>
      </c>
      <c r="E414">
        <v>63</v>
      </c>
      <c r="F414">
        <v>9</v>
      </c>
      <c r="G414">
        <v>22</v>
      </c>
      <c r="H414">
        <v>35</v>
      </c>
      <c r="I414">
        <v>102</v>
      </c>
      <c r="J414">
        <v>7</v>
      </c>
      <c r="K414">
        <v>4837</v>
      </c>
      <c r="L414">
        <v>1018</v>
      </c>
    </row>
    <row r="415" spans="1:12" x14ac:dyDescent="0.25">
      <c r="A415" s="26" t="s">
        <v>300</v>
      </c>
      <c r="B415" s="26" t="s">
        <v>42</v>
      </c>
      <c r="C415" s="26" t="s">
        <v>322</v>
      </c>
      <c r="D415" s="26" t="s">
        <v>4</v>
      </c>
      <c r="E415">
        <v>33</v>
      </c>
      <c r="F415">
        <v>9</v>
      </c>
      <c r="G415">
        <v>8</v>
      </c>
      <c r="H415">
        <v>18</v>
      </c>
      <c r="I415">
        <v>26</v>
      </c>
      <c r="J415">
        <v>8</v>
      </c>
      <c r="K415">
        <v>104</v>
      </c>
      <c r="L415">
        <v>447</v>
      </c>
    </row>
    <row r="416" spans="1:12" x14ac:dyDescent="0.25">
      <c r="A416" s="26" t="s">
        <v>722</v>
      </c>
      <c r="B416" s="26" t="s">
        <v>442</v>
      </c>
      <c r="C416" s="26" t="s">
        <v>322</v>
      </c>
      <c r="D416" s="26" t="s">
        <v>4</v>
      </c>
      <c r="E416">
        <v>70</v>
      </c>
      <c r="F416">
        <v>9</v>
      </c>
      <c r="G416">
        <v>32</v>
      </c>
      <c r="H416">
        <v>238</v>
      </c>
      <c r="I416">
        <v>100</v>
      </c>
      <c r="J416">
        <v>8</v>
      </c>
      <c r="K416">
        <v>6780</v>
      </c>
      <c r="L416">
        <v>1270</v>
      </c>
    </row>
    <row r="417" spans="1:12" x14ac:dyDescent="0.25">
      <c r="A417" s="26" t="s">
        <v>723</v>
      </c>
      <c r="B417" s="26" t="s">
        <v>442</v>
      </c>
      <c r="C417" s="26" t="s">
        <v>322</v>
      </c>
      <c r="D417" s="26" t="s">
        <v>4</v>
      </c>
      <c r="E417">
        <v>57</v>
      </c>
      <c r="F417">
        <v>9</v>
      </c>
      <c r="G417">
        <v>19</v>
      </c>
      <c r="H417">
        <v>60</v>
      </c>
      <c r="I417">
        <v>84</v>
      </c>
      <c r="J417">
        <v>11</v>
      </c>
      <c r="K417">
        <v>4477</v>
      </c>
      <c r="L417">
        <v>767</v>
      </c>
    </row>
    <row r="418" spans="1:12" x14ac:dyDescent="0.25">
      <c r="A418" s="26" t="s">
        <v>724</v>
      </c>
      <c r="B418" s="26" t="s">
        <v>442</v>
      </c>
      <c r="C418" s="26" t="s">
        <v>322</v>
      </c>
      <c r="D418" s="26" t="s">
        <v>4</v>
      </c>
      <c r="E418">
        <v>27</v>
      </c>
      <c r="F418">
        <v>9</v>
      </c>
      <c r="G418">
        <v>11</v>
      </c>
      <c r="H418">
        <v>43</v>
      </c>
      <c r="I418">
        <v>17</v>
      </c>
      <c r="J418">
        <v>3</v>
      </c>
      <c r="K418">
        <v>428</v>
      </c>
      <c r="L418">
        <v>385</v>
      </c>
    </row>
    <row r="419" spans="1:12" x14ac:dyDescent="0.25">
      <c r="A419" s="26" t="s">
        <v>725</v>
      </c>
      <c r="B419" s="26" t="s">
        <v>442</v>
      </c>
      <c r="C419" s="26" t="s">
        <v>322</v>
      </c>
      <c r="D419" s="26" t="s">
        <v>4</v>
      </c>
      <c r="E419">
        <v>44</v>
      </c>
      <c r="F419">
        <v>9</v>
      </c>
      <c r="G419">
        <v>32</v>
      </c>
      <c r="H419">
        <v>126</v>
      </c>
      <c r="I419">
        <v>53</v>
      </c>
      <c r="J419">
        <v>9</v>
      </c>
      <c r="K419">
        <v>2080</v>
      </c>
      <c r="L419">
        <v>661</v>
      </c>
    </row>
    <row r="420" spans="1:12" x14ac:dyDescent="0.25">
      <c r="A420" s="26" t="s">
        <v>149</v>
      </c>
      <c r="B420" s="26" t="s">
        <v>36</v>
      </c>
      <c r="C420" s="26" t="s">
        <v>322</v>
      </c>
      <c r="D420" s="26" t="s">
        <v>4</v>
      </c>
      <c r="E420">
        <v>59</v>
      </c>
      <c r="F420">
        <v>9</v>
      </c>
      <c r="G420">
        <v>36</v>
      </c>
      <c r="H420">
        <v>45</v>
      </c>
      <c r="I420">
        <v>65</v>
      </c>
      <c r="J420">
        <v>6</v>
      </c>
      <c r="K420">
        <v>908</v>
      </c>
      <c r="L420">
        <v>941</v>
      </c>
    </row>
    <row r="421" spans="1:12" x14ac:dyDescent="0.25">
      <c r="A421" s="26" t="s">
        <v>726</v>
      </c>
      <c r="B421" s="26" t="s">
        <v>442</v>
      </c>
      <c r="C421" s="26" t="s">
        <v>322</v>
      </c>
      <c r="D421" s="26" t="s">
        <v>4</v>
      </c>
      <c r="E421">
        <v>48</v>
      </c>
      <c r="F421">
        <v>9</v>
      </c>
      <c r="G421">
        <v>18</v>
      </c>
      <c r="H421">
        <v>16</v>
      </c>
      <c r="I421">
        <v>118</v>
      </c>
      <c r="J421">
        <v>16</v>
      </c>
      <c r="K421">
        <v>7112</v>
      </c>
      <c r="L421">
        <v>994</v>
      </c>
    </row>
    <row r="422" spans="1:12" x14ac:dyDescent="0.25">
      <c r="A422" s="26" t="s">
        <v>727</v>
      </c>
      <c r="B422" s="26" t="s">
        <v>442</v>
      </c>
      <c r="C422" s="26" t="s">
        <v>322</v>
      </c>
      <c r="D422" s="26" t="s">
        <v>4</v>
      </c>
      <c r="E422">
        <v>76</v>
      </c>
      <c r="F422">
        <v>9</v>
      </c>
      <c r="G422">
        <v>40</v>
      </c>
      <c r="H422">
        <v>181</v>
      </c>
      <c r="I422">
        <v>109</v>
      </c>
      <c r="J422">
        <v>20</v>
      </c>
      <c r="K422">
        <v>7447</v>
      </c>
      <c r="L422">
        <v>1283</v>
      </c>
    </row>
    <row r="423" spans="1:12" x14ac:dyDescent="0.25">
      <c r="A423" s="26" t="s">
        <v>358</v>
      </c>
      <c r="B423" s="26" t="s">
        <v>38</v>
      </c>
      <c r="C423" s="26" t="s">
        <v>322</v>
      </c>
      <c r="D423" s="26" t="s">
        <v>4</v>
      </c>
      <c r="E423">
        <v>35</v>
      </c>
      <c r="F423">
        <v>8</v>
      </c>
      <c r="G423">
        <v>18</v>
      </c>
      <c r="H423">
        <v>36</v>
      </c>
      <c r="I423">
        <v>24</v>
      </c>
      <c r="J423">
        <v>3</v>
      </c>
      <c r="K423">
        <v>967</v>
      </c>
      <c r="L423">
        <v>393</v>
      </c>
    </row>
    <row r="424" spans="1:12" x14ac:dyDescent="0.25">
      <c r="A424" s="26" t="s">
        <v>728</v>
      </c>
      <c r="B424" s="26" t="s">
        <v>442</v>
      </c>
      <c r="C424" s="26" t="s">
        <v>322</v>
      </c>
      <c r="D424" s="26" t="s">
        <v>4</v>
      </c>
      <c r="E424">
        <v>52</v>
      </c>
      <c r="F424">
        <v>8</v>
      </c>
      <c r="G424">
        <v>32</v>
      </c>
      <c r="H424">
        <v>50</v>
      </c>
      <c r="I424">
        <v>76</v>
      </c>
      <c r="J424">
        <v>16</v>
      </c>
      <c r="K424">
        <v>6129</v>
      </c>
      <c r="L424">
        <v>890</v>
      </c>
    </row>
    <row r="425" spans="1:12" x14ac:dyDescent="0.25">
      <c r="A425" s="26" t="s">
        <v>729</v>
      </c>
      <c r="B425" s="26" t="s">
        <v>442</v>
      </c>
      <c r="C425" s="26" t="s">
        <v>322</v>
      </c>
      <c r="D425" s="26" t="s">
        <v>4</v>
      </c>
      <c r="E425">
        <v>37</v>
      </c>
      <c r="F425">
        <v>8</v>
      </c>
      <c r="G425">
        <v>8</v>
      </c>
      <c r="H425">
        <v>31</v>
      </c>
      <c r="I425">
        <v>37</v>
      </c>
      <c r="J425">
        <v>8</v>
      </c>
      <c r="K425">
        <v>2249</v>
      </c>
      <c r="L425">
        <v>695</v>
      </c>
    </row>
    <row r="426" spans="1:12" hidden="1" x14ac:dyDescent="0.25">
      <c r="A426" s="26" t="s">
        <v>730</v>
      </c>
      <c r="B426" s="26" t="s">
        <v>442</v>
      </c>
      <c r="C426" s="26" t="s">
        <v>322</v>
      </c>
      <c r="D426" s="26" t="s">
        <v>4</v>
      </c>
      <c r="E426">
        <v>16</v>
      </c>
      <c r="F426">
        <v>8</v>
      </c>
      <c r="G426">
        <v>6</v>
      </c>
      <c r="H426">
        <v>17</v>
      </c>
      <c r="I426">
        <v>9</v>
      </c>
      <c r="J426">
        <v>0</v>
      </c>
      <c r="K426">
        <v>50</v>
      </c>
      <c r="L426">
        <v>185</v>
      </c>
    </row>
    <row r="427" spans="1:12" x14ac:dyDescent="0.25">
      <c r="A427" s="26" t="s">
        <v>731</v>
      </c>
      <c r="B427" s="26" t="s">
        <v>442</v>
      </c>
      <c r="C427" s="26" t="s">
        <v>322</v>
      </c>
      <c r="D427" s="26" t="s">
        <v>4</v>
      </c>
      <c r="E427">
        <v>60</v>
      </c>
      <c r="F427">
        <v>8</v>
      </c>
      <c r="G427">
        <v>32</v>
      </c>
      <c r="H427">
        <v>108</v>
      </c>
      <c r="I427">
        <v>69</v>
      </c>
      <c r="J427">
        <v>25</v>
      </c>
      <c r="K427">
        <v>508</v>
      </c>
      <c r="L427">
        <v>874</v>
      </c>
    </row>
    <row r="428" spans="1:12" x14ac:dyDescent="0.25">
      <c r="A428" s="26" t="s">
        <v>732</v>
      </c>
      <c r="B428" s="26" t="s">
        <v>442</v>
      </c>
      <c r="C428" s="26" t="s">
        <v>322</v>
      </c>
      <c r="D428" s="26" t="s">
        <v>4</v>
      </c>
      <c r="E428">
        <v>71</v>
      </c>
      <c r="F428">
        <v>8</v>
      </c>
      <c r="G428">
        <v>27</v>
      </c>
      <c r="H428">
        <v>45</v>
      </c>
      <c r="I428">
        <v>49</v>
      </c>
      <c r="J428">
        <v>17</v>
      </c>
      <c r="K428">
        <v>1095</v>
      </c>
      <c r="L428">
        <v>922</v>
      </c>
    </row>
    <row r="429" spans="1:12" x14ac:dyDescent="0.25">
      <c r="A429" s="26" t="s">
        <v>733</v>
      </c>
      <c r="B429" s="26" t="s">
        <v>442</v>
      </c>
      <c r="C429" s="26" t="s">
        <v>322</v>
      </c>
      <c r="D429" s="26" t="s">
        <v>4</v>
      </c>
      <c r="E429">
        <v>50</v>
      </c>
      <c r="F429">
        <v>8</v>
      </c>
      <c r="G429">
        <v>8</v>
      </c>
      <c r="H429">
        <v>78</v>
      </c>
      <c r="I429">
        <v>54</v>
      </c>
      <c r="J429">
        <v>10</v>
      </c>
      <c r="K429">
        <v>1829</v>
      </c>
      <c r="L429">
        <v>672</v>
      </c>
    </row>
    <row r="430" spans="1:12" x14ac:dyDescent="0.25">
      <c r="A430" s="26" t="s">
        <v>734</v>
      </c>
      <c r="B430" s="26" t="s">
        <v>442</v>
      </c>
      <c r="C430" s="26" t="s">
        <v>322</v>
      </c>
      <c r="D430" s="26" t="s">
        <v>4</v>
      </c>
      <c r="E430">
        <v>36</v>
      </c>
      <c r="F430">
        <v>8</v>
      </c>
      <c r="G430">
        <v>6</v>
      </c>
      <c r="H430">
        <v>42</v>
      </c>
      <c r="I430">
        <v>48</v>
      </c>
      <c r="J430">
        <v>4</v>
      </c>
      <c r="K430">
        <v>538</v>
      </c>
      <c r="L430">
        <v>588</v>
      </c>
    </row>
    <row r="431" spans="1:12" x14ac:dyDescent="0.25">
      <c r="A431" s="26" t="s">
        <v>735</v>
      </c>
      <c r="B431" s="26" t="s">
        <v>442</v>
      </c>
      <c r="C431" s="26" t="s">
        <v>322</v>
      </c>
      <c r="D431" s="26" t="s">
        <v>4</v>
      </c>
      <c r="E431">
        <v>57</v>
      </c>
      <c r="F431">
        <v>8</v>
      </c>
      <c r="G431">
        <v>25</v>
      </c>
      <c r="H431">
        <v>84</v>
      </c>
      <c r="I431">
        <v>86</v>
      </c>
      <c r="J431">
        <v>22</v>
      </c>
      <c r="K431">
        <v>10241</v>
      </c>
      <c r="L431">
        <v>946</v>
      </c>
    </row>
    <row r="432" spans="1:12" x14ac:dyDescent="0.25">
      <c r="A432" s="26" t="s">
        <v>736</v>
      </c>
      <c r="B432" s="26" t="s">
        <v>442</v>
      </c>
      <c r="C432" s="26" t="s">
        <v>322</v>
      </c>
      <c r="D432" s="26" t="s">
        <v>4</v>
      </c>
      <c r="E432">
        <v>72</v>
      </c>
      <c r="F432">
        <v>8</v>
      </c>
      <c r="G432">
        <v>18</v>
      </c>
      <c r="H432">
        <v>76</v>
      </c>
      <c r="I432">
        <v>96</v>
      </c>
      <c r="J432">
        <v>32</v>
      </c>
      <c r="K432">
        <v>12202</v>
      </c>
      <c r="L432">
        <v>1334</v>
      </c>
    </row>
    <row r="433" spans="1:12" x14ac:dyDescent="0.25">
      <c r="A433" s="26" t="s">
        <v>129</v>
      </c>
      <c r="B433" s="26" t="s">
        <v>33</v>
      </c>
      <c r="C433" s="26" t="s">
        <v>322</v>
      </c>
      <c r="D433" s="26" t="s">
        <v>4</v>
      </c>
      <c r="E433">
        <v>44</v>
      </c>
      <c r="F433">
        <v>8</v>
      </c>
      <c r="G433">
        <v>69</v>
      </c>
      <c r="H433">
        <v>58</v>
      </c>
      <c r="I433">
        <v>37</v>
      </c>
      <c r="J433">
        <v>23</v>
      </c>
      <c r="K433">
        <v>3780</v>
      </c>
      <c r="L433">
        <v>755</v>
      </c>
    </row>
    <row r="434" spans="1:12" x14ac:dyDescent="0.25">
      <c r="A434" s="26" t="s">
        <v>737</v>
      </c>
      <c r="B434" s="26" t="s">
        <v>442</v>
      </c>
      <c r="C434" s="26" t="s">
        <v>322</v>
      </c>
      <c r="D434" s="26" t="s">
        <v>4</v>
      </c>
      <c r="E434">
        <v>59</v>
      </c>
      <c r="F434">
        <v>8</v>
      </c>
      <c r="G434">
        <v>83</v>
      </c>
      <c r="H434">
        <v>116</v>
      </c>
      <c r="I434">
        <v>81</v>
      </c>
      <c r="J434">
        <v>12</v>
      </c>
      <c r="K434">
        <v>6818</v>
      </c>
      <c r="L434">
        <v>1063</v>
      </c>
    </row>
    <row r="435" spans="1:12" x14ac:dyDescent="0.25">
      <c r="A435" s="26" t="s">
        <v>738</v>
      </c>
      <c r="B435" s="26" t="s">
        <v>442</v>
      </c>
      <c r="C435" s="26" t="s">
        <v>322</v>
      </c>
      <c r="D435" s="26" t="s">
        <v>4</v>
      </c>
      <c r="E435">
        <v>41</v>
      </c>
      <c r="F435">
        <v>8</v>
      </c>
      <c r="G435">
        <v>14</v>
      </c>
      <c r="H435">
        <v>23</v>
      </c>
      <c r="I435">
        <v>44</v>
      </c>
      <c r="J435">
        <v>5</v>
      </c>
      <c r="K435">
        <v>665</v>
      </c>
      <c r="L435">
        <v>524</v>
      </c>
    </row>
    <row r="436" spans="1:12" x14ac:dyDescent="0.25">
      <c r="A436" s="26" t="s">
        <v>373</v>
      </c>
      <c r="B436" s="26" t="s">
        <v>31</v>
      </c>
      <c r="C436" s="26" t="s">
        <v>322</v>
      </c>
      <c r="D436" s="26" t="s">
        <v>4</v>
      </c>
      <c r="E436">
        <v>67</v>
      </c>
      <c r="F436">
        <v>8</v>
      </c>
      <c r="G436">
        <v>14</v>
      </c>
      <c r="H436">
        <v>85</v>
      </c>
      <c r="I436">
        <v>94</v>
      </c>
      <c r="J436">
        <v>21</v>
      </c>
      <c r="K436">
        <v>3620</v>
      </c>
      <c r="L436">
        <v>1125</v>
      </c>
    </row>
    <row r="437" spans="1:12" x14ac:dyDescent="0.25">
      <c r="A437" s="26" t="s">
        <v>389</v>
      </c>
      <c r="B437" s="26" t="s">
        <v>36</v>
      </c>
      <c r="C437" s="26" t="s">
        <v>322</v>
      </c>
      <c r="D437" s="26" t="s">
        <v>4</v>
      </c>
      <c r="E437">
        <v>32</v>
      </c>
      <c r="F437">
        <v>8</v>
      </c>
      <c r="G437">
        <v>11</v>
      </c>
      <c r="H437">
        <v>31</v>
      </c>
      <c r="I437">
        <v>42</v>
      </c>
      <c r="J437">
        <v>6</v>
      </c>
      <c r="K437">
        <v>271</v>
      </c>
      <c r="L437">
        <v>530</v>
      </c>
    </row>
    <row r="438" spans="1:12" x14ac:dyDescent="0.25">
      <c r="A438" s="26" t="s">
        <v>739</v>
      </c>
      <c r="B438" s="26" t="s">
        <v>442</v>
      </c>
      <c r="C438" s="26" t="s">
        <v>322</v>
      </c>
      <c r="D438" s="26" t="s">
        <v>4</v>
      </c>
      <c r="E438">
        <v>36</v>
      </c>
      <c r="F438">
        <v>8</v>
      </c>
      <c r="G438">
        <v>6</v>
      </c>
      <c r="H438">
        <v>27</v>
      </c>
      <c r="I438">
        <v>42</v>
      </c>
      <c r="J438">
        <v>11</v>
      </c>
      <c r="K438">
        <v>2755</v>
      </c>
      <c r="L438">
        <v>588</v>
      </c>
    </row>
    <row r="439" spans="1:12" x14ac:dyDescent="0.25">
      <c r="A439" s="26" t="s">
        <v>740</v>
      </c>
      <c r="B439" s="26" t="s">
        <v>442</v>
      </c>
      <c r="C439" s="26" t="s">
        <v>322</v>
      </c>
      <c r="D439" s="26" t="s">
        <v>4</v>
      </c>
      <c r="E439">
        <v>51</v>
      </c>
      <c r="F439">
        <v>7</v>
      </c>
      <c r="G439">
        <v>23</v>
      </c>
      <c r="H439">
        <v>105</v>
      </c>
      <c r="I439">
        <v>89</v>
      </c>
      <c r="J439">
        <v>13</v>
      </c>
      <c r="K439">
        <v>5355</v>
      </c>
      <c r="L439">
        <v>858</v>
      </c>
    </row>
    <row r="440" spans="1:12" x14ac:dyDescent="0.25">
      <c r="A440" s="26" t="s">
        <v>741</v>
      </c>
      <c r="B440" s="26" t="s">
        <v>442</v>
      </c>
      <c r="C440" s="26" t="s">
        <v>322</v>
      </c>
      <c r="D440" s="26" t="s">
        <v>4</v>
      </c>
      <c r="E440">
        <v>35</v>
      </c>
      <c r="F440">
        <v>7</v>
      </c>
      <c r="G440">
        <v>16</v>
      </c>
      <c r="H440">
        <v>29</v>
      </c>
      <c r="I440">
        <v>58</v>
      </c>
      <c r="J440">
        <v>5</v>
      </c>
      <c r="K440">
        <v>4540</v>
      </c>
      <c r="L440">
        <v>705</v>
      </c>
    </row>
    <row r="441" spans="1:12" x14ac:dyDescent="0.25">
      <c r="A441" s="26" t="s">
        <v>742</v>
      </c>
      <c r="B441" s="26" t="s">
        <v>442</v>
      </c>
      <c r="C441" s="26" t="s">
        <v>322</v>
      </c>
      <c r="D441" s="26" t="s">
        <v>4</v>
      </c>
      <c r="E441">
        <v>44</v>
      </c>
      <c r="F441">
        <v>7</v>
      </c>
      <c r="G441">
        <v>18</v>
      </c>
      <c r="H441">
        <v>9</v>
      </c>
      <c r="I441">
        <v>33</v>
      </c>
      <c r="J441">
        <v>6</v>
      </c>
      <c r="K441">
        <v>1211</v>
      </c>
      <c r="L441">
        <v>565</v>
      </c>
    </row>
    <row r="442" spans="1:12" x14ac:dyDescent="0.25">
      <c r="A442" s="26" t="s">
        <v>743</v>
      </c>
      <c r="B442" s="26" t="s">
        <v>442</v>
      </c>
      <c r="C442" s="26" t="s">
        <v>322</v>
      </c>
      <c r="D442" s="26" t="s">
        <v>4</v>
      </c>
      <c r="E442">
        <v>64</v>
      </c>
      <c r="F442">
        <v>7</v>
      </c>
      <c r="G442">
        <v>35</v>
      </c>
      <c r="H442">
        <v>219</v>
      </c>
      <c r="I442">
        <v>105</v>
      </c>
      <c r="J442">
        <v>14</v>
      </c>
      <c r="K442">
        <v>7387</v>
      </c>
      <c r="L442">
        <v>1049</v>
      </c>
    </row>
    <row r="443" spans="1:12" x14ac:dyDescent="0.25">
      <c r="A443" s="26" t="s">
        <v>744</v>
      </c>
      <c r="B443" s="26" t="s">
        <v>442</v>
      </c>
      <c r="C443" s="26" t="s">
        <v>322</v>
      </c>
      <c r="D443" s="26" t="s">
        <v>4</v>
      </c>
      <c r="E443">
        <v>64</v>
      </c>
      <c r="F443">
        <v>7</v>
      </c>
      <c r="G443">
        <v>35</v>
      </c>
      <c r="H443">
        <v>158</v>
      </c>
      <c r="I443">
        <v>84</v>
      </c>
      <c r="J443">
        <v>15</v>
      </c>
      <c r="K443">
        <v>5004</v>
      </c>
      <c r="L443">
        <v>982</v>
      </c>
    </row>
    <row r="444" spans="1:12" x14ac:dyDescent="0.25">
      <c r="A444" s="26" t="s">
        <v>745</v>
      </c>
      <c r="B444" s="26" t="s">
        <v>442</v>
      </c>
      <c r="C444" s="26" t="s">
        <v>322</v>
      </c>
      <c r="D444" s="26" t="s">
        <v>4</v>
      </c>
      <c r="E444">
        <v>23</v>
      </c>
      <c r="F444">
        <v>7</v>
      </c>
      <c r="G444">
        <v>8</v>
      </c>
      <c r="H444">
        <v>18</v>
      </c>
      <c r="I444">
        <v>18</v>
      </c>
      <c r="J444">
        <v>7</v>
      </c>
      <c r="K444">
        <v>70</v>
      </c>
      <c r="L444">
        <v>382</v>
      </c>
    </row>
    <row r="445" spans="1:12" x14ac:dyDescent="0.25">
      <c r="A445" s="26" t="s">
        <v>395</v>
      </c>
      <c r="B445" s="26" t="s">
        <v>38</v>
      </c>
      <c r="C445" s="26" t="s">
        <v>322</v>
      </c>
      <c r="D445" s="26" t="s">
        <v>4</v>
      </c>
      <c r="E445">
        <v>45</v>
      </c>
      <c r="F445">
        <v>7</v>
      </c>
      <c r="G445">
        <v>6</v>
      </c>
      <c r="H445">
        <v>36</v>
      </c>
      <c r="I445">
        <v>43</v>
      </c>
      <c r="J445">
        <v>6</v>
      </c>
      <c r="K445">
        <v>3366</v>
      </c>
      <c r="L445">
        <v>624</v>
      </c>
    </row>
    <row r="446" spans="1:12" x14ac:dyDescent="0.25">
      <c r="A446" s="26" t="s">
        <v>371</v>
      </c>
      <c r="B446" s="26" t="s">
        <v>42</v>
      </c>
      <c r="C446" s="26" t="s">
        <v>322</v>
      </c>
      <c r="D446" s="26" t="s">
        <v>4</v>
      </c>
      <c r="E446">
        <v>49</v>
      </c>
      <c r="F446">
        <v>7</v>
      </c>
      <c r="G446">
        <v>4</v>
      </c>
      <c r="H446">
        <v>1</v>
      </c>
      <c r="I446">
        <v>71</v>
      </c>
      <c r="J446">
        <v>6</v>
      </c>
      <c r="K446">
        <v>370</v>
      </c>
      <c r="L446">
        <v>764</v>
      </c>
    </row>
    <row r="447" spans="1:12" x14ac:dyDescent="0.25">
      <c r="A447" s="26" t="s">
        <v>746</v>
      </c>
      <c r="B447" s="26" t="s">
        <v>442</v>
      </c>
      <c r="C447" s="26" t="s">
        <v>322</v>
      </c>
      <c r="D447" s="26" t="s">
        <v>4</v>
      </c>
      <c r="E447">
        <v>43</v>
      </c>
      <c r="F447">
        <v>6</v>
      </c>
      <c r="G447">
        <v>20</v>
      </c>
      <c r="H447">
        <v>20</v>
      </c>
      <c r="I447">
        <v>51</v>
      </c>
      <c r="J447">
        <v>3</v>
      </c>
      <c r="K447">
        <v>1587</v>
      </c>
      <c r="L447">
        <v>732</v>
      </c>
    </row>
    <row r="448" spans="1:12" x14ac:dyDescent="0.25">
      <c r="A448" s="26" t="s">
        <v>299</v>
      </c>
      <c r="B448" s="26" t="s">
        <v>31</v>
      </c>
      <c r="C448" s="26" t="s">
        <v>322</v>
      </c>
      <c r="D448" s="26" t="s">
        <v>4</v>
      </c>
      <c r="E448">
        <v>76</v>
      </c>
      <c r="F448">
        <v>6</v>
      </c>
      <c r="G448">
        <v>45</v>
      </c>
      <c r="H448">
        <v>89</v>
      </c>
      <c r="I448">
        <v>84</v>
      </c>
      <c r="J448">
        <v>26</v>
      </c>
      <c r="K448">
        <v>12670</v>
      </c>
      <c r="L448">
        <v>1462</v>
      </c>
    </row>
    <row r="449" spans="1:12" x14ac:dyDescent="0.25">
      <c r="A449" s="26" t="s">
        <v>257</v>
      </c>
      <c r="B449" s="26" t="s">
        <v>36</v>
      </c>
      <c r="C449" s="26" t="s">
        <v>322</v>
      </c>
      <c r="D449" s="26" t="s">
        <v>4</v>
      </c>
      <c r="E449">
        <v>61</v>
      </c>
      <c r="F449">
        <v>6</v>
      </c>
      <c r="G449">
        <v>23</v>
      </c>
      <c r="H449">
        <v>40</v>
      </c>
      <c r="I449">
        <v>68</v>
      </c>
      <c r="J449">
        <v>26</v>
      </c>
      <c r="K449">
        <v>5833</v>
      </c>
      <c r="L449">
        <v>1123</v>
      </c>
    </row>
    <row r="450" spans="1:12" x14ac:dyDescent="0.25">
      <c r="A450" s="26" t="s">
        <v>747</v>
      </c>
      <c r="B450" s="26" t="s">
        <v>442</v>
      </c>
      <c r="C450" s="26" t="s">
        <v>322</v>
      </c>
      <c r="D450" s="26" t="s">
        <v>4</v>
      </c>
      <c r="E450">
        <v>32</v>
      </c>
      <c r="F450">
        <v>5</v>
      </c>
      <c r="G450">
        <v>8</v>
      </c>
      <c r="H450">
        <v>35</v>
      </c>
      <c r="I450">
        <v>44</v>
      </c>
      <c r="J450">
        <v>7</v>
      </c>
      <c r="K450">
        <v>1620</v>
      </c>
      <c r="L450">
        <v>426</v>
      </c>
    </row>
    <row r="451" spans="1:12" x14ac:dyDescent="0.25">
      <c r="A451" s="26" t="s">
        <v>748</v>
      </c>
      <c r="B451" s="26" t="s">
        <v>442</v>
      </c>
      <c r="C451" s="26" t="s">
        <v>322</v>
      </c>
      <c r="D451" s="26" t="s">
        <v>4</v>
      </c>
      <c r="E451">
        <v>28</v>
      </c>
      <c r="F451">
        <v>5</v>
      </c>
      <c r="G451">
        <v>14</v>
      </c>
      <c r="H451">
        <v>27</v>
      </c>
      <c r="I451">
        <v>27</v>
      </c>
      <c r="J451">
        <v>11</v>
      </c>
      <c r="K451">
        <v>590</v>
      </c>
      <c r="L451">
        <v>481</v>
      </c>
    </row>
    <row r="452" spans="1:12" x14ac:dyDescent="0.25">
      <c r="A452" s="26" t="s">
        <v>749</v>
      </c>
      <c r="B452" s="26" t="s">
        <v>442</v>
      </c>
      <c r="C452" s="26" t="s">
        <v>322</v>
      </c>
      <c r="D452" s="26" t="s">
        <v>4</v>
      </c>
      <c r="E452">
        <v>47</v>
      </c>
      <c r="F452">
        <v>5</v>
      </c>
      <c r="G452">
        <v>16</v>
      </c>
      <c r="H452">
        <v>47</v>
      </c>
      <c r="I452">
        <v>35</v>
      </c>
      <c r="J452">
        <v>4</v>
      </c>
      <c r="K452">
        <v>294</v>
      </c>
      <c r="L452">
        <v>567</v>
      </c>
    </row>
    <row r="453" spans="1:12" x14ac:dyDescent="0.25">
      <c r="A453" s="26" t="s">
        <v>750</v>
      </c>
      <c r="B453" s="26" t="s">
        <v>442</v>
      </c>
      <c r="C453" s="26" t="s">
        <v>322</v>
      </c>
      <c r="D453" s="26" t="s">
        <v>4</v>
      </c>
      <c r="E453">
        <v>44</v>
      </c>
      <c r="F453">
        <v>5</v>
      </c>
      <c r="G453">
        <v>16</v>
      </c>
      <c r="H453">
        <v>67</v>
      </c>
      <c r="I453">
        <v>43</v>
      </c>
      <c r="J453">
        <v>11</v>
      </c>
      <c r="K453">
        <v>1470</v>
      </c>
      <c r="L453">
        <v>692</v>
      </c>
    </row>
    <row r="454" spans="1:12" x14ac:dyDescent="0.25">
      <c r="A454" s="26" t="s">
        <v>751</v>
      </c>
      <c r="B454" s="26" t="s">
        <v>442</v>
      </c>
      <c r="C454" s="26" t="s">
        <v>322</v>
      </c>
      <c r="D454" s="26" t="s">
        <v>4</v>
      </c>
      <c r="E454">
        <v>21</v>
      </c>
      <c r="F454">
        <v>5</v>
      </c>
      <c r="G454">
        <v>16</v>
      </c>
      <c r="H454">
        <v>5</v>
      </c>
      <c r="I454">
        <v>19</v>
      </c>
      <c r="J454">
        <v>1</v>
      </c>
      <c r="K454">
        <v>379</v>
      </c>
      <c r="L454">
        <v>399</v>
      </c>
    </row>
    <row r="455" spans="1:12" x14ac:dyDescent="0.25">
      <c r="A455" s="26" t="s">
        <v>752</v>
      </c>
      <c r="B455" s="26" t="s">
        <v>442</v>
      </c>
      <c r="C455" s="26" t="s">
        <v>322</v>
      </c>
      <c r="D455" s="26" t="s">
        <v>4</v>
      </c>
      <c r="E455">
        <v>52</v>
      </c>
      <c r="F455">
        <v>5</v>
      </c>
      <c r="G455">
        <v>35</v>
      </c>
      <c r="H455">
        <v>126</v>
      </c>
      <c r="I455">
        <v>81</v>
      </c>
      <c r="J455">
        <v>5</v>
      </c>
      <c r="K455">
        <v>7925</v>
      </c>
      <c r="L455">
        <v>958</v>
      </c>
    </row>
    <row r="456" spans="1:12" x14ac:dyDescent="0.25">
      <c r="A456" s="26" t="s">
        <v>753</v>
      </c>
      <c r="B456" s="26" t="s">
        <v>442</v>
      </c>
      <c r="C456" s="26" t="s">
        <v>322</v>
      </c>
      <c r="D456" s="26" t="s">
        <v>4</v>
      </c>
      <c r="E456">
        <v>37</v>
      </c>
      <c r="F456">
        <v>5</v>
      </c>
      <c r="G456">
        <v>6</v>
      </c>
      <c r="H456">
        <v>33</v>
      </c>
      <c r="I456">
        <v>72</v>
      </c>
      <c r="J456">
        <v>13</v>
      </c>
      <c r="K456">
        <v>2519</v>
      </c>
      <c r="L456">
        <v>668</v>
      </c>
    </row>
    <row r="457" spans="1:12" hidden="1" x14ac:dyDescent="0.25">
      <c r="A457" s="26" t="s">
        <v>429</v>
      </c>
      <c r="B457" s="26" t="s">
        <v>31</v>
      </c>
      <c r="C457" s="26" t="s">
        <v>322</v>
      </c>
      <c r="D457" s="26" t="s">
        <v>4</v>
      </c>
      <c r="E457">
        <v>16</v>
      </c>
      <c r="F457">
        <v>5</v>
      </c>
      <c r="G457">
        <v>6</v>
      </c>
      <c r="H457">
        <v>6</v>
      </c>
      <c r="I457">
        <v>17</v>
      </c>
      <c r="J457">
        <v>5</v>
      </c>
      <c r="K457">
        <v>583</v>
      </c>
      <c r="L457">
        <v>262</v>
      </c>
    </row>
    <row r="458" spans="1:12" x14ac:dyDescent="0.25">
      <c r="A458" s="26" t="s">
        <v>754</v>
      </c>
      <c r="B458" s="26" t="s">
        <v>442</v>
      </c>
      <c r="C458" s="26" t="s">
        <v>322</v>
      </c>
      <c r="D458" s="26" t="s">
        <v>4</v>
      </c>
      <c r="E458">
        <v>33</v>
      </c>
      <c r="F458">
        <v>5</v>
      </c>
      <c r="G458">
        <v>21</v>
      </c>
      <c r="H458">
        <v>74</v>
      </c>
      <c r="I458">
        <v>34</v>
      </c>
      <c r="J458">
        <v>7</v>
      </c>
      <c r="K458">
        <v>2118</v>
      </c>
      <c r="L458">
        <v>540</v>
      </c>
    </row>
    <row r="459" spans="1:12" hidden="1" x14ac:dyDescent="0.25">
      <c r="A459" s="26" t="s">
        <v>755</v>
      </c>
      <c r="B459" s="26" t="s">
        <v>442</v>
      </c>
      <c r="C459" s="26" t="s">
        <v>322</v>
      </c>
      <c r="D459" s="26" t="s">
        <v>4</v>
      </c>
      <c r="E459">
        <v>16</v>
      </c>
      <c r="F459">
        <v>5</v>
      </c>
      <c r="G459">
        <v>0</v>
      </c>
      <c r="H459">
        <v>1</v>
      </c>
      <c r="I459">
        <v>22</v>
      </c>
      <c r="J459">
        <v>4</v>
      </c>
      <c r="K459">
        <v>782</v>
      </c>
      <c r="L459">
        <v>214</v>
      </c>
    </row>
    <row r="460" spans="1:12" x14ac:dyDescent="0.25">
      <c r="A460" s="26" t="s">
        <v>756</v>
      </c>
      <c r="B460" s="26" t="s">
        <v>442</v>
      </c>
      <c r="C460" s="26" t="s">
        <v>322</v>
      </c>
      <c r="D460" s="26" t="s">
        <v>4</v>
      </c>
      <c r="E460">
        <v>28</v>
      </c>
      <c r="F460">
        <v>5</v>
      </c>
      <c r="G460">
        <v>17</v>
      </c>
      <c r="H460">
        <v>65</v>
      </c>
      <c r="I460">
        <v>43</v>
      </c>
      <c r="J460">
        <v>2</v>
      </c>
      <c r="K460">
        <v>4047</v>
      </c>
      <c r="L460">
        <v>501</v>
      </c>
    </row>
    <row r="461" spans="1:12" hidden="1" x14ac:dyDescent="0.25">
      <c r="A461" s="26" t="s">
        <v>757</v>
      </c>
      <c r="B461" s="26" t="s">
        <v>442</v>
      </c>
      <c r="C461" s="26" t="s">
        <v>322</v>
      </c>
      <c r="D461" s="26" t="s">
        <v>4</v>
      </c>
      <c r="E461">
        <v>18</v>
      </c>
      <c r="F461">
        <v>5</v>
      </c>
      <c r="G461">
        <v>10</v>
      </c>
      <c r="H461">
        <v>10</v>
      </c>
      <c r="I461">
        <v>8</v>
      </c>
      <c r="J461">
        <v>1</v>
      </c>
      <c r="K461">
        <v>450</v>
      </c>
      <c r="L461">
        <v>326</v>
      </c>
    </row>
    <row r="462" spans="1:12" x14ac:dyDescent="0.25">
      <c r="A462" s="26" t="s">
        <v>366</v>
      </c>
      <c r="B462" s="26" t="s">
        <v>31</v>
      </c>
      <c r="C462" s="26" t="s">
        <v>322</v>
      </c>
      <c r="D462" s="26" t="s">
        <v>4</v>
      </c>
      <c r="E462">
        <v>38</v>
      </c>
      <c r="F462">
        <v>4</v>
      </c>
      <c r="G462">
        <v>25</v>
      </c>
      <c r="H462">
        <v>71</v>
      </c>
      <c r="I462">
        <v>43</v>
      </c>
      <c r="J462">
        <v>3</v>
      </c>
      <c r="K462">
        <v>2503</v>
      </c>
      <c r="L462">
        <v>573</v>
      </c>
    </row>
    <row r="463" spans="1:12" hidden="1" x14ac:dyDescent="0.25">
      <c r="A463" s="26" t="s">
        <v>758</v>
      </c>
      <c r="B463" s="26" t="s">
        <v>442</v>
      </c>
      <c r="C463" s="26" t="s">
        <v>322</v>
      </c>
      <c r="D463" s="26" t="s">
        <v>4</v>
      </c>
      <c r="E463">
        <v>12</v>
      </c>
      <c r="F463">
        <v>4</v>
      </c>
      <c r="G463">
        <v>6</v>
      </c>
      <c r="H463">
        <v>12</v>
      </c>
      <c r="I463">
        <v>11</v>
      </c>
      <c r="J463">
        <v>1</v>
      </c>
      <c r="K463">
        <v>99</v>
      </c>
      <c r="L463">
        <v>168</v>
      </c>
    </row>
    <row r="464" spans="1:12" x14ac:dyDescent="0.25">
      <c r="A464" s="26" t="s">
        <v>759</v>
      </c>
      <c r="B464" s="26" t="s">
        <v>442</v>
      </c>
      <c r="C464" s="26" t="s">
        <v>322</v>
      </c>
      <c r="D464" s="26" t="s">
        <v>4</v>
      </c>
      <c r="E464">
        <v>22</v>
      </c>
      <c r="F464">
        <v>4</v>
      </c>
      <c r="G464">
        <v>6</v>
      </c>
      <c r="H464">
        <v>18</v>
      </c>
      <c r="I464">
        <v>27</v>
      </c>
      <c r="J464">
        <v>2</v>
      </c>
      <c r="K464">
        <v>766</v>
      </c>
      <c r="L464">
        <v>299</v>
      </c>
    </row>
    <row r="465" spans="1:12" x14ac:dyDescent="0.25">
      <c r="A465" s="26" t="s">
        <v>445</v>
      </c>
      <c r="B465" s="26" t="s">
        <v>38</v>
      </c>
      <c r="C465" s="26" t="s">
        <v>322</v>
      </c>
      <c r="D465" s="26" t="s">
        <v>4</v>
      </c>
      <c r="E465">
        <v>42</v>
      </c>
      <c r="F465">
        <v>4</v>
      </c>
      <c r="G465">
        <v>14</v>
      </c>
      <c r="H465">
        <v>20</v>
      </c>
      <c r="I465">
        <v>28</v>
      </c>
      <c r="J465">
        <v>2</v>
      </c>
      <c r="K465">
        <v>137</v>
      </c>
      <c r="L465">
        <v>546</v>
      </c>
    </row>
    <row r="466" spans="1:12" hidden="1" x14ac:dyDescent="0.25">
      <c r="A466" s="26" t="s">
        <v>760</v>
      </c>
      <c r="B466" s="26" t="s">
        <v>442</v>
      </c>
      <c r="C466" s="26" t="s">
        <v>322</v>
      </c>
      <c r="D466" s="26" t="s">
        <v>4</v>
      </c>
      <c r="E466">
        <v>18</v>
      </c>
      <c r="F466">
        <v>4</v>
      </c>
      <c r="G466">
        <v>10</v>
      </c>
      <c r="H466">
        <v>14</v>
      </c>
      <c r="I466">
        <v>28</v>
      </c>
      <c r="J466">
        <v>5</v>
      </c>
      <c r="K466">
        <v>211</v>
      </c>
      <c r="L466">
        <v>335</v>
      </c>
    </row>
    <row r="467" spans="1:12" x14ac:dyDescent="0.25">
      <c r="A467" s="26" t="s">
        <v>761</v>
      </c>
      <c r="B467" s="26" t="s">
        <v>442</v>
      </c>
      <c r="C467" s="26" t="s">
        <v>322</v>
      </c>
      <c r="D467" s="26" t="s">
        <v>4</v>
      </c>
      <c r="E467">
        <v>25</v>
      </c>
      <c r="F467">
        <v>4</v>
      </c>
      <c r="G467">
        <v>8</v>
      </c>
      <c r="H467">
        <v>21</v>
      </c>
      <c r="I467">
        <v>31</v>
      </c>
      <c r="J467">
        <v>4</v>
      </c>
      <c r="K467">
        <v>2601</v>
      </c>
      <c r="L467">
        <v>328</v>
      </c>
    </row>
    <row r="468" spans="1:12" x14ac:dyDescent="0.25">
      <c r="A468" s="26" t="s">
        <v>762</v>
      </c>
      <c r="B468" s="26" t="s">
        <v>442</v>
      </c>
      <c r="C468" s="26" t="s">
        <v>322</v>
      </c>
      <c r="D468" s="26" t="s">
        <v>4</v>
      </c>
      <c r="E468">
        <v>34</v>
      </c>
      <c r="F468">
        <v>4</v>
      </c>
      <c r="G468">
        <v>57</v>
      </c>
      <c r="H468">
        <v>77</v>
      </c>
      <c r="I468">
        <v>27</v>
      </c>
      <c r="J468">
        <v>3</v>
      </c>
      <c r="K468">
        <v>510</v>
      </c>
      <c r="L468">
        <v>395</v>
      </c>
    </row>
    <row r="469" spans="1:12" x14ac:dyDescent="0.25">
      <c r="A469" s="26" t="s">
        <v>763</v>
      </c>
      <c r="B469" s="26" t="s">
        <v>442</v>
      </c>
      <c r="C469" s="26" t="s">
        <v>322</v>
      </c>
      <c r="D469" s="26" t="s">
        <v>4</v>
      </c>
      <c r="E469">
        <v>38</v>
      </c>
      <c r="F469">
        <v>4</v>
      </c>
      <c r="G469">
        <v>62</v>
      </c>
      <c r="H469">
        <v>80</v>
      </c>
      <c r="I469">
        <v>56</v>
      </c>
      <c r="J469">
        <v>7</v>
      </c>
      <c r="K469">
        <v>4780</v>
      </c>
      <c r="L469">
        <v>597</v>
      </c>
    </row>
    <row r="470" spans="1:12" x14ac:dyDescent="0.25">
      <c r="A470" s="26" t="s">
        <v>764</v>
      </c>
      <c r="B470" s="26" t="s">
        <v>442</v>
      </c>
      <c r="C470" s="26" t="s">
        <v>322</v>
      </c>
      <c r="D470" s="26" t="s">
        <v>4</v>
      </c>
      <c r="E470">
        <v>22</v>
      </c>
      <c r="F470">
        <v>4</v>
      </c>
      <c r="G470">
        <v>6</v>
      </c>
      <c r="H470">
        <v>10</v>
      </c>
      <c r="I470">
        <v>14</v>
      </c>
      <c r="J470">
        <v>3</v>
      </c>
      <c r="K470">
        <v>7</v>
      </c>
      <c r="L470">
        <v>357</v>
      </c>
    </row>
    <row r="471" spans="1:12" hidden="1" x14ac:dyDescent="0.25">
      <c r="A471" s="26" t="s">
        <v>765</v>
      </c>
      <c r="B471" s="26" t="s">
        <v>442</v>
      </c>
      <c r="C471" s="26" t="s">
        <v>322</v>
      </c>
      <c r="D471" s="26" t="s">
        <v>4</v>
      </c>
      <c r="E471">
        <v>11</v>
      </c>
      <c r="F471">
        <v>4</v>
      </c>
      <c r="G471">
        <v>2</v>
      </c>
      <c r="H471">
        <v>2</v>
      </c>
      <c r="I471">
        <v>10</v>
      </c>
      <c r="J471">
        <v>0</v>
      </c>
      <c r="K471">
        <v>153</v>
      </c>
      <c r="L471">
        <v>136</v>
      </c>
    </row>
    <row r="472" spans="1:12" x14ac:dyDescent="0.25">
      <c r="A472" s="26" t="s">
        <v>766</v>
      </c>
      <c r="B472" s="26" t="s">
        <v>442</v>
      </c>
      <c r="C472" s="26" t="s">
        <v>322</v>
      </c>
      <c r="D472" s="26" t="s">
        <v>4</v>
      </c>
      <c r="E472">
        <v>28</v>
      </c>
      <c r="F472">
        <v>4</v>
      </c>
      <c r="G472">
        <v>4</v>
      </c>
      <c r="H472">
        <v>15</v>
      </c>
      <c r="I472">
        <v>42</v>
      </c>
      <c r="J472">
        <v>13</v>
      </c>
      <c r="K472">
        <v>3436</v>
      </c>
      <c r="L472">
        <v>467</v>
      </c>
    </row>
    <row r="473" spans="1:12" x14ac:dyDescent="0.25">
      <c r="A473" s="26" t="s">
        <v>767</v>
      </c>
      <c r="B473" s="26" t="s">
        <v>442</v>
      </c>
      <c r="C473" s="26" t="s">
        <v>322</v>
      </c>
      <c r="D473" s="26" t="s">
        <v>4</v>
      </c>
      <c r="E473">
        <v>22</v>
      </c>
      <c r="F473">
        <v>4</v>
      </c>
      <c r="G473">
        <v>21</v>
      </c>
      <c r="H473">
        <v>20</v>
      </c>
      <c r="I473">
        <v>25</v>
      </c>
      <c r="J473">
        <v>2</v>
      </c>
      <c r="K473">
        <v>784</v>
      </c>
      <c r="L473">
        <v>320</v>
      </c>
    </row>
    <row r="474" spans="1:12" x14ac:dyDescent="0.25">
      <c r="A474" s="26" t="s">
        <v>768</v>
      </c>
      <c r="B474" s="26" t="s">
        <v>442</v>
      </c>
      <c r="C474" s="26" t="s">
        <v>322</v>
      </c>
      <c r="D474" s="26" t="s">
        <v>4</v>
      </c>
      <c r="E474">
        <v>48</v>
      </c>
      <c r="F474">
        <v>4</v>
      </c>
      <c r="G474">
        <v>14</v>
      </c>
      <c r="H474">
        <v>99</v>
      </c>
      <c r="I474">
        <v>51</v>
      </c>
      <c r="J474">
        <v>8</v>
      </c>
      <c r="K474">
        <v>4606</v>
      </c>
      <c r="L474">
        <v>632</v>
      </c>
    </row>
    <row r="475" spans="1:12" x14ac:dyDescent="0.25">
      <c r="A475" s="26" t="s">
        <v>769</v>
      </c>
      <c r="B475" s="26" t="s">
        <v>442</v>
      </c>
      <c r="C475" s="26" t="s">
        <v>322</v>
      </c>
      <c r="D475" s="26" t="s">
        <v>4</v>
      </c>
      <c r="E475">
        <v>32</v>
      </c>
      <c r="F475">
        <v>3</v>
      </c>
      <c r="G475">
        <v>27</v>
      </c>
      <c r="H475">
        <v>40</v>
      </c>
      <c r="I475">
        <v>31</v>
      </c>
      <c r="J475">
        <v>7</v>
      </c>
      <c r="K475">
        <v>328</v>
      </c>
      <c r="L475">
        <v>430</v>
      </c>
    </row>
    <row r="476" spans="1:12" hidden="1" x14ac:dyDescent="0.25">
      <c r="A476" s="26" t="s">
        <v>770</v>
      </c>
      <c r="B476" s="26" t="s">
        <v>442</v>
      </c>
      <c r="C476" s="26" t="s">
        <v>322</v>
      </c>
      <c r="D476" s="26" t="s">
        <v>4</v>
      </c>
      <c r="E476">
        <v>10</v>
      </c>
      <c r="F476">
        <v>3</v>
      </c>
      <c r="G476">
        <v>0</v>
      </c>
      <c r="H476">
        <v>5</v>
      </c>
      <c r="I476">
        <v>5</v>
      </c>
      <c r="J476">
        <v>3</v>
      </c>
      <c r="K476">
        <v>46</v>
      </c>
      <c r="L476">
        <v>146</v>
      </c>
    </row>
    <row r="477" spans="1:12" x14ac:dyDescent="0.25">
      <c r="A477" s="26" t="s">
        <v>771</v>
      </c>
      <c r="B477" s="26" t="s">
        <v>442</v>
      </c>
      <c r="C477" s="26" t="s">
        <v>322</v>
      </c>
      <c r="D477" s="26" t="s">
        <v>4</v>
      </c>
      <c r="E477">
        <v>34</v>
      </c>
      <c r="F477">
        <v>3</v>
      </c>
      <c r="G477">
        <v>22</v>
      </c>
      <c r="H477">
        <v>35</v>
      </c>
      <c r="I477">
        <v>42</v>
      </c>
      <c r="J477">
        <v>7</v>
      </c>
      <c r="K477">
        <v>826</v>
      </c>
      <c r="L477">
        <v>547</v>
      </c>
    </row>
    <row r="478" spans="1:12" x14ac:dyDescent="0.25">
      <c r="A478" s="26" t="s">
        <v>449</v>
      </c>
      <c r="B478" s="26" t="s">
        <v>31</v>
      </c>
      <c r="C478" s="26" t="s">
        <v>322</v>
      </c>
      <c r="D478" s="26" t="s">
        <v>4</v>
      </c>
      <c r="E478">
        <v>23</v>
      </c>
      <c r="F478">
        <v>3</v>
      </c>
      <c r="G478">
        <v>4</v>
      </c>
      <c r="H478">
        <v>58</v>
      </c>
      <c r="I478">
        <v>34</v>
      </c>
      <c r="J478">
        <v>6</v>
      </c>
      <c r="K478">
        <v>3240</v>
      </c>
      <c r="L478">
        <v>447</v>
      </c>
    </row>
    <row r="479" spans="1:12" x14ac:dyDescent="0.25">
      <c r="A479" s="26" t="s">
        <v>772</v>
      </c>
      <c r="B479" s="26" t="s">
        <v>442</v>
      </c>
      <c r="C479" s="26" t="s">
        <v>322</v>
      </c>
      <c r="D479" s="26" t="s">
        <v>4</v>
      </c>
      <c r="E479">
        <v>36</v>
      </c>
      <c r="F479">
        <v>3</v>
      </c>
      <c r="G479">
        <v>31</v>
      </c>
      <c r="H479">
        <v>77</v>
      </c>
      <c r="I479">
        <v>52</v>
      </c>
      <c r="J479">
        <v>1</v>
      </c>
      <c r="K479">
        <v>4615</v>
      </c>
      <c r="L479">
        <v>644</v>
      </c>
    </row>
    <row r="480" spans="1:12" hidden="1" x14ac:dyDescent="0.25">
      <c r="A480" s="26" t="s">
        <v>773</v>
      </c>
      <c r="B480" s="26" t="s">
        <v>442</v>
      </c>
      <c r="C480" s="26" t="s">
        <v>322</v>
      </c>
      <c r="D480" s="26" t="s">
        <v>4</v>
      </c>
      <c r="E480">
        <v>8</v>
      </c>
      <c r="F480">
        <v>3</v>
      </c>
      <c r="G480">
        <v>0</v>
      </c>
      <c r="H480">
        <v>6</v>
      </c>
      <c r="I480">
        <v>9</v>
      </c>
      <c r="J480">
        <v>3</v>
      </c>
      <c r="K480">
        <v>30</v>
      </c>
      <c r="L480">
        <v>114</v>
      </c>
    </row>
    <row r="481" spans="1:12" hidden="1" x14ac:dyDescent="0.25">
      <c r="A481" s="26" t="s">
        <v>774</v>
      </c>
      <c r="B481" s="26" t="s">
        <v>442</v>
      </c>
      <c r="C481" s="26" t="s">
        <v>322</v>
      </c>
      <c r="D481" s="26" t="s">
        <v>4</v>
      </c>
      <c r="E481">
        <v>10</v>
      </c>
      <c r="F481">
        <v>3</v>
      </c>
      <c r="G481">
        <v>12</v>
      </c>
      <c r="H481">
        <v>19</v>
      </c>
      <c r="I481">
        <v>16</v>
      </c>
      <c r="J481">
        <v>1</v>
      </c>
      <c r="K481">
        <v>850</v>
      </c>
      <c r="L481">
        <v>110</v>
      </c>
    </row>
    <row r="482" spans="1:12" hidden="1" x14ac:dyDescent="0.25">
      <c r="A482" s="26" t="s">
        <v>775</v>
      </c>
      <c r="B482" s="26" t="s">
        <v>442</v>
      </c>
      <c r="C482" s="26" t="s">
        <v>322</v>
      </c>
      <c r="D482" s="26" t="s">
        <v>4</v>
      </c>
      <c r="E482">
        <v>18</v>
      </c>
      <c r="F482">
        <v>3</v>
      </c>
      <c r="G482">
        <v>28</v>
      </c>
      <c r="H482">
        <v>21</v>
      </c>
      <c r="I482">
        <v>18</v>
      </c>
      <c r="J482">
        <v>6</v>
      </c>
      <c r="K482">
        <v>2733</v>
      </c>
      <c r="L482">
        <v>257</v>
      </c>
    </row>
    <row r="483" spans="1:12" x14ac:dyDescent="0.25">
      <c r="A483" s="26" t="s">
        <v>776</v>
      </c>
      <c r="B483" s="26" t="s">
        <v>442</v>
      </c>
      <c r="C483" s="26" t="s">
        <v>322</v>
      </c>
      <c r="D483" s="26" t="s">
        <v>4</v>
      </c>
      <c r="E483">
        <v>30</v>
      </c>
      <c r="F483">
        <v>3</v>
      </c>
      <c r="G483">
        <v>6</v>
      </c>
      <c r="H483">
        <v>42</v>
      </c>
      <c r="I483">
        <v>44</v>
      </c>
      <c r="J483">
        <v>4</v>
      </c>
      <c r="K483">
        <v>2546</v>
      </c>
      <c r="L483">
        <v>465</v>
      </c>
    </row>
    <row r="484" spans="1:12" hidden="1" x14ac:dyDescent="0.25">
      <c r="A484" s="26" t="s">
        <v>777</v>
      </c>
      <c r="B484" s="26" t="s">
        <v>442</v>
      </c>
      <c r="C484" s="26" t="s">
        <v>322</v>
      </c>
      <c r="D484" s="26" t="s">
        <v>4</v>
      </c>
      <c r="E484">
        <v>16</v>
      </c>
      <c r="F484">
        <v>3</v>
      </c>
      <c r="G484">
        <v>2</v>
      </c>
      <c r="H484">
        <v>16</v>
      </c>
      <c r="I484">
        <v>15</v>
      </c>
      <c r="J484">
        <v>0</v>
      </c>
      <c r="K484">
        <v>207</v>
      </c>
      <c r="L484">
        <v>225</v>
      </c>
    </row>
    <row r="485" spans="1:12" hidden="1" x14ac:dyDescent="0.25">
      <c r="A485" s="26" t="s">
        <v>778</v>
      </c>
      <c r="B485" s="26" t="s">
        <v>442</v>
      </c>
      <c r="C485" s="26" t="s">
        <v>322</v>
      </c>
      <c r="D485" s="26" t="s">
        <v>4</v>
      </c>
      <c r="E485">
        <v>18</v>
      </c>
      <c r="F485">
        <v>3</v>
      </c>
      <c r="G485">
        <v>4</v>
      </c>
      <c r="H485">
        <v>31</v>
      </c>
      <c r="I485">
        <v>13</v>
      </c>
      <c r="J485">
        <v>3</v>
      </c>
      <c r="K485">
        <v>1033</v>
      </c>
      <c r="L485">
        <v>240</v>
      </c>
    </row>
    <row r="486" spans="1:12" hidden="1" x14ac:dyDescent="0.25">
      <c r="A486" s="26" t="s">
        <v>779</v>
      </c>
      <c r="B486" s="26" t="s">
        <v>442</v>
      </c>
      <c r="C486" s="26" t="s">
        <v>322</v>
      </c>
      <c r="D486" s="26" t="s">
        <v>4</v>
      </c>
      <c r="E486">
        <v>5</v>
      </c>
      <c r="F486">
        <v>3</v>
      </c>
      <c r="G486">
        <v>2</v>
      </c>
      <c r="H486">
        <v>9</v>
      </c>
      <c r="I486">
        <v>12</v>
      </c>
      <c r="J486">
        <v>1</v>
      </c>
      <c r="K486">
        <v>473</v>
      </c>
      <c r="L486">
        <v>87</v>
      </c>
    </row>
    <row r="487" spans="1:12" hidden="1" x14ac:dyDescent="0.25">
      <c r="A487" s="26" t="s">
        <v>378</v>
      </c>
      <c r="B487" s="26" t="s">
        <v>38</v>
      </c>
      <c r="C487" s="26" t="s">
        <v>322</v>
      </c>
      <c r="D487" s="26" t="s">
        <v>4</v>
      </c>
      <c r="E487">
        <v>10</v>
      </c>
      <c r="F487">
        <v>3</v>
      </c>
      <c r="G487">
        <v>19</v>
      </c>
      <c r="H487">
        <v>3</v>
      </c>
      <c r="I487">
        <v>5</v>
      </c>
      <c r="J487">
        <v>1</v>
      </c>
      <c r="K487">
        <v>10</v>
      </c>
      <c r="L487">
        <v>134</v>
      </c>
    </row>
    <row r="488" spans="1:12" hidden="1" x14ac:dyDescent="0.25">
      <c r="A488" s="26" t="s">
        <v>780</v>
      </c>
      <c r="B488" s="26" t="s">
        <v>442</v>
      </c>
      <c r="C488" s="26" t="s">
        <v>322</v>
      </c>
      <c r="D488" s="26" t="s">
        <v>4</v>
      </c>
      <c r="E488">
        <v>11</v>
      </c>
      <c r="F488">
        <v>3</v>
      </c>
      <c r="G488">
        <v>0</v>
      </c>
      <c r="H488">
        <v>6</v>
      </c>
      <c r="I488">
        <v>9</v>
      </c>
      <c r="J488">
        <v>2</v>
      </c>
      <c r="K488">
        <v>948</v>
      </c>
      <c r="L488">
        <v>193</v>
      </c>
    </row>
    <row r="489" spans="1:12" hidden="1" x14ac:dyDescent="0.25">
      <c r="A489" s="26" t="s">
        <v>781</v>
      </c>
      <c r="B489" s="26" t="s">
        <v>442</v>
      </c>
      <c r="C489" s="26" t="s">
        <v>322</v>
      </c>
      <c r="D489" s="26" t="s">
        <v>4</v>
      </c>
      <c r="E489">
        <v>2</v>
      </c>
      <c r="F489">
        <v>2</v>
      </c>
      <c r="G489">
        <v>0</v>
      </c>
      <c r="H489">
        <v>2</v>
      </c>
      <c r="I489">
        <v>3</v>
      </c>
      <c r="J489">
        <v>0</v>
      </c>
      <c r="K489">
        <v>152</v>
      </c>
      <c r="L489">
        <v>35</v>
      </c>
    </row>
    <row r="490" spans="1:12" x14ac:dyDescent="0.25">
      <c r="A490" s="26" t="s">
        <v>782</v>
      </c>
      <c r="B490" s="26" t="s">
        <v>442</v>
      </c>
      <c r="C490" s="26" t="s">
        <v>322</v>
      </c>
      <c r="D490" s="26" t="s">
        <v>4</v>
      </c>
      <c r="E490">
        <v>46</v>
      </c>
      <c r="F490">
        <v>2</v>
      </c>
      <c r="G490">
        <v>28</v>
      </c>
      <c r="H490">
        <v>121</v>
      </c>
      <c r="I490">
        <v>62</v>
      </c>
      <c r="J490">
        <v>3</v>
      </c>
      <c r="K490">
        <v>4393</v>
      </c>
      <c r="L490">
        <v>740</v>
      </c>
    </row>
    <row r="491" spans="1:12" x14ac:dyDescent="0.25">
      <c r="A491" s="26" t="s">
        <v>783</v>
      </c>
      <c r="B491" s="26" t="s">
        <v>442</v>
      </c>
      <c r="C491" s="26" t="s">
        <v>322</v>
      </c>
      <c r="D491" s="26" t="s">
        <v>4</v>
      </c>
      <c r="E491">
        <v>24</v>
      </c>
      <c r="F491">
        <v>2</v>
      </c>
      <c r="G491">
        <v>0</v>
      </c>
      <c r="H491">
        <v>20</v>
      </c>
      <c r="I491">
        <v>18</v>
      </c>
      <c r="J491">
        <v>5</v>
      </c>
      <c r="K491">
        <v>79</v>
      </c>
      <c r="L491">
        <v>302</v>
      </c>
    </row>
    <row r="492" spans="1:12" hidden="1" x14ac:dyDescent="0.25">
      <c r="A492" s="26" t="s">
        <v>784</v>
      </c>
      <c r="B492" s="26" t="s">
        <v>442</v>
      </c>
      <c r="C492" s="26" t="s">
        <v>322</v>
      </c>
      <c r="D492" s="26" t="s">
        <v>4</v>
      </c>
      <c r="E492">
        <v>16</v>
      </c>
      <c r="F492">
        <v>2</v>
      </c>
      <c r="G492">
        <v>23</v>
      </c>
      <c r="H492">
        <v>22</v>
      </c>
      <c r="I492">
        <v>21</v>
      </c>
      <c r="J492">
        <v>2</v>
      </c>
      <c r="K492">
        <v>2498</v>
      </c>
      <c r="L492">
        <v>197</v>
      </c>
    </row>
    <row r="493" spans="1:12" hidden="1" x14ac:dyDescent="0.25">
      <c r="A493" s="26" t="s">
        <v>785</v>
      </c>
      <c r="B493" s="26" t="s">
        <v>442</v>
      </c>
      <c r="C493" s="26" t="s">
        <v>322</v>
      </c>
      <c r="D493" s="26" t="s">
        <v>4</v>
      </c>
      <c r="E493">
        <v>1</v>
      </c>
      <c r="F493">
        <v>2</v>
      </c>
      <c r="G493">
        <v>0</v>
      </c>
      <c r="H493">
        <v>1</v>
      </c>
      <c r="I493">
        <v>1</v>
      </c>
      <c r="J493">
        <v>0</v>
      </c>
      <c r="K493">
        <v>0</v>
      </c>
      <c r="L493">
        <v>16</v>
      </c>
    </row>
    <row r="494" spans="1:12" hidden="1" x14ac:dyDescent="0.25">
      <c r="A494" s="26" t="s">
        <v>786</v>
      </c>
      <c r="B494" s="26" t="s">
        <v>442</v>
      </c>
      <c r="C494" s="26" t="s">
        <v>322</v>
      </c>
      <c r="D494" s="26" t="s">
        <v>4</v>
      </c>
      <c r="E494">
        <v>7</v>
      </c>
      <c r="F494">
        <v>2</v>
      </c>
      <c r="G494">
        <v>0</v>
      </c>
      <c r="H494">
        <v>4</v>
      </c>
      <c r="I494">
        <v>8</v>
      </c>
      <c r="J494">
        <v>1</v>
      </c>
      <c r="K494">
        <v>199</v>
      </c>
      <c r="L494">
        <v>113</v>
      </c>
    </row>
    <row r="495" spans="1:12" hidden="1" x14ac:dyDescent="0.25">
      <c r="A495" s="26" t="s">
        <v>787</v>
      </c>
      <c r="B495" s="26" t="s">
        <v>442</v>
      </c>
      <c r="C495" s="26" t="s">
        <v>322</v>
      </c>
      <c r="D495" s="26" t="s">
        <v>4</v>
      </c>
      <c r="E495">
        <v>5</v>
      </c>
      <c r="F495">
        <v>2</v>
      </c>
      <c r="G495">
        <v>2</v>
      </c>
      <c r="H495">
        <v>2</v>
      </c>
      <c r="I495">
        <v>6</v>
      </c>
      <c r="J495">
        <v>2</v>
      </c>
      <c r="K495">
        <v>39</v>
      </c>
      <c r="L495">
        <v>80</v>
      </c>
    </row>
    <row r="496" spans="1:12" x14ac:dyDescent="0.25">
      <c r="A496" s="26" t="s">
        <v>788</v>
      </c>
      <c r="B496" s="26" t="s">
        <v>442</v>
      </c>
      <c r="C496" s="26" t="s">
        <v>322</v>
      </c>
      <c r="D496" s="26" t="s">
        <v>4</v>
      </c>
      <c r="E496">
        <v>21</v>
      </c>
      <c r="F496">
        <v>2</v>
      </c>
      <c r="G496">
        <v>31</v>
      </c>
      <c r="H496">
        <v>57</v>
      </c>
      <c r="I496">
        <v>19</v>
      </c>
      <c r="J496">
        <v>9</v>
      </c>
      <c r="K496">
        <v>1825</v>
      </c>
      <c r="L496">
        <v>309</v>
      </c>
    </row>
    <row r="497" spans="1:12" x14ac:dyDescent="0.25">
      <c r="A497" s="26" t="s">
        <v>789</v>
      </c>
      <c r="B497" s="26" t="s">
        <v>442</v>
      </c>
      <c r="C497" s="26" t="s">
        <v>322</v>
      </c>
      <c r="D497" s="26" t="s">
        <v>4</v>
      </c>
      <c r="E497">
        <v>34</v>
      </c>
      <c r="F497">
        <v>2</v>
      </c>
      <c r="G497">
        <v>17</v>
      </c>
      <c r="H497">
        <v>69</v>
      </c>
      <c r="I497">
        <v>54</v>
      </c>
      <c r="J497">
        <v>3</v>
      </c>
      <c r="K497">
        <v>3902</v>
      </c>
      <c r="L497">
        <v>508</v>
      </c>
    </row>
    <row r="498" spans="1:12" hidden="1" x14ac:dyDescent="0.25">
      <c r="A498" s="26" t="s">
        <v>790</v>
      </c>
      <c r="B498" s="26" t="s">
        <v>442</v>
      </c>
      <c r="C498" s="26" t="s">
        <v>322</v>
      </c>
      <c r="D498" s="26" t="s">
        <v>4</v>
      </c>
      <c r="E498">
        <v>5</v>
      </c>
      <c r="F498">
        <v>2</v>
      </c>
      <c r="G498">
        <v>2</v>
      </c>
      <c r="H498">
        <v>9</v>
      </c>
      <c r="I498">
        <v>5</v>
      </c>
      <c r="J498">
        <v>0</v>
      </c>
      <c r="K498">
        <v>0</v>
      </c>
      <c r="L498">
        <v>67</v>
      </c>
    </row>
    <row r="499" spans="1:12" hidden="1" x14ac:dyDescent="0.25">
      <c r="A499" s="26" t="s">
        <v>791</v>
      </c>
      <c r="B499" s="26" t="s">
        <v>442</v>
      </c>
      <c r="C499" s="26" t="s">
        <v>322</v>
      </c>
      <c r="D499" s="26" t="s">
        <v>4</v>
      </c>
      <c r="E499">
        <v>14</v>
      </c>
      <c r="F499">
        <v>2</v>
      </c>
      <c r="G499">
        <v>2</v>
      </c>
      <c r="H499">
        <v>8</v>
      </c>
      <c r="I499">
        <v>17</v>
      </c>
      <c r="J499">
        <v>9</v>
      </c>
      <c r="K499">
        <v>105</v>
      </c>
      <c r="L499">
        <v>207</v>
      </c>
    </row>
    <row r="500" spans="1:12" hidden="1" x14ac:dyDescent="0.25">
      <c r="A500" s="26" t="s">
        <v>388</v>
      </c>
      <c r="B500" s="26" t="s">
        <v>31</v>
      </c>
      <c r="C500" s="26" t="s">
        <v>322</v>
      </c>
      <c r="D500" s="26" t="s">
        <v>4</v>
      </c>
      <c r="E500">
        <v>14</v>
      </c>
      <c r="F500">
        <v>2</v>
      </c>
      <c r="G500">
        <v>4</v>
      </c>
      <c r="H500">
        <v>10</v>
      </c>
      <c r="I500">
        <v>10</v>
      </c>
      <c r="J500">
        <v>2</v>
      </c>
      <c r="K500">
        <v>202</v>
      </c>
      <c r="L500">
        <v>159</v>
      </c>
    </row>
    <row r="501" spans="1:12" hidden="1" x14ac:dyDescent="0.25">
      <c r="A501" s="26" t="s">
        <v>792</v>
      </c>
      <c r="B501" s="26" t="s">
        <v>442</v>
      </c>
      <c r="C501" s="26" t="s">
        <v>322</v>
      </c>
      <c r="D501" s="26" t="s">
        <v>4</v>
      </c>
      <c r="E501">
        <v>1</v>
      </c>
      <c r="F501">
        <v>1</v>
      </c>
      <c r="G501">
        <v>0</v>
      </c>
      <c r="H501">
        <v>1</v>
      </c>
      <c r="I501">
        <v>1</v>
      </c>
      <c r="J501">
        <v>0</v>
      </c>
      <c r="K501">
        <v>0</v>
      </c>
      <c r="L501">
        <v>11</v>
      </c>
    </row>
    <row r="502" spans="1:12" hidden="1" x14ac:dyDescent="0.25">
      <c r="A502" s="26" t="s">
        <v>793</v>
      </c>
      <c r="B502" s="26" t="s">
        <v>442</v>
      </c>
      <c r="C502" s="26" t="s">
        <v>322</v>
      </c>
      <c r="D502" s="26" t="s">
        <v>4</v>
      </c>
      <c r="E502">
        <v>4</v>
      </c>
      <c r="F502">
        <v>1</v>
      </c>
      <c r="G502">
        <v>0</v>
      </c>
      <c r="H502">
        <v>5</v>
      </c>
      <c r="I502">
        <v>8</v>
      </c>
      <c r="J502">
        <v>0</v>
      </c>
      <c r="K502">
        <v>384</v>
      </c>
      <c r="L502">
        <v>72</v>
      </c>
    </row>
    <row r="503" spans="1:12" hidden="1" x14ac:dyDescent="0.25">
      <c r="A503" s="26" t="s">
        <v>794</v>
      </c>
      <c r="B503" s="26" t="s">
        <v>442</v>
      </c>
      <c r="C503" s="26" t="s">
        <v>322</v>
      </c>
      <c r="D503" s="26" t="s">
        <v>4</v>
      </c>
      <c r="E503">
        <v>1</v>
      </c>
      <c r="F503">
        <v>1</v>
      </c>
      <c r="G503">
        <v>0</v>
      </c>
      <c r="H503">
        <v>0</v>
      </c>
      <c r="I503">
        <v>3</v>
      </c>
      <c r="J503">
        <v>1</v>
      </c>
      <c r="K503">
        <v>0</v>
      </c>
      <c r="L503">
        <v>15</v>
      </c>
    </row>
    <row r="504" spans="1:12" hidden="1" x14ac:dyDescent="0.25">
      <c r="A504" s="26" t="s">
        <v>421</v>
      </c>
      <c r="B504" s="26" t="s">
        <v>38</v>
      </c>
      <c r="C504" s="26" t="s">
        <v>322</v>
      </c>
      <c r="D504" s="26" t="s">
        <v>4</v>
      </c>
      <c r="E504">
        <v>13</v>
      </c>
      <c r="F504">
        <v>1</v>
      </c>
      <c r="G504">
        <v>6</v>
      </c>
      <c r="H504">
        <v>4</v>
      </c>
      <c r="I504">
        <v>12</v>
      </c>
      <c r="J504">
        <v>0</v>
      </c>
      <c r="K504">
        <v>0</v>
      </c>
      <c r="L504">
        <v>143</v>
      </c>
    </row>
    <row r="505" spans="1:12" hidden="1" x14ac:dyDescent="0.25">
      <c r="A505" s="26" t="s">
        <v>795</v>
      </c>
      <c r="B505" s="26" t="s">
        <v>442</v>
      </c>
      <c r="C505" s="26" t="s">
        <v>322</v>
      </c>
      <c r="D505" s="26" t="s">
        <v>4</v>
      </c>
      <c r="E505">
        <v>18</v>
      </c>
      <c r="F505">
        <v>1</v>
      </c>
      <c r="G505">
        <v>20</v>
      </c>
      <c r="H505">
        <v>22</v>
      </c>
      <c r="I505">
        <v>23</v>
      </c>
      <c r="J505">
        <v>3</v>
      </c>
      <c r="K505">
        <v>1198</v>
      </c>
      <c r="L505">
        <v>345</v>
      </c>
    </row>
    <row r="506" spans="1:12" hidden="1" x14ac:dyDescent="0.25">
      <c r="A506" s="26" t="s">
        <v>796</v>
      </c>
      <c r="B506" s="26" t="s">
        <v>442</v>
      </c>
      <c r="C506" s="26" t="s">
        <v>322</v>
      </c>
      <c r="D506" s="26" t="s">
        <v>4</v>
      </c>
      <c r="E506">
        <v>2</v>
      </c>
      <c r="F506">
        <v>1</v>
      </c>
      <c r="G506">
        <v>0</v>
      </c>
      <c r="H506">
        <v>5</v>
      </c>
      <c r="I506">
        <v>2</v>
      </c>
      <c r="J506">
        <v>0</v>
      </c>
      <c r="K506">
        <v>0</v>
      </c>
      <c r="L506">
        <v>27</v>
      </c>
    </row>
    <row r="507" spans="1:12" hidden="1" x14ac:dyDescent="0.25">
      <c r="A507" s="26" t="s">
        <v>797</v>
      </c>
      <c r="B507" s="26" t="s">
        <v>442</v>
      </c>
      <c r="C507" s="26" t="s">
        <v>322</v>
      </c>
      <c r="D507" s="26" t="s">
        <v>4</v>
      </c>
      <c r="E507">
        <v>1</v>
      </c>
      <c r="F507">
        <v>1</v>
      </c>
      <c r="G507">
        <v>0</v>
      </c>
      <c r="H507">
        <v>1</v>
      </c>
      <c r="I507">
        <v>1</v>
      </c>
      <c r="J507">
        <v>0</v>
      </c>
      <c r="K507">
        <v>0</v>
      </c>
      <c r="L507">
        <v>11</v>
      </c>
    </row>
    <row r="508" spans="1:12" hidden="1" x14ac:dyDescent="0.25">
      <c r="A508" s="26" t="s">
        <v>798</v>
      </c>
      <c r="B508" s="26" t="s">
        <v>442</v>
      </c>
      <c r="C508" s="26" t="s">
        <v>322</v>
      </c>
      <c r="D508" s="26" t="s">
        <v>4</v>
      </c>
      <c r="E508">
        <v>4</v>
      </c>
      <c r="F508">
        <v>1</v>
      </c>
      <c r="G508">
        <v>4</v>
      </c>
      <c r="H508">
        <v>1</v>
      </c>
      <c r="I508">
        <v>0</v>
      </c>
      <c r="J508">
        <v>2</v>
      </c>
      <c r="K508">
        <v>1</v>
      </c>
      <c r="L508">
        <v>51</v>
      </c>
    </row>
    <row r="509" spans="1:12" hidden="1" x14ac:dyDescent="0.25">
      <c r="A509" s="26" t="s">
        <v>799</v>
      </c>
      <c r="B509" s="26" t="s">
        <v>442</v>
      </c>
      <c r="C509" s="26" t="s">
        <v>322</v>
      </c>
      <c r="D509" s="26" t="s">
        <v>4</v>
      </c>
      <c r="E509">
        <v>14</v>
      </c>
      <c r="F509">
        <v>1</v>
      </c>
      <c r="G509">
        <v>2</v>
      </c>
      <c r="H509">
        <v>13</v>
      </c>
      <c r="I509">
        <v>10</v>
      </c>
      <c r="J509">
        <v>1</v>
      </c>
      <c r="K509">
        <v>18</v>
      </c>
      <c r="L509">
        <v>143</v>
      </c>
    </row>
    <row r="510" spans="1:12" x14ac:dyDescent="0.25">
      <c r="A510" s="26" t="s">
        <v>800</v>
      </c>
      <c r="B510" s="26" t="s">
        <v>442</v>
      </c>
      <c r="C510" s="26" t="s">
        <v>322</v>
      </c>
      <c r="D510" s="26" t="s">
        <v>4</v>
      </c>
      <c r="E510">
        <v>22</v>
      </c>
      <c r="F510">
        <v>1</v>
      </c>
      <c r="G510">
        <v>20</v>
      </c>
      <c r="H510">
        <v>46</v>
      </c>
      <c r="I510">
        <v>41</v>
      </c>
      <c r="J510">
        <v>6</v>
      </c>
      <c r="K510">
        <v>2485</v>
      </c>
      <c r="L510">
        <v>380</v>
      </c>
    </row>
    <row r="511" spans="1:12" hidden="1" x14ac:dyDescent="0.25">
      <c r="A511" s="26" t="s">
        <v>801</v>
      </c>
      <c r="B511" s="26" t="s">
        <v>442</v>
      </c>
      <c r="C511" s="26" t="s">
        <v>322</v>
      </c>
      <c r="D511" s="26" t="s">
        <v>4</v>
      </c>
      <c r="E511">
        <v>7</v>
      </c>
      <c r="F511">
        <v>1</v>
      </c>
      <c r="G511">
        <v>2</v>
      </c>
      <c r="H511">
        <v>4</v>
      </c>
      <c r="I511">
        <v>10</v>
      </c>
      <c r="J511">
        <v>0</v>
      </c>
      <c r="K511">
        <v>322</v>
      </c>
      <c r="L511">
        <v>103</v>
      </c>
    </row>
    <row r="512" spans="1:12" hidden="1" x14ac:dyDescent="0.25">
      <c r="A512" s="26" t="s">
        <v>802</v>
      </c>
      <c r="B512" s="26" t="s">
        <v>442</v>
      </c>
      <c r="C512" s="26" t="s">
        <v>322</v>
      </c>
      <c r="D512" s="26" t="s">
        <v>4</v>
      </c>
      <c r="E512">
        <v>14</v>
      </c>
      <c r="F512">
        <v>1</v>
      </c>
      <c r="G512">
        <v>2</v>
      </c>
      <c r="H512">
        <v>6</v>
      </c>
      <c r="I512">
        <v>30</v>
      </c>
      <c r="J512">
        <v>4</v>
      </c>
      <c r="K512">
        <v>1727</v>
      </c>
      <c r="L512">
        <v>220</v>
      </c>
    </row>
    <row r="513" spans="1:12" hidden="1" x14ac:dyDescent="0.25">
      <c r="A513" s="26" t="s">
        <v>803</v>
      </c>
      <c r="B513" s="26" t="s">
        <v>442</v>
      </c>
      <c r="C513" s="26" t="s">
        <v>322</v>
      </c>
      <c r="D513" s="26" t="s">
        <v>4</v>
      </c>
      <c r="E513">
        <v>6</v>
      </c>
      <c r="F513">
        <v>1</v>
      </c>
      <c r="G513">
        <v>26</v>
      </c>
      <c r="H513">
        <v>7</v>
      </c>
      <c r="I513">
        <v>2</v>
      </c>
      <c r="J513">
        <v>0</v>
      </c>
      <c r="K513">
        <v>207</v>
      </c>
      <c r="L513">
        <v>65</v>
      </c>
    </row>
    <row r="514" spans="1:12" hidden="1" x14ac:dyDescent="0.25">
      <c r="A514" s="26" t="s">
        <v>804</v>
      </c>
      <c r="B514" s="26" t="s">
        <v>442</v>
      </c>
      <c r="C514" s="26" t="s">
        <v>322</v>
      </c>
      <c r="D514" s="26" t="s">
        <v>4</v>
      </c>
      <c r="E514">
        <v>8</v>
      </c>
      <c r="F514">
        <v>1</v>
      </c>
      <c r="G514">
        <v>4</v>
      </c>
      <c r="H514">
        <v>7</v>
      </c>
      <c r="I514">
        <v>23</v>
      </c>
      <c r="J514">
        <v>3</v>
      </c>
      <c r="K514">
        <v>839</v>
      </c>
      <c r="L514">
        <v>153</v>
      </c>
    </row>
    <row r="515" spans="1:12" x14ac:dyDescent="0.25">
      <c r="A515" s="26" t="s">
        <v>805</v>
      </c>
      <c r="B515" s="26" t="s">
        <v>442</v>
      </c>
      <c r="C515" s="26" t="s">
        <v>322</v>
      </c>
      <c r="D515" s="26" t="s">
        <v>4</v>
      </c>
      <c r="E515">
        <v>41</v>
      </c>
      <c r="F515">
        <v>1</v>
      </c>
      <c r="G515">
        <v>21</v>
      </c>
      <c r="H515">
        <v>71</v>
      </c>
      <c r="I515">
        <v>35</v>
      </c>
      <c r="J515">
        <v>8</v>
      </c>
      <c r="K515">
        <v>4237</v>
      </c>
      <c r="L515">
        <v>610</v>
      </c>
    </row>
    <row r="516" spans="1:12" hidden="1" x14ac:dyDescent="0.25">
      <c r="A516" s="26" t="s">
        <v>386</v>
      </c>
      <c r="B516" s="26" t="s">
        <v>31</v>
      </c>
      <c r="C516" s="26" t="s">
        <v>322</v>
      </c>
      <c r="D516" s="26" t="s">
        <v>4</v>
      </c>
      <c r="E516">
        <v>15</v>
      </c>
      <c r="F516">
        <v>1</v>
      </c>
      <c r="G516">
        <v>2</v>
      </c>
      <c r="H516">
        <v>12</v>
      </c>
      <c r="I516">
        <v>15</v>
      </c>
      <c r="J516">
        <v>1</v>
      </c>
      <c r="K516">
        <v>1475</v>
      </c>
      <c r="L516">
        <v>208</v>
      </c>
    </row>
    <row r="517" spans="1:12" hidden="1" x14ac:dyDescent="0.25">
      <c r="A517" s="26" t="s">
        <v>806</v>
      </c>
      <c r="B517" s="26" t="s">
        <v>442</v>
      </c>
      <c r="C517" s="26" t="s">
        <v>322</v>
      </c>
      <c r="D517" s="26" t="s">
        <v>4</v>
      </c>
      <c r="E517">
        <v>8</v>
      </c>
      <c r="F517">
        <v>1</v>
      </c>
      <c r="G517">
        <v>8</v>
      </c>
      <c r="H517">
        <v>1</v>
      </c>
      <c r="I517">
        <v>8</v>
      </c>
      <c r="J517">
        <v>1</v>
      </c>
      <c r="K517">
        <v>409</v>
      </c>
      <c r="L517">
        <v>102</v>
      </c>
    </row>
    <row r="518" spans="1:12" hidden="1" x14ac:dyDescent="0.25">
      <c r="A518" s="26" t="s">
        <v>807</v>
      </c>
      <c r="B518" s="26" t="s">
        <v>442</v>
      </c>
      <c r="C518" s="26" t="s">
        <v>322</v>
      </c>
      <c r="D518" s="26" t="s">
        <v>4</v>
      </c>
      <c r="E518">
        <v>18</v>
      </c>
      <c r="F518">
        <v>1</v>
      </c>
      <c r="G518">
        <v>6</v>
      </c>
      <c r="H518">
        <v>56</v>
      </c>
      <c r="I518">
        <v>18</v>
      </c>
      <c r="J518">
        <v>4</v>
      </c>
      <c r="K518">
        <v>1328</v>
      </c>
      <c r="L518">
        <v>301</v>
      </c>
    </row>
    <row r="519" spans="1:12" hidden="1" x14ac:dyDescent="0.25">
      <c r="A519" s="26" t="s">
        <v>808</v>
      </c>
      <c r="B519" s="26" t="s">
        <v>442</v>
      </c>
      <c r="C519" s="26" t="s">
        <v>322</v>
      </c>
      <c r="D519" s="26" t="s">
        <v>4</v>
      </c>
      <c r="E519">
        <v>2</v>
      </c>
      <c r="F519">
        <v>0</v>
      </c>
      <c r="G519">
        <v>2</v>
      </c>
      <c r="H519">
        <v>1</v>
      </c>
      <c r="I519">
        <v>4</v>
      </c>
      <c r="J519">
        <v>1</v>
      </c>
      <c r="K519">
        <v>293</v>
      </c>
      <c r="L519">
        <v>33</v>
      </c>
    </row>
    <row r="520" spans="1:12" hidden="1" x14ac:dyDescent="0.25">
      <c r="A520" s="26" t="s">
        <v>809</v>
      </c>
      <c r="B520" s="26" t="s">
        <v>442</v>
      </c>
      <c r="C520" s="26" t="s">
        <v>322</v>
      </c>
      <c r="D520" s="26" t="s">
        <v>4</v>
      </c>
      <c r="E520">
        <v>10</v>
      </c>
      <c r="F520">
        <v>0</v>
      </c>
      <c r="G520">
        <v>4</v>
      </c>
      <c r="H520">
        <v>2</v>
      </c>
      <c r="I520">
        <v>10</v>
      </c>
      <c r="J520">
        <v>0</v>
      </c>
      <c r="K520">
        <v>166</v>
      </c>
      <c r="L520">
        <v>154</v>
      </c>
    </row>
    <row r="521" spans="1:12" hidden="1" x14ac:dyDescent="0.25">
      <c r="A521" s="26" t="s">
        <v>810</v>
      </c>
      <c r="B521" s="26" t="s">
        <v>442</v>
      </c>
      <c r="C521" s="26" t="s">
        <v>322</v>
      </c>
      <c r="D521" s="26" t="s">
        <v>4</v>
      </c>
      <c r="E521">
        <v>6</v>
      </c>
      <c r="F521">
        <v>0</v>
      </c>
      <c r="G521">
        <v>2</v>
      </c>
      <c r="H521">
        <v>3</v>
      </c>
      <c r="I521">
        <v>3</v>
      </c>
      <c r="J521">
        <v>0</v>
      </c>
      <c r="K521">
        <v>118</v>
      </c>
      <c r="L521">
        <v>80</v>
      </c>
    </row>
    <row r="522" spans="1:12" hidden="1" x14ac:dyDescent="0.25">
      <c r="A522" s="26" t="s">
        <v>811</v>
      </c>
      <c r="B522" s="26" t="s">
        <v>442</v>
      </c>
      <c r="C522" s="26" t="s">
        <v>322</v>
      </c>
      <c r="D522" s="26" t="s">
        <v>4</v>
      </c>
      <c r="E522">
        <v>15</v>
      </c>
      <c r="F522">
        <v>0</v>
      </c>
      <c r="G522">
        <v>2</v>
      </c>
      <c r="H522">
        <v>17</v>
      </c>
      <c r="I522">
        <v>18</v>
      </c>
      <c r="J522">
        <v>3</v>
      </c>
      <c r="K522">
        <v>612</v>
      </c>
      <c r="L522">
        <v>187</v>
      </c>
    </row>
    <row r="523" spans="1:12" hidden="1" x14ac:dyDescent="0.25">
      <c r="A523" s="26" t="s">
        <v>812</v>
      </c>
      <c r="B523" s="26" t="s">
        <v>442</v>
      </c>
      <c r="C523" s="26" t="s">
        <v>322</v>
      </c>
      <c r="D523" s="26" t="s">
        <v>4</v>
      </c>
      <c r="E523">
        <v>1</v>
      </c>
      <c r="F523">
        <v>0</v>
      </c>
      <c r="G523">
        <v>0</v>
      </c>
      <c r="H523">
        <v>3</v>
      </c>
      <c r="I523">
        <v>1</v>
      </c>
      <c r="J523">
        <v>1</v>
      </c>
      <c r="K523">
        <v>1</v>
      </c>
      <c r="L523">
        <v>14</v>
      </c>
    </row>
    <row r="524" spans="1:12" hidden="1" x14ac:dyDescent="0.25">
      <c r="A524" s="26" t="s">
        <v>813</v>
      </c>
      <c r="B524" s="26" t="s">
        <v>442</v>
      </c>
      <c r="C524" s="26" t="s">
        <v>322</v>
      </c>
      <c r="D524" s="26" t="s">
        <v>4</v>
      </c>
      <c r="E524">
        <v>16</v>
      </c>
      <c r="F524">
        <v>0</v>
      </c>
      <c r="G524">
        <v>6</v>
      </c>
      <c r="H524">
        <v>22</v>
      </c>
      <c r="I524">
        <v>14</v>
      </c>
      <c r="J524">
        <v>1</v>
      </c>
      <c r="K524">
        <v>896</v>
      </c>
      <c r="L524">
        <v>186</v>
      </c>
    </row>
    <row r="525" spans="1:12" hidden="1" x14ac:dyDescent="0.25">
      <c r="A525" s="26" t="s">
        <v>814</v>
      </c>
      <c r="B525" s="26" t="s">
        <v>442</v>
      </c>
      <c r="C525" s="26" t="s">
        <v>322</v>
      </c>
      <c r="D525" s="26" t="s">
        <v>4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63</v>
      </c>
      <c r="L525">
        <v>4</v>
      </c>
    </row>
    <row r="526" spans="1:12" hidden="1" x14ac:dyDescent="0.25">
      <c r="A526" s="26" t="s">
        <v>414</v>
      </c>
      <c r="B526" s="26" t="s">
        <v>31</v>
      </c>
      <c r="C526" s="26" t="s">
        <v>322</v>
      </c>
      <c r="D526" s="26" t="s">
        <v>4</v>
      </c>
      <c r="E526">
        <v>2</v>
      </c>
      <c r="F526">
        <v>0</v>
      </c>
      <c r="G526">
        <v>4</v>
      </c>
      <c r="H526">
        <v>7</v>
      </c>
      <c r="I526">
        <v>1</v>
      </c>
      <c r="J526">
        <v>1</v>
      </c>
      <c r="K526">
        <v>292</v>
      </c>
      <c r="L526">
        <v>32</v>
      </c>
    </row>
    <row r="527" spans="1:12" hidden="1" x14ac:dyDescent="0.25">
      <c r="A527" s="26" t="s">
        <v>815</v>
      </c>
      <c r="B527" s="26" t="s">
        <v>442</v>
      </c>
      <c r="C527" s="26" t="s">
        <v>322</v>
      </c>
      <c r="D527" s="26" t="s">
        <v>4</v>
      </c>
      <c r="E527">
        <v>15</v>
      </c>
      <c r="F527">
        <v>0</v>
      </c>
      <c r="G527">
        <v>8</v>
      </c>
      <c r="H527">
        <v>13</v>
      </c>
      <c r="I527">
        <v>11</v>
      </c>
      <c r="J527">
        <v>1</v>
      </c>
      <c r="K527">
        <v>607</v>
      </c>
      <c r="L527">
        <v>270</v>
      </c>
    </row>
    <row r="528" spans="1:12" hidden="1" x14ac:dyDescent="0.25">
      <c r="A528" s="26" t="s">
        <v>816</v>
      </c>
      <c r="B528" s="26" t="s">
        <v>442</v>
      </c>
      <c r="C528" s="26" t="s">
        <v>322</v>
      </c>
      <c r="D528" s="26" t="s">
        <v>4</v>
      </c>
      <c r="E528">
        <v>5</v>
      </c>
      <c r="F528">
        <v>0</v>
      </c>
      <c r="G528">
        <v>2</v>
      </c>
      <c r="H528">
        <v>5</v>
      </c>
      <c r="I528">
        <v>6</v>
      </c>
      <c r="J528">
        <v>2</v>
      </c>
      <c r="K528">
        <v>0</v>
      </c>
      <c r="L528">
        <v>58</v>
      </c>
    </row>
    <row r="529" spans="1:12" hidden="1" x14ac:dyDescent="0.25">
      <c r="A529" s="26" t="s">
        <v>817</v>
      </c>
      <c r="B529" s="26" t="s">
        <v>442</v>
      </c>
      <c r="C529" s="26" t="s">
        <v>322</v>
      </c>
      <c r="D529" s="26" t="s">
        <v>4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9</v>
      </c>
    </row>
    <row r="530" spans="1:12" hidden="1" x14ac:dyDescent="0.25">
      <c r="A530" s="26" t="s">
        <v>818</v>
      </c>
      <c r="B530" s="26" t="s">
        <v>442</v>
      </c>
      <c r="C530" s="26" t="s">
        <v>322</v>
      </c>
      <c r="D530" s="26" t="s">
        <v>4</v>
      </c>
      <c r="E530">
        <v>3</v>
      </c>
      <c r="F530">
        <v>0</v>
      </c>
      <c r="G530">
        <v>2</v>
      </c>
      <c r="H530">
        <v>4</v>
      </c>
      <c r="I530">
        <v>3</v>
      </c>
      <c r="J530">
        <v>1</v>
      </c>
      <c r="K530">
        <v>113</v>
      </c>
      <c r="L530">
        <v>45</v>
      </c>
    </row>
    <row r="531" spans="1:12" hidden="1" x14ac:dyDescent="0.25">
      <c r="A531" s="26" t="s">
        <v>819</v>
      </c>
      <c r="B531" s="26" t="s">
        <v>442</v>
      </c>
      <c r="C531" s="26" t="s">
        <v>322</v>
      </c>
      <c r="D531" s="26" t="s">
        <v>4</v>
      </c>
      <c r="E531">
        <v>1</v>
      </c>
      <c r="F531">
        <v>0</v>
      </c>
      <c r="G531">
        <v>2</v>
      </c>
      <c r="H531">
        <v>0</v>
      </c>
      <c r="I531">
        <v>0</v>
      </c>
      <c r="J531">
        <v>0</v>
      </c>
      <c r="K531">
        <v>0</v>
      </c>
      <c r="L531">
        <v>8</v>
      </c>
    </row>
    <row r="532" spans="1:12" hidden="1" x14ac:dyDescent="0.25">
      <c r="A532" s="26" t="s">
        <v>820</v>
      </c>
      <c r="B532" s="26" t="s">
        <v>442</v>
      </c>
      <c r="C532" s="26" t="s">
        <v>322</v>
      </c>
      <c r="D532" s="26" t="s">
        <v>4</v>
      </c>
      <c r="E532">
        <v>4</v>
      </c>
      <c r="F532">
        <v>0</v>
      </c>
      <c r="G532">
        <v>13</v>
      </c>
      <c r="H532">
        <v>7</v>
      </c>
      <c r="I532">
        <v>3</v>
      </c>
      <c r="J532">
        <v>0</v>
      </c>
      <c r="K532">
        <v>145</v>
      </c>
      <c r="L532">
        <v>56</v>
      </c>
    </row>
    <row r="533" spans="1:12" hidden="1" x14ac:dyDescent="0.25">
      <c r="A533" s="26" t="s">
        <v>821</v>
      </c>
      <c r="B533" s="26" t="s">
        <v>442</v>
      </c>
      <c r="C533" s="26" t="s">
        <v>322</v>
      </c>
      <c r="D533" s="26" t="s">
        <v>4</v>
      </c>
      <c r="E533">
        <v>5</v>
      </c>
      <c r="F533">
        <v>0</v>
      </c>
      <c r="G533">
        <v>0</v>
      </c>
      <c r="H533">
        <v>1</v>
      </c>
      <c r="I533">
        <v>4</v>
      </c>
      <c r="J533">
        <v>0</v>
      </c>
      <c r="K533">
        <v>12</v>
      </c>
      <c r="L533">
        <v>56</v>
      </c>
    </row>
    <row r="534" spans="1:12" hidden="1" x14ac:dyDescent="0.25">
      <c r="A534" s="26" t="s">
        <v>822</v>
      </c>
      <c r="B534" s="26" t="s">
        <v>442</v>
      </c>
      <c r="C534" s="26" t="s">
        <v>322</v>
      </c>
      <c r="D534" s="26" t="s">
        <v>4</v>
      </c>
      <c r="E534">
        <v>3</v>
      </c>
      <c r="F534">
        <v>0</v>
      </c>
      <c r="G534">
        <v>2</v>
      </c>
      <c r="H534">
        <v>4</v>
      </c>
      <c r="I534">
        <v>2</v>
      </c>
      <c r="J534">
        <v>1</v>
      </c>
      <c r="K534">
        <v>34</v>
      </c>
      <c r="L534">
        <v>43</v>
      </c>
    </row>
    <row r="535" spans="1:12" hidden="1" x14ac:dyDescent="0.25">
      <c r="A535" s="26" t="s">
        <v>823</v>
      </c>
      <c r="B535" s="26" t="s">
        <v>442</v>
      </c>
      <c r="C535" s="26" t="s">
        <v>322</v>
      </c>
      <c r="D535" s="26" t="s">
        <v>4</v>
      </c>
      <c r="E535">
        <v>1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17</v>
      </c>
    </row>
    <row r="536" spans="1:12" hidden="1" x14ac:dyDescent="0.25">
      <c r="A536" s="26" t="s">
        <v>824</v>
      </c>
      <c r="B536" s="26" t="s">
        <v>442</v>
      </c>
      <c r="C536" s="26" t="s">
        <v>322</v>
      </c>
      <c r="D536" s="26" t="s">
        <v>4</v>
      </c>
      <c r="E536">
        <v>2</v>
      </c>
      <c r="F536">
        <v>0</v>
      </c>
      <c r="G536">
        <v>0</v>
      </c>
      <c r="H536">
        <v>2</v>
      </c>
      <c r="I536">
        <v>0</v>
      </c>
      <c r="J536">
        <v>0</v>
      </c>
      <c r="K536">
        <v>0</v>
      </c>
      <c r="L536">
        <v>28</v>
      </c>
    </row>
    <row r="537" spans="1:12" hidden="1" x14ac:dyDescent="0.25">
      <c r="A537" s="26" t="s">
        <v>825</v>
      </c>
      <c r="B537" s="26" t="s">
        <v>442</v>
      </c>
      <c r="C537" s="26" t="s">
        <v>322</v>
      </c>
      <c r="D537" s="26" t="s">
        <v>4</v>
      </c>
      <c r="E537">
        <v>2</v>
      </c>
      <c r="F537">
        <v>0</v>
      </c>
      <c r="G537">
        <v>2</v>
      </c>
      <c r="H537">
        <v>0</v>
      </c>
      <c r="I537">
        <v>2</v>
      </c>
      <c r="J537">
        <v>1</v>
      </c>
      <c r="K537">
        <v>18</v>
      </c>
      <c r="L537">
        <v>24</v>
      </c>
    </row>
    <row r="538" spans="1:12" hidden="1" x14ac:dyDescent="0.25">
      <c r="A538" s="26" t="s">
        <v>826</v>
      </c>
      <c r="B538" s="26" t="s">
        <v>442</v>
      </c>
      <c r="C538" s="26" t="s">
        <v>322</v>
      </c>
      <c r="D538" s="26" t="s">
        <v>4</v>
      </c>
      <c r="E538">
        <v>9</v>
      </c>
      <c r="F538">
        <v>0</v>
      </c>
      <c r="G538">
        <v>0</v>
      </c>
      <c r="H538">
        <v>5</v>
      </c>
      <c r="I538">
        <v>6</v>
      </c>
      <c r="J538">
        <v>0</v>
      </c>
      <c r="K538">
        <v>3</v>
      </c>
      <c r="L538">
        <v>99</v>
      </c>
    </row>
    <row r="539" spans="1:12" hidden="1" x14ac:dyDescent="0.25">
      <c r="A539" s="26" t="s">
        <v>827</v>
      </c>
      <c r="B539" s="26" t="s">
        <v>442</v>
      </c>
      <c r="C539" s="26" t="s">
        <v>322</v>
      </c>
      <c r="D539" s="26" t="s">
        <v>4</v>
      </c>
      <c r="E539">
        <v>1</v>
      </c>
      <c r="F539">
        <v>0</v>
      </c>
      <c r="G539">
        <v>0</v>
      </c>
      <c r="H539">
        <v>0</v>
      </c>
      <c r="I539">
        <v>2</v>
      </c>
      <c r="J539">
        <v>0</v>
      </c>
      <c r="K539">
        <v>0</v>
      </c>
      <c r="L539">
        <v>13</v>
      </c>
    </row>
    <row r="540" spans="1:12" hidden="1" x14ac:dyDescent="0.25">
      <c r="A540" s="26" t="s">
        <v>828</v>
      </c>
      <c r="B540" s="26" t="s">
        <v>442</v>
      </c>
      <c r="C540" s="26" t="s">
        <v>322</v>
      </c>
      <c r="D540" s="26" t="s">
        <v>4</v>
      </c>
      <c r="E540">
        <v>2</v>
      </c>
      <c r="F540">
        <v>0</v>
      </c>
      <c r="G540">
        <v>0</v>
      </c>
      <c r="H540">
        <v>1</v>
      </c>
      <c r="I540">
        <v>1</v>
      </c>
      <c r="J540">
        <v>1</v>
      </c>
      <c r="K540">
        <v>139</v>
      </c>
      <c r="L540">
        <v>28</v>
      </c>
    </row>
    <row r="541" spans="1:12" hidden="1" x14ac:dyDescent="0.25">
      <c r="A541" s="26" t="s">
        <v>829</v>
      </c>
      <c r="B541" s="26" t="s">
        <v>442</v>
      </c>
      <c r="C541" s="26" t="s">
        <v>322</v>
      </c>
      <c r="D541" s="26" t="s">
        <v>4</v>
      </c>
      <c r="E541">
        <v>3</v>
      </c>
      <c r="F541">
        <v>0</v>
      </c>
      <c r="G541">
        <v>0</v>
      </c>
      <c r="H541">
        <v>1</v>
      </c>
      <c r="I541">
        <v>2</v>
      </c>
      <c r="J541">
        <v>0</v>
      </c>
      <c r="K541">
        <v>0</v>
      </c>
      <c r="L541">
        <v>38</v>
      </c>
    </row>
    <row r="542" spans="1:12" hidden="1" x14ac:dyDescent="0.25">
      <c r="A542" s="26" t="s">
        <v>830</v>
      </c>
      <c r="B542" s="26" t="s">
        <v>442</v>
      </c>
      <c r="C542" s="26" t="s">
        <v>322</v>
      </c>
      <c r="D542" s="26" t="s">
        <v>4</v>
      </c>
      <c r="E542">
        <v>1</v>
      </c>
      <c r="F542">
        <v>0</v>
      </c>
      <c r="G542">
        <v>0</v>
      </c>
      <c r="H542">
        <v>3</v>
      </c>
      <c r="I542">
        <v>2</v>
      </c>
      <c r="J542">
        <v>1</v>
      </c>
      <c r="K542">
        <v>27</v>
      </c>
      <c r="L542">
        <v>11</v>
      </c>
    </row>
    <row r="543" spans="1:12" hidden="1" x14ac:dyDescent="0.25">
      <c r="A543" s="26" t="s">
        <v>831</v>
      </c>
      <c r="B543" s="26" t="s">
        <v>442</v>
      </c>
      <c r="C543" s="26" t="s">
        <v>322</v>
      </c>
      <c r="D543" s="26" t="s">
        <v>4</v>
      </c>
      <c r="E543">
        <v>2</v>
      </c>
      <c r="F543">
        <v>0</v>
      </c>
      <c r="G543">
        <v>0</v>
      </c>
      <c r="H543">
        <v>4</v>
      </c>
      <c r="I543">
        <v>0</v>
      </c>
      <c r="J543">
        <v>0</v>
      </c>
      <c r="K543">
        <v>0</v>
      </c>
      <c r="L543">
        <v>16</v>
      </c>
    </row>
    <row r="544" spans="1:12" hidden="1" x14ac:dyDescent="0.25">
      <c r="A544" s="26" t="s">
        <v>832</v>
      </c>
      <c r="B544" s="26" t="s">
        <v>442</v>
      </c>
      <c r="C544" s="26" t="s">
        <v>322</v>
      </c>
      <c r="D544" s="26" t="s">
        <v>4</v>
      </c>
      <c r="E544">
        <v>1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15</v>
      </c>
    </row>
    <row r="545" spans="1:12" hidden="1" x14ac:dyDescent="0.25">
      <c r="A545" s="26" t="s">
        <v>251</v>
      </c>
      <c r="B545" s="26" t="s">
        <v>31</v>
      </c>
      <c r="C545" s="26" t="s">
        <v>322</v>
      </c>
      <c r="D545" s="26" t="s">
        <v>148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3966</v>
      </c>
    </row>
    <row r="546" spans="1:12" hidden="1" x14ac:dyDescent="0.25">
      <c r="A546" s="26" t="s">
        <v>266</v>
      </c>
      <c r="B546" s="26" t="s">
        <v>33</v>
      </c>
      <c r="C546" s="26" t="s">
        <v>322</v>
      </c>
      <c r="D546" s="26" t="s">
        <v>148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3825</v>
      </c>
    </row>
    <row r="547" spans="1:12" hidden="1" x14ac:dyDescent="0.25">
      <c r="A547" s="26" t="s">
        <v>197</v>
      </c>
      <c r="B547" s="26" t="s">
        <v>38</v>
      </c>
      <c r="C547" s="26" t="s">
        <v>322</v>
      </c>
      <c r="D547" s="26" t="s">
        <v>148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3475</v>
      </c>
    </row>
    <row r="548" spans="1:12" hidden="1" x14ac:dyDescent="0.25">
      <c r="A548" s="26" t="s">
        <v>151</v>
      </c>
      <c r="B548" s="26" t="s">
        <v>31</v>
      </c>
      <c r="C548" s="26" t="s">
        <v>322</v>
      </c>
      <c r="D548" s="26" t="s">
        <v>148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3889</v>
      </c>
    </row>
    <row r="549" spans="1:12" hidden="1" x14ac:dyDescent="0.25">
      <c r="A549" s="26" t="s">
        <v>175</v>
      </c>
      <c r="B549" s="26" t="s">
        <v>38</v>
      </c>
      <c r="C549" s="26" t="s">
        <v>322</v>
      </c>
      <c r="D549" s="26" t="s">
        <v>148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3912</v>
      </c>
    </row>
    <row r="550" spans="1:12" hidden="1" x14ac:dyDescent="0.25">
      <c r="A550" s="26" t="s">
        <v>177</v>
      </c>
      <c r="B550" s="26" t="s">
        <v>36</v>
      </c>
      <c r="C550" s="26" t="s">
        <v>322</v>
      </c>
      <c r="D550" s="26" t="s">
        <v>148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3450</v>
      </c>
    </row>
    <row r="551" spans="1:12" hidden="1" x14ac:dyDescent="0.25">
      <c r="A551" s="26" t="s">
        <v>195</v>
      </c>
      <c r="B551" s="26" t="s">
        <v>42</v>
      </c>
      <c r="C551" s="26" t="s">
        <v>322</v>
      </c>
      <c r="D551" s="26" t="s">
        <v>148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3173</v>
      </c>
    </row>
    <row r="552" spans="1:12" hidden="1" x14ac:dyDescent="0.25">
      <c r="A552" s="26" t="s">
        <v>182</v>
      </c>
      <c r="B552" s="26" t="s">
        <v>31</v>
      </c>
      <c r="C552" s="26" t="s">
        <v>322</v>
      </c>
      <c r="D552" s="26" t="s">
        <v>148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3068</v>
      </c>
    </row>
    <row r="553" spans="1:12" hidden="1" x14ac:dyDescent="0.25">
      <c r="A553" s="26" t="s">
        <v>194</v>
      </c>
      <c r="B553" s="26" t="s">
        <v>31</v>
      </c>
      <c r="C553" s="26" t="s">
        <v>322</v>
      </c>
      <c r="D553" s="26" t="s">
        <v>148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3677</v>
      </c>
    </row>
    <row r="554" spans="1:12" hidden="1" x14ac:dyDescent="0.25">
      <c r="A554" s="26" t="s">
        <v>243</v>
      </c>
      <c r="B554" s="26" t="s">
        <v>36</v>
      </c>
      <c r="C554" s="26" t="s">
        <v>322</v>
      </c>
      <c r="D554" s="26" t="s">
        <v>148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3428</v>
      </c>
    </row>
    <row r="555" spans="1:12" hidden="1" x14ac:dyDescent="0.25">
      <c r="A555" s="26" t="s">
        <v>214</v>
      </c>
      <c r="B555" s="26" t="s">
        <v>42</v>
      </c>
      <c r="C555" s="26" t="s">
        <v>322</v>
      </c>
      <c r="D555" s="26" t="s">
        <v>148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3730</v>
      </c>
    </row>
    <row r="556" spans="1:12" hidden="1" x14ac:dyDescent="0.25">
      <c r="A556" s="26" t="s">
        <v>244</v>
      </c>
      <c r="B556" s="26" t="s">
        <v>42</v>
      </c>
      <c r="C556" s="26" t="s">
        <v>322</v>
      </c>
      <c r="D556" s="26" t="s">
        <v>148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3416</v>
      </c>
    </row>
    <row r="557" spans="1:12" hidden="1" x14ac:dyDescent="0.25">
      <c r="A557" s="26" t="s">
        <v>179</v>
      </c>
      <c r="B557" s="26" t="s">
        <v>36</v>
      </c>
      <c r="C557" s="26" t="s">
        <v>322</v>
      </c>
      <c r="D557" s="26" t="s">
        <v>148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2673</v>
      </c>
    </row>
    <row r="558" spans="1:12" hidden="1" x14ac:dyDescent="0.25">
      <c r="A558" s="26" t="s">
        <v>241</v>
      </c>
      <c r="B558" s="26" t="s">
        <v>31</v>
      </c>
      <c r="C558" s="26" t="s">
        <v>322</v>
      </c>
      <c r="D558" s="26" t="s">
        <v>148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3317</v>
      </c>
    </row>
    <row r="559" spans="1:12" hidden="1" x14ac:dyDescent="0.25">
      <c r="A559" s="26" t="s">
        <v>400</v>
      </c>
      <c r="B559" s="26" t="s">
        <v>42</v>
      </c>
      <c r="C559" s="26" t="s">
        <v>322</v>
      </c>
      <c r="D559" s="26" t="s">
        <v>148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2733</v>
      </c>
    </row>
    <row r="560" spans="1:12" hidden="1" x14ac:dyDescent="0.25">
      <c r="A560" s="26" t="s">
        <v>174</v>
      </c>
      <c r="B560" s="26" t="s">
        <v>33</v>
      </c>
      <c r="C560" s="26" t="s">
        <v>322</v>
      </c>
      <c r="D560" s="26" t="s">
        <v>148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2887</v>
      </c>
    </row>
    <row r="561" spans="1:12" hidden="1" x14ac:dyDescent="0.25">
      <c r="A561" s="26" t="s">
        <v>187</v>
      </c>
      <c r="B561" s="26" t="s">
        <v>33</v>
      </c>
      <c r="C561" s="26" t="s">
        <v>322</v>
      </c>
      <c r="D561" s="26" t="s">
        <v>148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3503</v>
      </c>
    </row>
    <row r="562" spans="1:12" hidden="1" x14ac:dyDescent="0.25">
      <c r="A562" s="26" t="s">
        <v>245</v>
      </c>
      <c r="B562" s="26" t="s">
        <v>33</v>
      </c>
      <c r="C562" s="26" t="s">
        <v>322</v>
      </c>
      <c r="D562" s="26" t="s">
        <v>148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2298</v>
      </c>
    </row>
    <row r="563" spans="1:12" hidden="1" x14ac:dyDescent="0.25">
      <c r="A563" s="26" t="s">
        <v>199</v>
      </c>
      <c r="B563" s="26" t="s">
        <v>38</v>
      </c>
      <c r="C563" s="26" t="s">
        <v>322</v>
      </c>
      <c r="D563" s="26" t="s">
        <v>148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3191</v>
      </c>
    </row>
    <row r="564" spans="1:12" hidden="1" x14ac:dyDescent="0.25">
      <c r="A564" s="26" t="s">
        <v>200</v>
      </c>
      <c r="B564" s="26" t="s">
        <v>33</v>
      </c>
      <c r="C564" s="26" t="s">
        <v>322</v>
      </c>
      <c r="D564" s="26" t="s">
        <v>148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2861</v>
      </c>
    </row>
    <row r="565" spans="1:12" hidden="1" x14ac:dyDescent="0.25">
      <c r="A565" s="26" t="s">
        <v>178</v>
      </c>
      <c r="B565" s="26" t="s">
        <v>36</v>
      </c>
      <c r="C565" s="26" t="s">
        <v>322</v>
      </c>
      <c r="D565" s="26" t="s">
        <v>148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2522</v>
      </c>
    </row>
    <row r="566" spans="1:12" hidden="1" x14ac:dyDescent="0.25">
      <c r="A566" s="26" t="s">
        <v>189</v>
      </c>
      <c r="B566" s="26" t="s">
        <v>38</v>
      </c>
      <c r="C566" s="26" t="s">
        <v>322</v>
      </c>
      <c r="D566" s="26" t="s">
        <v>148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3414</v>
      </c>
    </row>
    <row r="567" spans="1:12" hidden="1" x14ac:dyDescent="0.25">
      <c r="A567" s="26" t="s">
        <v>172</v>
      </c>
      <c r="B567" s="26" t="s">
        <v>36</v>
      </c>
      <c r="C567" s="26" t="s">
        <v>322</v>
      </c>
      <c r="D567" s="26" t="s">
        <v>148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3251</v>
      </c>
    </row>
    <row r="568" spans="1:12" hidden="1" x14ac:dyDescent="0.25">
      <c r="A568" s="26" t="s">
        <v>201</v>
      </c>
      <c r="B568" s="26" t="s">
        <v>42</v>
      </c>
      <c r="C568" s="26" t="s">
        <v>322</v>
      </c>
      <c r="D568" s="26" t="s">
        <v>148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2459</v>
      </c>
    </row>
    <row r="569" spans="1:12" hidden="1" x14ac:dyDescent="0.25">
      <c r="A569" s="26" t="s">
        <v>183</v>
      </c>
      <c r="B569" s="26" t="s">
        <v>31</v>
      </c>
      <c r="C569" s="26" t="s">
        <v>322</v>
      </c>
      <c r="D569" s="26" t="s">
        <v>148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3368</v>
      </c>
    </row>
    <row r="570" spans="1:12" hidden="1" x14ac:dyDescent="0.25">
      <c r="A570" s="26" t="s">
        <v>196</v>
      </c>
      <c r="B570" s="26" t="s">
        <v>38</v>
      </c>
      <c r="C570" s="26" t="s">
        <v>322</v>
      </c>
      <c r="D570" s="26" t="s">
        <v>148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2411</v>
      </c>
    </row>
    <row r="571" spans="1:12" hidden="1" x14ac:dyDescent="0.25">
      <c r="A571" s="26" t="s">
        <v>246</v>
      </c>
      <c r="B571" s="26" t="s">
        <v>36</v>
      </c>
      <c r="C571" s="26" t="s">
        <v>322</v>
      </c>
      <c r="D571" s="26" t="s">
        <v>148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2599</v>
      </c>
    </row>
    <row r="572" spans="1:12" hidden="1" x14ac:dyDescent="0.25">
      <c r="A572" s="26" t="s">
        <v>181</v>
      </c>
      <c r="B572" s="26" t="s">
        <v>36</v>
      </c>
      <c r="C572" s="26" t="s">
        <v>322</v>
      </c>
      <c r="D572" s="26" t="s">
        <v>148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3024</v>
      </c>
    </row>
    <row r="573" spans="1:12" hidden="1" x14ac:dyDescent="0.25">
      <c r="A573" s="26" t="s">
        <v>173</v>
      </c>
      <c r="B573" s="26" t="s">
        <v>42</v>
      </c>
      <c r="C573" s="26" t="s">
        <v>322</v>
      </c>
      <c r="D573" s="26" t="s">
        <v>148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2001</v>
      </c>
    </row>
    <row r="574" spans="1:12" hidden="1" x14ac:dyDescent="0.25">
      <c r="A574" s="26" t="s">
        <v>188</v>
      </c>
      <c r="B574" s="26" t="s">
        <v>42</v>
      </c>
      <c r="C574" s="26" t="s">
        <v>322</v>
      </c>
      <c r="D574" s="26" t="s">
        <v>148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1966</v>
      </c>
    </row>
    <row r="575" spans="1:12" hidden="1" x14ac:dyDescent="0.25">
      <c r="A575" s="26" t="s">
        <v>210</v>
      </c>
      <c r="B575" s="26" t="s">
        <v>38</v>
      </c>
      <c r="C575" s="26" t="s">
        <v>322</v>
      </c>
      <c r="D575" s="26" t="s">
        <v>148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1610</v>
      </c>
    </row>
    <row r="576" spans="1:12" hidden="1" x14ac:dyDescent="0.25">
      <c r="A576" s="26" t="s">
        <v>198</v>
      </c>
      <c r="B576" s="26" t="s">
        <v>38</v>
      </c>
      <c r="C576" s="26" t="s">
        <v>322</v>
      </c>
      <c r="D576" s="26" t="s">
        <v>148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2332</v>
      </c>
    </row>
    <row r="577" spans="1:12" hidden="1" x14ac:dyDescent="0.25">
      <c r="A577" s="26" t="s">
        <v>176</v>
      </c>
      <c r="B577" s="26" t="s">
        <v>36</v>
      </c>
      <c r="C577" s="26" t="s">
        <v>322</v>
      </c>
      <c r="D577" s="26" t="s">
        <v>148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1584</v>
      </c>
    </row>
    <row r="578" spans="1:12" hidden="1" x14ac:dyDescent="0.25">
      <c r="A578" s="26" t="s">
        <v>193</v>
      </c>
      <c r="B578" s="26" t="s">
        <v>33</v>
      </c>
      <c r="C578" s="26" t="s">
        <v>322</v>
      </c>
      <c r="D578" s="26" t="s">
        <v>148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2855</v>
      </c>
    </row>
    <row r="579" spans="1:12" hidden="1" x14ac:dyDescent="0.25">
      <c r="A579" s="26" t="s">
        <v>184</v>
      </c>
      <c r="B579" s="26" t="s">
        <v>36</v>
      </c>
      <c r="C579" s="26" t="s">
        <v>322</v>
      </c>
      <c r="D579" s="26" t="s">
        <v>148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1781</v>
      </c>
    </row>
    <row r="580" spans="1:12" hidden="1" x14ac:dyDescent="0.25">
      <c r="A580" s="26" t="s">
        <v>247</v>
      </c>
      <c r="B580" s="26" t="s">
        <v>38</v>
      </c>
      <c r="C580" s="26" t="s">
        <v>322</v>
      </c>
      <c r="D580" s="26" t="s">
        <v>148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1865</v>
      </c>
    </row>
    <row r="581" spans="1:12" hidden="1" x14ac:dyDescent="0.25">
      <c r="A581" s="26" t="s">
        <v>186</v>
      </c>
      <c r="B581" s="26" t="s">
        <v>42</v>
      </c>
      <c r="C581" s="26" t="s">
        <v>322</v>
      </c>
      <c r="D581" s="26" t="s">
        <v>148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1944</v>
      </c>
    </row>
    <row r="582" spans="1:12" hidden="1" x14ac:dyDescent="0.25">
      <c r="A582" s="26" t="s">
        <v>403</v>
      </c>
      <c r="B582" s="26" t="s">
        <v>33</v>
      </c>
      <c r="C582" s="26" t="s">
        <v>322</v>
      </c>
      <c r="D582" s="26" t="s">
        <v>148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1522</v>
      </c>
    </row>
    <row r="583" spans="1:12" hidden="1" x14ac:dyDescent="0.25">
      <c r="A583" s="26" t="s">
        <v>150</v>
      </c>
      <c r="B583" s="26" t="s">
        <v>38</v>
      </c>
      <c r="C583" s="26" t="s">
        <v>322</v>
      </c>
      <c r="D583" s="26" t="s">
        <v>148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2852</v>
      </c>
    </row>
    <row r="584" spans="1:12" hidden="1" x14ac:dyDescent="0.25">
      <c r="A584" s="26" t="s">
        <v>213</v>
      </c>
      <c r="B584" s="26" t="s">
        <v>42</v>
      </c>
      <c r="C584" s="26" t="s">
        <v>322</v>
      </c>
      <c r="D584" s="26" t="s">
        <v>148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2097</v>
      </c>
    </row>
    <row r="585" spans="1:12" hidden="1" x14ac:dyDescent="0.25">
      <c r="A585" s="26" t="s">
        <v>457</v>
      </c>
      <c r="B585" s="26" t="s">
        <v>36</v>
      </c>
      <c r="C585" s="26" t="s">
        <v>322</v>
      </c>
      <c r="D585" s="26" t="s">
        <v>148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1364</v>
      </c>
    </row>
    <row r="586" spans="1:12" hidden="1" x14ac:dyDescent="0.25">
      <c r="A586" s="26" t="s">
        <v>272</v>
      </c>
      <c r="B586" s="26" t="s">
        <v>42</v>
      </c>
      <c r="C586" s="26" t="s">
        <v>322</v>
      </c>
      <c r="D586" s="26" t="s">
        <v>148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1230</v>
      </c>
    </row>
    <row r="587" spans="1:12" hidden="1" x14ac:dyDescent="0.25">
      <c r="A587" s="26" t="s">
        <v>180</v>
      </c>
      <c r="B587" s="26" t="s">
        <v>42</v>
      </c>
      <c r="C587" s="26" t="s">
        <v>322</v>
      </c>
      <c r="D587" s="26" t="s">
        <v>148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1492</v>
      </c>
    </row>
    <row r="588" spans="1:12" hidden="1" x14ac:dyDescent="0.25">
      <c r="A588" s="26" t="s">
        <v>242</v>
      </c>
      <c r="B588" s="26" t="s">
        <v>36</v>
      </c>
      <c r="C588" s="26" t="s">
        <v>322</v>
      </c>
      <c r="D588" s="26" t="s">
        <v>148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2475</v>
      </c>
    </row>
    <row r="589" spans="1:12" hidden="1" x14ac:dyDescent="0.25">
      <c r="A589" s="26" t="s">
        <v>833</v>
      </c>
      <c r="B589" s="26" t="s">
        <v>442</v>
      </c>
      <c r="C589" s="26" t="s">
        <v>322</v>
      </c>
      <c r="D589" s="26" t="s">
        <v>148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1353</v>
      </c>
    </row>
    <row r="590" spans="1:12" hidden="1" x14ac:dyDescent="0.25">
      <c r="A590" s="26" t="s">
        <v>212</v>
      </c>
      <c r="B590" s="26" t="s">
        <v>36</v>
      </c>
      <c r="C590" s="26" t="s">
        <v>322</v>
      </c>
      <c r="D590" s="26" t="s">
        <v>148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1596</v>
      </c>
    </row>
    <row r="591" spans="1:12" hidden="1" x14ac:dyDescent="0.25">
      <c r="A591" s="26" t="s">
        <v>834</v>
      </c>
      <c r="B591" s="26" t="s">
        <v>442</v>
      </c>
      <c r="C591" s="26" t="s">
        <v>322</v>
      </c>
      <c r="D591" s="26" t="s">
        <v>148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979</v>
      </c>
    </row>
    <row r="592" spans="1:12" hidden="1" x14ac:dyDescent="0.25">
      <c r="A592" s="26" t="s">
        <v>458</v>
      </c>
      <c r="B592" s="26" t="s">
        <v>36</v>
      </c>
      <c r="C592" s="26" t="s">
        <v>322</v>
      </c>
      <c r="D592" s="26" t="s">
        <v>148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1497</v>
      </c>
    </row>
    <row r="593" spans="1:12" hidden="1" x14ac:dyDescent="0.25">
      <c r="A593" s="26" t="s">
        <v>408</v>
      </c>
      <c r="B593" s="26" t="s">
        <v>38</v>
      </c>
      <c r="C593" s="26" t="s">
        <v>322</v>
      </c>
      <c r="D593" s="26" t="s">
        <v>148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1715</v>
      </c>
    </row>
    <row r="594" spans="1:12" hidden="1" x14ac:dyDescent="0.25">
      <c r="A594" s="26" t="s">
        <v>211</v>
      </c>
      <c r="B594" s="26" t="s">
        <v>42</v>
      </c>
      <c r="C594" s="26" t="s">
        <v>322</v>
      </c>
      <c r="D594" s="26" t="s">
        <v>148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1774</v>
      </c>
    </row>
    <row r="595" spans="1:12" hidden="1" x14ac:dyDescent="0.25">
      <c r="A595" s="26" t="s">
        <v>406</v>
      </c>
      <c r="B595" s="26" t="s">
        <v>33</v>
      </c>
      <c r="C595" s="26" t="s">
        <v>322</v>
      </c>
      <c r="D595" s="26" t="s">
        <v>148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1495</v>
      </c>
    </row>
    <row r="596" spans="1:12" hidden="1" x14ac:dyDescent="0.25">
      <c r="A596" s="26" t="s">
        <v>191</v>
      </c>
      <c r="B596" s="26" t="s">
        <v>33</v>
      </c>
      <c r="C596" s="26" t="s">
        <v>322</v>
      </c>
      <c r="D596" s="26" t="s">
        <v>148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1039</v>
      </c>
    </row>
    <row r="597" spans="1:12" hidden="1" x14ac:dyDescent="0.25">
      <c r="A597" s="26" t="s">
        <v>835</v>
      </c>
      <c r="B597" s="26" t="s">
        <v>442</v>
      </c>
      <c r="C597" s="26" t="s">
        <v>322</v>
      </c>
      <c r="D597" s="26" t="s">
        <v>148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1008</v>
      </c>
    </row>
    <row r="598" spans="1:12" hidden="1" x14ac:dyDescent="0.25">
      <c r="A598" s="26" t="s">
        <v>407</v>
      </c>
      <c r="B598" s="26" t="s">
        <v>31</v>
      </c>
      <c r="C598" s="26" t="s">
        <v>322</v>
      </c>
      <c r="D598" s="26" t="s">
        <v>148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1049</v>
      </c>
    </row>
    <row r="599" spans="1:12" hidden="1" x14ac:dyDescent="0.25">
      <c r="A599" s="26" t="s">
        <v>248</v>
      </c>
      <c r="B599" s="26" t="s">
        <v>33</v>
      </c>
      <c r="C599" s="26" t="s">
        <v>322</v>
      </c>
      <c r="D599" s="26" t="s">
        <v>148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1464</v>
      </c>
    </row>
    <row r="600" spans="1:12" hidden="1" x14ac:dyDescent="0.25">
      <c r="A600" s="26" t="s">
        <v>310</v>
      </c>
      <c r="B600" s="26" t="s">
        <v>42</v>
      </c>
      <c r="C600" s="26" t="s">
        <v>322</v>
      </c>
      <c r="D600" s="26" t="s">
        <v>148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1074</v>
      </c>
    </row>
    <row r="601" spans="1:12" hidden="1" x14ac:dyDescent="0.25">
      <c r="A601" s="26" t="s">
        <v>192</v>
      </c>
      <c r="B601" s="26" t="s">
        <v>42</v>
      </c>
      <c r="C601" s="26" t="s">
        <v>322</v>
      </c>
      <c r="D601" s="26" t="s">
        <v>148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1213</v>
      </c>
    </row>
    <row r="602" spans="1:12" hidden="1" x14ac:dyDescent="0.25">
      <c r="A602" s="26" t="s">
        <v>836</v>
      </c>
      <c r="B602" s="26" t="s">
        <v>442</v>
      </c>
      <c r="C602" s="26" t="s">
        <v>322</v>
      </c>
      <c r="D602" s="26" t="s">
        <v>148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700</v>
      </c>
    </row>
    <row r="603" spans="1:12" hidden="1" x14ac:dyDescent="0.25">
      <c r="A603" s="26" t="s">
        <v>837</v>
      </c>
      <c r="B603" s="26" t="s">
        <v>442</v>
      </c>
      <c r="C603" s="26" t="s">
        <v>322</v>
      </c>
      <c r="D603" s="26" t="s">
        <v>148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874</v>
      </c>
    </row>
    <row r="604" spans="1:12" hidden="1" x14ac:dyDescent="0.25">
      <c r="A604" s="26" t="s">
        <v>405</v>
      </c>
      <c r="B604" s="26" t="s">
        <v>38</v>
      </c>
      <c r="C604" s="26" t="s">
        <v>322</v>
      </c>
      <c r="D604" s="26" t="s">
        <v>148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1626</v>
      </c>
    </row>
    <row r="605" spans="1:12" hidden="1" x14ac:dyDescent="0.25">
      <c r="A605" s="26" t="s">
        <v>190</v>
      </c>
      <c r="B605" s="26" t="s">
        <v>33</v>
      </c>
      <c r="C605" s="26" t="s">
        <v>322</v>
      </c>
      <c r="D605" s="26" t="s">
        <v>148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685</v>
      </c>
    </row>
    <row r="606" spans="1:12" hidden="1" x14ac:dyDescent="0.25">
      <c r="A606" s="26" t="s">
        <v>423</v>
      </c>
      <c r="B606" s="26" t="s">
        <v>42</v>
      </c>
      <c r="C606" s="26" t="s">
        <v>322</v>
      </c>
      <c r="D606" s="26" t="s">
        <v>148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1096</v>
      </c>
    </row>
    <row r="607" spans="1:12" hidden="1" x14ac:dyDescent="0.25">
      <c r="A607" s="26" t="s">
        <v>838</v>
      </c>
      <c r="B607" s="26" t="s">
        <v>442</v>
      </c>
      <c r="C607" s="26" t="s">
        <v>322</v>
      </c>
      <c r="D607" s="26" t="s">
        <v>148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692</v>
      </c>
    </row>
    <row r="608" spans="1:12" hidden="1" x14ac:dyDescent="0.25">
      <c r="A608" s="26" t="s">
        <v>459</v>
      </c>
      <c r="B608" s="26" t="s">
        <v>33</v>
      </c>
      <c r="C608" s="26" t="s">
        <v>322</v>
      </c>
      <c r="D608" s="26" t="s">
        <v>148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493</v>
      </c>
    </row>
    <row r="609" spans="1:12" hidden="1" x14ac:dyDescent="0.25">
      <c r="A609" s="26" t="s">
        <v>401</v>
      </c>
      <c r="B609" s="26" t="s">
        <v>33</v>
      </c>
      <c r="C609" s="26" t="s">
        <v>322</v>
      </c>
      <c r="D609" s="26" t="s">
        <v>148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833</v>
      </c>
    </row>
    <row r="610" spans="1:12" hidden="1" x14ac:dyDescent="0.25">
      <c r="A610" s="26" t="s">
        <v>404</v>
      </c>
      <c r="B610" s="26" t="s">
        <v>33</v>
      </c>
      <c r="C610" s="26" t="s">
        <v>322</v>
      </c>
      <c r="D610" s="26" t="s">
        <v>148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904</v>
      </c>
    </row>
    <row r="611" spans="1:12" hidden="1" x14ac:dyDescent="0.25">
      <c r="A611" s="26" t="s">
        <v>433</v>
      </c>
      <c r="B611" s="26" t="s">
        <v>33</v>
      </c>
      <c r="C611" s="26" t="s">
        <v>322</v>
      </c>
      <c r="D611" s="26" t="s">
        <v>148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480</v>
      </c>
    </row>
    <row r="612" spans="1:12" hidden="1" x14ac:dyDescent="0.25">
      <c r="A612" s="26" t="s">
        <v>839</v>
      </c>
      <c r="B612" s="26" t="s">
        <v>442</v>
      </c>
      <c r="C612" s="26" t="s">
        <v>322</v>
      </c>
      <c r="D612" s="26" t="s">
        <v>148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515</v>
      </c>
    </row>
    <row r="613" spans="1:12" hidden="1" x14ac:dyDescent="0.25">
      <c r="A613" s="26" t="s">
        <v>460</v>
      </c>
      <c r="B613" s="26" t="s">
        <v>31</v>
      </c>
      <c r="C613" s="26" t="s">
        <v>322</v>
      </c>
      <c r="D613" s="26" t="s">
        <v>148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667</v>
      </c>
    </row>
    <row r="614" spans="1:12" hidden="1" x14ac:dyDescent="0.25">
      <c r="A614" s="26" t="s">
        <v>425</v>
      </c>
      <c r="B614" s="26" t="s">
        <v>42</v>
      </c>
      <c r="C614" s="26" t="s">
        <v>322</v>
      </c>
      <c r="D614" s="26" t="s">
        <v>148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605</v>
      </c>
    </row>
    <row r="615" spans="1:12" hidden="1" x14ac:dyDescent="0.25">
      <c r="A615" s="26" t="s">
        <v>840</v>
      </c>
      <c r="B615" s="26" t="s">
        <v>442</v>
      </c>
      <c r="C615" s="26" t="s">
        <v>322</v>
      </c>
      <c r="D615" s="26" t="s">
        <v>148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821</v>
      </c>
    </row>
    <row r="616" spans="1:12" hidden="1" x14ac:dyDescent="0.25">
      <c r="A616" s="26" t="s">
        <v>409</v>
      </c>
      <c r="B616" s="26" t="s">
        <v>31</v>
      </c>
      <c r="C616" s="26" t="s">
        <v>322</v>
      </c>
      <c r="D616" s="26" t="s">
        <v>148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740</v>
      </c>
    </row>
    <row r="617" spans="1:12" hidden="1" x14ac:dyDescent="0.25">
      <c r="A617" s="26" t="s">
        <v>841</v>
      </c>
      <c r="B617" s="26" t="s">
        <v>442</v>
      </c>
      <c r="C617" s="26" t="s">
        <v>322</v>
      </c>
      <c r="D617" s="26" t="s">
        <v>148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430</v>
      </c>
    </row>
    <row r="618" spans="1:12" hidden="1" x14ac:dyDescent="0.25">
      <c r="A618" s="26" t="s">
        <v>402</v>
      </c>
      <c r="B618" s="26" t="s">
        <v>31</v>
      </c>
      <c r="C618" s="26" t="s">
        <v>322</v>
      </c>
      <c r="D618" s="26" t="s">
        <v>148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169</v>
      </c>
    </row>
    <row r="619" spans="1:12" hidden="1" x14ac:dyDescent="0.25">
      <c r="A619" s="26" t="s">
        <v>185</v>
      </c>
      <c r="B619" s="26" t="s">
        <v>33</v>
      </c>
      <c r="C619" s="26" t="s">
        <v>322</v>
      </c>
      <c r="D619" s="26" t="s">
        <v>148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344</v>
      </c>
    </row>
    <row r="620" spans="1:12" hidden="1" x14ac:dyDescent="0.25">
      <c r="A620" s="26" t="s">
        <v>842</v>
      </c>
      <c r="B620" s="26" t="s">
        <v>442</v>
      </c>
      <c r="C620" s="26" t="s">
        <v>322</v>
      </c>
      <c r="D620" s="26" t="s">
        <v>148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267</v>
      </c>
    </row>
    <row r="621" spans="1:12" hidden="1" x14ac:dyDescent="0.25">
      <c r="A621" s="26" t="s">
        <v>843</v>
      </c>
      <c r="B621" s="26" t="s">
        <v>442</v>
      </c>
      <c r="C621" s="26" t="s">
        <v>322</v>
      </c>
      <c r="D621" s="26" t="s">
        <v>148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427</v>
      </c>
    </row>
    <row r="622" spans="1:12" hidden="1" x14ac:dyDescent="0.25">
      <c r="A622" s="26" t="s">
        <v>434</v>
      </c>
      <c r="B622" s="26" t="s">
        <v>36</v>
      </c>
      <c r="C622" s="26" t="s">
        <v>322</v>
      </c>
      <c r="D622" s="26" t="s">
        <v>148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129</v>
      </c>
    </row>
    <row r="623" spans="1:12" hidden="1" x14ac:dyDescent="0.25">
      <c r="A623" s="26" t="s">
        <v>844</v>
      </c>
      <c r="B623" s="26" t="s">
        <v>442</v>
      </c>
      <c r="C623" s="26" t="s">
        <v>322</v>
      </c>
      <c r="D623" s="26" t="s">
        <v>148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241</v>
      </c>
    </row>
    <row r="624" spans="1:12" hidden="1" x14ac:dyDescent="0.25">
      <c r="A624" s="26" t="s">
        <v>845</v>
      </c>
      <c r="B624" s="26" t="s">
        <v>442</v>
      </c>
      <c r="C624" s="26" t="s">
        <v>322</v>
      </c>
      <c r="D624" s="26" t="s">
        <v>148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106</v>
      </c>
    </row>
    <row r="625" spans="1:12" hidden="1" x14ac:dyDescent="0.25">
      <c r="A625" s="26" t="s">
        <v>846</v>
      </c>
      <c r="B625" s="26" t="s">
        <v>442</v>
      </c>
      <c r="C625" s="26" t="s">
        <v>322</v>
      </c>
      <c r="D625" s="26" t="s">
        <v>148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101</v>
      </c>
    </row>
    <row r="626" spans="1:12" hidden="1" x14ac:dyDescent="0.25">
      <c r="A626" s="26" t="s">
        <v>847</v>
      </c>
      <c r="B626" s="26" t="s">
        <v>442</v>
      </c>
      <c r="C626" s="26" t="s">
        <v>322</v>
      </c>
      <c r="D626" s="26" t="s">
        <v>148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182</v>
      </c>
    </row>
    <row r="627" spans="1:12" hidden="1" x14ac:dyDescent="0.25">
      <c r="A627" s="26" t="s">
        <v>461</v>
      </c>
      <c r="B627" s="26" t="s">
        <v>31</v>
      </c>
      <c r="C627" s="26" t="s">
        <v>322</v>
      </c>
      <c r="D627" s="26" t="s">
        <v>148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61</v>
      </c>
    </row>
    <row r="628" spans="1:12" hidden="1" x14ac:dyDescent="0.25">
      <c r="A628" s="26" t="s">
        <v>462</v>
      </c>
      <c r="B628" s="26" t="s">
        <v>42</v>
      </c>
      <c r="C628" s="26" t="s">
        <v>322</v>
      </c>
      <c r="D628" s="26" t="s">
        <v>148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180</v>
      </c>
    </row>
    <row r="629" spans="1:12" hidden="1" x14ac:dyDescent="0.25">
      <c r="A629" s="26" t="s">
        <v>432</v>
      </c>
      <c r="B629" s="26" t="s">
        <v>38</v>
      </c>
      <c r="C629" s="26" t="s">
        <v>322</v>
      </c>
      <c r="D629" s="26" t="s">
        <v>148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240</v>
      </c>
    </row>
    <row r="630" spans="1:12" hidden="1" x14ac:dyDescent="0.25">
      <c r="A630" s="26" t="s">
        <v>848</v>
      </c>
      <c r="B630" s="26" t="s">
        <v>442</v>
      </c>
      <c r="C630" s="26" t="s">
        <v>322</v>
      </c>
      <c r="D630" s="26" t="s">
        <v>148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14</v>
      </c>
    </row>
    <row r="631" spans="1:12" hidden="1" x14ac:dyDescent="0.25">
      <c r="A631" s="26" t="s">
        <v>849</v>
      </c>
      <c r="B631" s="26" t="s">
        <v>442</v>
      </c>
      <c r="C631" s="26" t="s">
        <v>322</v>
      </c>
      <c r="D631" s="26" t="s">
        <v>148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9</v>
      </c>
    </row>
    <row r="632" spans="1:12" hidden="1" x14ac:dyDescent="0.25">
      <c r="A632" s="26" t="s">
        <v>463</v>
      </c>
      <c r="B632" s="26" t="s">
        <v>33</v>
      </c>
      <c r="C632" s="26" t="s">
        <v>322</v>
      </c>
      <c r="D632" s="26" t="s">
        <v>148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13</v>
      </c>
    </row>
    <row r="633" spans="1:12" hidden="1" x14ac:dyDescent="0.25">
      <c r="A633" s="26" t="s">
        <v>850</v>
      </c>
      <c r="B633" s="26" t="s">
        <v>442</v>
      </c>
      <c r="C633" s="26" t="s">
        <v>322</v>
      </c>
      <c r="D633" s="26" t="s">
        <v>148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58</v>
      </c>
    </row>
    <row r="634" spans="1:12" hidden="1" x14ac:dyDescent="0.25">
      <c r="A634" s="26" t="s">
        <v>851</v>
      </c>
      <c r="B634" s="26" t="s">
        <v>442</v>
      </c>
      <c r="C634" s="26" t="s">
        <v>322</v>
      </c>
      <c r="D634" s="26" t="s">
        <v>148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58</v>
      </c>
    </row>
    <row r="635" spans="1:12" hidden="1" x14ac:dyDescent="0.25">
      <c r="A635" s="26" t="s">
        <v>852</v>
      </c>
      <c r="B635" s="26" t="s">
        <v>442</v>
      </c>
      <c r="C635" s="26" t="s">
        <v>322</v>
      </c>
      <c r="D635" s="26" t="s">
        <v>148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124</v>
      </c>
    </row>
    <row r="636" spans="1:12" hidden="1" x14ac:dyDescent="0.25">
      <c r="A636" s="26" t="s">
        <v>853</v>
      </c>
      <c r="B636" s="26" t="s">
        <v>442</v>
      </c>
      <c r="C636" s="26" t="s">
        <v>322</v>
      </c>
      <c r="D636" s="26" t="s">
        <v>148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29</v>
      </c>
    </row>
    <row r="637" spans="1:12" hidden="1" x14ac:dyDescent="0.25">
      <c r="A637" s="26" t="s">
        <v>424</v>
      </c>
      <c r="B637" s="26" t="s">
        <v>33</v>
      </c>
      <c r="C637" s="26" t="s">
        <v>322</v>
      </c>
      <c r="D637" s="26" t="s">
        <v>148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63</v>
      </c>
    </row>
    <row r="638" spans="1:12" hidden="1" x14ac:dyDescent="0.25">
      <c r="A638" s="26" t="s">
        <v>854</v>
      </c>
      <c r="B638" s="26" t="s">
        <v>442</v>
      </c>
      <c r="C638" s="26" t="s">
        <v>322</v>
      </c>
      <c r="D638" s="26" t="s">
        <v>148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39</v>
      </c>
    </row>
    <row r="639" spans="1:12" hidden="1" x14ac:dyDescent="0.25">
      <c r="A639" s="26" t="s">
        <v>464</v>
      </c>
      <c r="B639" s="26" t="s">
        <v>33</v>
      </c>
      <c r="C639" s="26" t="s">
        <v>322</v>
      </c>
      <c r="D639" s="26" t="s">
        <v>148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380</v>
      </c>
    </row>
    <row r="640" spans="1:12" x14ac:dyDescent="0.25">
      <c r="A640" s="26" t="s">
        <v>57</v>
      </c>
      <c r="B640" s="26" t="s">
        <v>31</v>
      </c>
      <c r="C640" s="26" t="s">
        <v>322</v>
      </c>
      <c r="D640" s="26" t="s">
        <v>1</v>
      </c>
      <c r="E640">
        <v>82</v>
      </c>
      <c r="F640">
        <v>102</v>
      </c>
      <c r="G640">
        <v>20</v>
      </c>
      <c r="H640">
        <v>30</v>
      </c>
      <c r="I640">
        <v>23</v>
      </c>
      <c r="J640">
        <v>34</v>
      </c>
      <c r="K640">
        <v>3911</v>
      </c>
      <c r="L640">
        <v>1670</v>
      </c>
    </row>
    <row r="641" spans="1:12" x14ac:dyDescent="0.25">
      <c r="A641" s="26" t="s">
        <v>84</v>
      </c>
      <c r="B641" s="26" t="s">
        <v>33</v>
      </c>
      <c r="C641" s="26" t="s">
        <v>322</v>
      </c>
      <c r="D641" s="26" t="s">
        <v>1</v>
      </c>
      <c r="E641">
        <v>76</v>
      </c>
      <c r="F641">
        <v>93</v>
      </c>
      <c r="G641">
        <v>34</v>
      </c>
      <c r="H641">
        <v>72</v>
      </c>
      <c r="I641">
        <v>44</v>
      </c>
      <c r="J641">
        <v>81</v>
      </c>
      <c r="K641">
        <v>459</v>
      </c>
      <c r="L641">
        <v>1455</v>
      </c>
    </row>
    <row r="642" spans="1:12" x14ac:dyDescent="0.25">
      <c r="A642" s="26" t="s">
        <v>79</v>
      </c>
      <c r="B642" s="26" t="s">
        <v>36</v>
      </c>
      <c r="C642" s="26" t="s">
        <v>322</v>
      </c>
      <c r="D642" s="26" t="s">
        <v>1</v>
      </c>
      <c r="E642">
        <v>82</v>
      </c>
      <c r="F642">
        <v>87</v>
      </c>
      <c r="G642">
        <v>32</v>
      </c>
      <c r="H642">
        <v>139</v>
      </c>
      <c r="I642">
        <v>21</v>
      </c>
      <c r="J642">
        <v>25</v>
      </c>
      <c r="K642">
        <v>148</v>
      </c>
      <c r="L642">
        <v>1652</v>
      </c>
    </row>
    <row r="643" spans="1:12" x14ac:dyDescent="0.25">
      <c r="A643" s="26" t="s">
        <v>82</v>
      </c>
      <c r="B643" s="26" t="s">
        <v>31</v>
      </c>
      <c r="C643" s="26" t="s">
        <v>322</v>
      </c>
      <c r="D643" s="26" t="s">
        <v>1</v>
      </c>
      <c r="E643">
        <v>68</v>
      </c>
      <c r="F643">
        <v>85</v>
      </c>
      <c r="G643">
        <v>63</v>
      </c>
      <c r="H643">
        <v>37</v>
      </c>
      <c r="I643">
        <v>25</v>
      </c>
      <c r="J643">
        <v>58</v>
      </c>
      <c r="K643">
        <v>7373</v>
      </c>
      <c r="L643">
        <v>1341</v>
      </c>
    </row>
    <row r="644" spans="1:12" x14ac:dyDescent="0.25">
      <c r="A644" s="26" t="s">
        <v>221</v>
      </c>
      <c r="B644" s="26" t="s">
        <v>33</v>
      </c>
      <c r="C644" s="26" t="s">
        <v>322</v>
      </c>
      <c r="D644" s="26" t="s">
        <v>1</v>
      </c>
      <c r="E644">
        <v>80</v>
      </c>
      <c r="F644">
        <v>84</v>
      </c>
      <c r="G644">
        <v>26</v>
      </c>
      <c r="H644">
        <v>16</v>
      </c>
      <c r="I644">
        <v>18</v>
      </c>
      <c r="J644">
        <v>44</v>
      </c>
      <c r="K644">
        <v>112</v>
      </c>
      <c r="L644">
        <v>1554</v>
      </c>
    </row>
    <row r="645" spans="1:12" x14ac:dyDescent="0.25">
      <c r="A645" s="26" t="s">
        <v>252</v>
      </c>
      <c r="B645" s="26" t="s">
        <v>42</v>
      </c>
      <c r="C645" s="26" t="s">
        <v>322</v>
      </c>
      <c r="D645" s="26" t="s">
        <v>1</v>
      </c>
      <c r="E645">
        <v>81</v>
      </c>
      <c r="F645">
        <v>82</v>
      </c>
      <c r="G645">
        <v>26</v>
      </c>
      <c r="H645">
        <v>15</v>
      </c>
      <c r="I645">
        <v>19</v>
      </c>
      <c r="J645">
        <v>70</v>
      </c>
      <c r="K645">
        <v>107</v>
      </c>
      <c r="L645">
        <v>1631</v>
      </c>
    </row>
    <row r="646" spans="1:12" x14ac:dyDescent="0.25">
      <c r="A646" s="26" t="s">
        <v>72</v>
      </c>
      <c r="B646" s="26" t="s">
        <v>38</v>
      </c>
      <c r="C646" s="26" t="s">
        <v>322</v>
      </c>
      <c r="D646" s="26" t="s">
        <v>1</v>
      </c>
      <c r="E646">
        <v>82</v>
      </c>
      <c r="F646">
        <v>79</v>
      </c>
      <c r="G646">
        <v>54</v>
      </c>
      <c r="H646">
        <v>140</v>
      </c>
      <c r="I646">
        <v>62</v>
      </c>
      <c r="J646">
        <v>63</v>
      </c>
      <c r="K646">
        <v>6812</v>
      </c>
      <c r="L646">
        <v>1625</v>
      </c>
    </row>
    <row r="647" spans="1:12" x14ac:dyDescent="0.25">
      <c r="A647" s="26" t="s">
        <v>208</v>
      </c>
      <c r="B647" s="26" t="s">
        <v>33</v>
      </c>
      <c r="C647" s="26" t="s">
        <v>322</v>
      </c>
      <c r="D647" s="26" t="s">
        <v>1</v>
      </c>
      <c r="E647">
        <v>77</v>
      </c>
      <c r="F647">
        <v>69</v>
      </c>
      <c r="G647">
        <v>14</v>
      </c>
      <c r="H647">
        <v>115</v>
      </c>
      <c r="I647">
        <v>30</v>
      </c>
      <c r="J647">
        <v>32</v>
      </c>
      <c r="K647">
        <v>533</v>
      </c>
      <c r="L647">
        <v>1495</v>
      </c>
    </row>
    <row r="648" spans="1:12" x14ac:dyDescent="0.25">
      <c r="A648" s="26" t="s">
        <v>323</v>
      </c>
      <c r="B648" s="26" t="s">
        <v>31</v>
      </c>
      <c r="C648" s="26" t="s">
        <v>322</v>
      </c>
      <c r="D648" s="26" t="s">
        <v>1</v>
      </c>
      <c r="E648">
        <v>82</v>
      </c>
      <c r="F648">
        <v>69</v>
      </c>
      <c r="G648">
        <v>32</v>
      </c>
      <c r="H648">
        <v>41</v>
      </c>
      <c r="I648">
        <v>42</v>
      </c>
      <c r="J648">
        <v>54</v>
      </c>
      <c r="K648">
        <v>488</v>
      </c>
      <c r="L648">
        <v>1575</v>
      </c>
    </row>
    <row r="649" spans="1:12" x14ac:dyDescent="0.25">
      <c r="A649" s="26" t="s">
        <v>120</v>
      </c>
      <c r="B649" s="26" t="s">
        <v>33</v>
      </c>
      <c r="C649" s="26" t="s">
        <v>322</v>
      </c>
      <c r="D649" s="26" t="s">
        <v>1</v>
      </c>
      <c r="E649">
        <v>70</v>
      </c>
      <c r="F649">
        <v>66</v>
      </c>
      <c r="G649">
        <v>50</v>
      </c>
      <c r="H649">
        <v>118</v>
      </c>
      <c r="I649">
        <v>20</v>
      </c>
      <c r="J649">
        <v>48</v>
      </c>
      <c r="K649">
        <v>859</v>
      </c>
      <c r="L649">
        <v>1247</v>
      </c>
    </row>
    <row r="650" spans="1:12" x14ac:dyDescent="0.25">
      <c r="A650" s="26" t="s">
        <v>283</v>
      </c>
      <c r="B650" s="26" t="s">
        <v>42</v>
      </c>
      <c r="C650" s="26" t="s">
        <v>322</v>
      </c>
      <c r="D650" s="26" t="s">
        <v>1</v>
      </c>
      <c r="E650">
        <v>78</v>
      </c>
      <c r="F650">
        <v>65</v>
      </c>
      <c r="G650">
        <v>24</v>
      </c>
      <c r="H650">
        <v>65</v>
      </c>
      <c r="I650">
        <v>17</v>
      </c>
      <c r="J650">
        <v>59</v>
      </c>
      <c r="K650">
        <v>168</v>
      </c>
      <c r="L650">
        <v>1398</v>
      </c>
    </row>
    <row r="651" spans="1:12" x14ac:dyDescent="0.25">
      <c r="A651" s="26" t="s">
        <v>324</v>
      </c>
      <c r="B651" s="26" t="s">
        <v>38</v>
      </c>
      <c r="C651" s="26" t="s">
        <v>322</v>
      </c>
      <c r="D651" s="26" t="s">
        <v>1</v>
      </c>
      <c r="E651">
        <v>82</v>
      </c>
      <c r="F651">
        <v>65</v>
      </c>
      <c r="G651">
        <v>24</v>
      </c>
      <c r="H651">
        <v>7</v>
      </c>
      <c r="I651">
        <v>28</v>
      </c>
      <c r="J651">
        <v>42</v>
      </c>
      <c r="K651">
        <v>660</v>
      </c>
      <c r="L651">
        <v>1483</v>
      </c>
    </row>
    <row r="652" spans="1:12" x14ac:dyDescent="0.25">
      <c r="A652" s="26" t="s">
        <v>147</v>
      </c>
      <c r="B652" s="26" t="s">
        <v>36</v>
      </c>
      <c r="C652" s="26" t="s">
        <v>322</v>
      </c>
      <c r="D652" s="26" t="s">
        <v>1</v>
      </c>
      <c r="E652">
        <v>82</v>
      </c>
      <c r="F652">
        <v>64</v>
      </c>
      <c r="G652">
        <v>44</v>
      </c>
      <c r="H652">
        <v>80</v>
      </c>
      <c r="I652">
        <v>47</v>
      </c>
      <c r="J652">
        <v>54</v>
      </c>
      <c r="K652">
        <v>2904</v>
      </c>
      <c r="L652">
        <v>1391</v>
      </c>
    </row>
    <row r="653" spans="1:12" x14ac:dyDescent="0.25">
      <c r="A653" s="26" t="s">
        <v>156</v>
      </c>
      <c r="B653" s="26" t="s">
        <v>38</v>
      </c>
      <c r="C653" s="26" t="s">
        <v>322</v>
      </c>
      <c r="D653" s="26" t="s">
        <v>1</v>
      </c>
      <c r="E653">
        <v>67</v>
      </c>
      <c r="F653">
        <v>64</v>
      </c>
      <c r="G653">
        <v>38</v>
      </c>
      <c r="H653">
        <v>86</v>
      </c>
      <c r="I653">
        <v>37</v>
      </c>
      <c r="J653">
        <v>49</v>
      </c>
      <c r="K653">
        <v>2275</v>
      </c>
      <c r="L653">
        <v>1171</v>
      </c>
    </row>
    <row r="654" spans="1:12" x14ac:dyDescent="0.25">
      <c r="A654" s="26" t="s">
        <v>229</v>
      </c>
      <c r="B654" s="26" t="s">
        <v>36</v>
      </c>
      <c r="C654" s="26" t="s">
        <v>322</v>
      </c>
      <c r="D654" s="26" t="s">
        <v>1</v>
      </c>
      <c r="E654">
        <v>82</v>
      </c>
      <c r="F654">
        <v>62</v>
      </c>
      <c r="G654">
        <v>44</v>
      </c>
      <c r="H654">
        <v>102</v>
      </c>
      <c r="I654">
        <v>38</v>
      </c>
      <c r="J654">
        <v>26</v>
      </c>
      <c r="K654">
        <v>67</v>
      </c>
      <c r="L654">
        <v>1416</v>
      </c>
    </row>
    <row r="655" spans="1:12" x14ac:dyDescent="0.25">
      <c r="A655" s="26" t="s">
        <v>122</v>
      </c>
      <c r="B655" s="26" t="s">
        <v>36</v>
      </c>
      <c r="C655" s="26" t="s">
        <v>322</v>
      </c>
      <c r="D655" s="26" t="s">
        <v>1</v>
      </c>
      <c r="E655">
        <v>78</v>
      </c>
      <c r="F655">
        <v>62</v>
      </c>
      <c r="G655">
        <v>37</v>
      </c>
      <c r="H655">
        <v>149</v>
      </c>
      <c r="I655">
        <v>51</v>
      </c>
      <c r="J655">
        <v>54</v>
      </c>
      <c r="K655">
        <v>5242</v>
      </c>
      <c r="L655">
        <v>1571</v>
      </c>
    </row>
    <row r="656" spans="1:12" x14ac:dyDescent="0.25">
      <c r="A656" s="26" t="s">
        <v>256</v>
      </c>
      <c r="B656" s="26" t="s">
        <v>31</v>
      </c>
      <c r="C656" s="26" t="s">
        <v>322</v>
      </c>
      <c r="D656" s="26" t="s">
        <v>1</v>
      </c>
      <c r="E656">
        <v>82</v>
      </c>
      <c r="F656">
        <v>60</v>
      </c>
      <c r="G656">
        <v>26</v>
      </c>
      <c r="H656">
        <v>39</v>
      </c>
      <c r="I656">
        <v>27</v>
      </c>
      <c r="J656">
        <v>38</v>
      </c>
      <c r="K656">
        <v>79</v>
      </c>
      <c r="L656">
        <v>1319</v>
      </c>
    </row>
    <row r="657" spans="1:12" x14ac:dyDescent="0.25">
      <c r="A657" s="26" t="s">
        <v>124</v>
      </c>
      <c r="B657" s="26" t="s">
        <v>36</v>
      </c>
      <c r="C657" s="26" t="s">
        <v>322</v>
      </c>
      <c r="D657" s="26" t="s">
        <v>1</v>
      </c>
      <c r="E657">
        <v>62</v>
      </c>
      <c r="F657">
        <v>59</v>
      </c>
      <c r="G657">
        <v>26</v>
      </c>
      <c r="H657">
        <v>52</v>
      </c>
      <c r="I657">
        <v>30</v>
      </c>
      <c r="J657">
        <v>45</v>
      </c>
      <c r="K657">
        <v>2408</v>
      </c>
      <c r="L657">
        <v>1202</v>
      </c>
    </row>
    <row r="658" spans="1:12" x14ac:dyDescent="0.25">
      <c r="A658" s="26" t="s">
        <v>268</v>
      </c>
      <c r="B658" s="26" t="s">
        <v>31</v>
      </c>
      <c r="C658" s="26" t="s">
        <v>322</v>
      </c>
      <c r="D658" s="26" t="s">
        <v>1</v>
      </c>
      <c r="E658">
        <v>76</v>
      </c>
      <c r="F658">
        <v>57</v>
      </c>
      <c r="G658">
        <v>16</v>
      </c>
      <c r="H658">
        <v>18</v>
      </c>
      <c r="I658">
        <v>26</v>
      </c>
      <c r="J658">
        <v>39</v>
      </c>
      <c r="K658">
        <v>45</v>
      </c>
      <c r="L658">
        <v>1285</v>
      </c>
    </row>
    <row r="659" spans="1:12" x14ac:dyDescent="0.25">
      <c r="A659" s="26" t="s">
        <v>71</v>
      </c>
      <c r="B659" s="26" t="s">
        <v>38</v>
      </c>
      <c r="C659" s="26" t="s">
        <v>322</v>
      </c>
      <c r="D659" s="26" t="s">
        <v>1</v>
      </c>
      <c r="E659">
        <v>80</v>
      </c>
      <c r="F659">
        <v>56</v>
      </c>
      <c r="G659">
        <v>36</v>
      </c>
      <c r="H659">
        <v>36</v>
      </c>
      <c r="I659">
        <v>18</v>
      </c>
      <c r="J659">
        <v>28</v>
      </c>
      <c r="K659">
        <v>36</v>
      </c>
      <c r="L659">
        <v>1127</v>
      </c>
    </row>
    <row r="660" spans="1:12" x14ac:dyDescent="0.25">
      <c r="A660" s="26" t="s">
        <v>224</v>
      </c>
      <c r="B660" s="26" t="s">
        <v>42</v>
      </c>
      <c r="C660" s="26" t="s">
        <v>322</v>
      </c>
      <c r="D660" s="26" t="s">
        <v>1</v>
      </c>
      <c r="E660">
        <v>82</v>
      </c>
      <c r="F660">
        <v>56</v>
      </c>
      <c r="G660">
        <v>32</v>
      </c>
      <c r="H660">
        <v>31</v>
      </c>
      <c r="I660">
        <v>34</v>
      </c>
      <c r="J660">
        <v>51</v>
      </c>
      <c r="K660">
        <v>224</v>
      </c>
      <c r="L660">
        <v>1509</v>
      </c>
    </row>
    <row r="661" spans="1:12" x14ac:dyDescent="0.25">
      <c r="A661" s="26" t="s">
        <v>855</v>
      </c>
      <c r="B661" s="26" t="s">
        <v>442</v>
      </c>
      <c r="C661" s="26" t="s">
        <v>322</v>
      </c>
      <c r="D661" s="26" t="s">
        <v>1</v>
      </c>
      <c r="E661">
        <v>76</v>
      </c>
      <c r="F661">
        <v>55</v>
      </c>
      <c r="G661">
        <v>37</v>
      </c>
      <c r="H661">
        <v>85</v>
      </c>
      <c r="I661">
        <v>42</v>
      </c>
      <c r="J661">
        <v>44</v>
      </c>
      <c r="K661">
        <v>2429</v>
      </c>
      <c r="L661">
        <v>1320</v>
      </c>
    </row>
    <row r="662" spans="1:12" x14ac:dyDescent="0.25">
      <c r="A662" s="26" t="s">
        <v>856</v>
      </c>
      <c r="B662" s="26" t="s">
        <v>442</v>
      </c>
      <c r="C662" s="26" t="s">
        <v>322</v>
      </c>
      <c r="D662" s="26" t="s">
        <v>1</v>
      </c>
      <c r="E662">
        <v>81</v>
      </c>
      <c r="F662">
        <v>55</v>
      </c>
      <c r="G662">
        <v>40</v>
      </c>
      <c r="H662">
        <v>38</v>
      </c>
      <c r="I662">
        <v>2</v>
      </c>
      <c r="J662">
        <v>17</v>
      </c>
      <c r="K662">
        <v>58</v>
      </c>
      <c r="L662">
        <v>1237</v>
      </c>
    </row>
    <row r="663" spans="1:12" x14ac:dyDescent="0.25">
      <c r="A663" s="26" t="s">
        <v>80</v>
      </c>
      <c r="B663" s="26" t="s">
        <v>31</v>
      </c>
      <c r="C663" s="26" t="s">
        <v>322</v>
      </c>
      <c r="D663" s="26" t="s">
        <v>1</v>
      </c>
      <c r="E663">
        <v>81</v>
      </c>
      <c r="F663">
        <v>54</v>
      </c>
      <c r="G663">
        <v>30</v>
      </c>
      <c r="H663">
        <v>40</v>
      </c>
      <c r="I663">
        <v>23</v>
      </c>
      <c r="J663">
        <v>30</v>
      </c>
      <c r="K663">
        <v>87</v>
      </c>
      <c r="L663">
        <v>1206</v>
      </c>
    </row>
    <row r="664" spans="1:12" x14ac:dyDescent="0.25">
      <c r="A664" s="26" t="s">
        <v>83</v>
      </c>
      <c r="B664" s="26" t="s">
        <v>42</v>
      </c>
      <c r="C664" s="26" t="s">
        <v>322</v>
      </c>
      <c r="D664" s="26" t="s">
        <v>1</v>
      </c>
      <c r="E664">
        <v>78</v>
      </c>
      <c r="F664">
        <v>54</v>
      </c>
      <c r="G664">
        <v>82</v>
      </c>
      <c r="H664">
        <v>159</v>
      </c>
      <c r="I664">
        <v>34</v>
      </c>
      <c r="J664">
        <v>40</v>
      </c>
      <c r="K664">
        <v>3305</v>
      </c>
      <c r="L664">
        <v>1527</v>
      </c>
    </row>
    <row r="665" spans="1:12" x14ac:dyDescent="0.25">
      <c r="A665" s="26" t="s">
        <v>137</v>
      </c>
      <c r="B665" s="26" t="s">
        <v>31</v>
      </c>
      <c r="C665" s="26" t="s">
        <v>322</v>
      </c>
      <c r="D665" s="26" t="s">
        <v>1</v>
      </c>
      <c r="E665">
        <v>82</v>
      </c>
      <c r="F665">
        <v>51</v>
      </c>
      <c r="G665">
        <v>22</v>
      </c>
      <c r="H665">
        <v>33</v>
      </c>
      <c r="I665">
        <v>37</v>
      </c>
      <c r="J665">
        <v>29</v>
      </c>
      <c r="K665">
        <v>117</v>
      </c>
      <c r="L665">
        <v>1331</v>
      </c>
    </row>
    <row r="666" spans="1:12" x14ac:dyDescent="0.25">
      <c r="A666" s="26" t="s">
        <v>73</v>
      </c>
      <c r="B666" s="26" t="s">
        <v>36</v>
      </c>
      <c r="C666" s="26" t="s">
        <v>322</v>
      </c>
      <c r="D666" s="26" t="s">
        <v>1</v>
      </c>
      <c r="E666">
        <v>82</v>
      </c>
      <c r="F666">
        <v>49</v>
      </c>
      <c r="G666">
        <v>34</v>
      </c>
      <c r="H666">
        <v>35</v>
      </c>
      <c r="I666">
        <v>24</v>
      </c>
      <c r="J666">
        <v>93</v>
      </c>
      <c r="K666">
        <v>41</v>
      </c>
      <c r="L666">
        <v>1370</v>
      </c>
    </row>
    <row r="667" spans="1:12" x14ac:dyDescent="0.25">
      <c r="A667" s="26" t="s">
        <v>285</v>
      </c>
      <c r="B667" s="26" t="s">
        <v>42</v>
      </c>
      <c r="C667" s="26" t="s">
        <v>322</v>
      </c>
      <c r="D667" s="26" t="s">
        <v>1</v>
      </c>
      <c r="E667">
        <v>68</v>
      </c>
      <c r="F667">
        <v>49</v>
      </c>
      <c r="G667">
        <v>61</v>
      </c>
      <c r="H667">
        <v>80</v>
      </c>
      <c r="I667">
        <v>16</v>
      </c>
      <c r="J667">
        <v>32</v>
      </c>
      <c r="K667">
        <v>23</v>
      </c>
      <c r="L667">
        <v>1173</v>
      </c>
    </row>
    <row r="668" spans="1:12" x14ac:dyDescent="0.25">
      <c r="A668" s="26" t="s">
        <v>325</v>
      </c>
      <c r="B668" s="26" t="s">
        <v>31</v>
      </c>
      <c r="C668" s="26" t="s">
        <v>322</v>
      </c>
      <c r="D668" s="26" t="s">
        <v>1</v>
      </c>
      <c r="E668">
        <v>80</v>
      </c>
      <c r="F668">
        <v>48</v>
      </c>
      <c r="G668">
        <v>52</v>
      </c>
      <c r="H668">
        <v>91</v>
      </c>
      <c r="I668">
        <v>36</v>
      </c>
      <c r="J668">
        <v>36</v>
      </c>
      <c r="K668">
        <v>93</v>
      </c>
      <c r="L668">
        <v>1384</v>
      </c>
    </row>
    <row r="669" spans="1:12" x14ac:dyDescent="0.25">
      <c r="A669" s="26" t="s">
        <v>348</v>
      </c>
      <c r="B669" s="26" t="s">
        <v>38</v>
      </c>
      <c r="C669" s="26" t="s">
        <v>322</v>
      </c>
      <c r="D669" s="26" t="s">
        <v>1</v>
      </c>
      <c r="E669">
        <v>80</v>
      </c>
      <c r="F669">
        <v>48</v>
      </c>
      <c r="G669">
        <v>26</v>
      </c>
      <c r="H669">
        <v>34</v>
      </c>
      <c r="I669">
        <v>27</v>
      </c>
      <c r="J669">
        <v>42</v>
      </c>
      <c r="K669">
        <v>18</v>
      </c>
      <c r="L669">
        <v>1212</v>
      </c>
    </row>
    <row r="670" spans="1:12" x14ac:dyDescent="0.25">
      <c r="A670" s="26" t="s">
        <v>302</v>
      </c>
      <c r="B670" s="26" t="s">
        <v>31</v>
      </c>
      <c r="C670" s="26" t="s">
        <v>322</v>
      </c>
      <c r="D670" s="26" t="s">
        <v>1</v>
      </c>
      <c r="E670">
        <v>82</v>
      </c>
      <c r="F670">
        <v>48</v>
      </c>
      <c r="G670">
        <v>42</v>
      </c>
      <c r="H670">
        <v>142</v>
      </c>
      <c r="I670">
        <v>46</v>
      </c>
      <c r="J670">
        <v>36</v>
      </c>
      <c r="K670">
        <v>1114</v>
      </c>
      <c r="L670">
        <v>1352</v>
      </c>
    </row>
    <row r="671" spans="1:12" x14ac:dyDescent="0.25">
      <c r="A671" s="26" t="s">
        <v>231</v>
      </c>
      <c r="B671" s="26" t="s">
        <v>31</v>
      </c>
      <c r="C671" s="26" t="s">
        <v>322</v>
      </c>
      <c r="D671" s="26" t="s">
        <v>1</v>
      </c>
      <c r="E671">
        <v>81</v>
      </c>
      <c r="F671">
        <v>48</v>
      </c>
      <c r="G671">
        <v>45</v>
      </c>
      <c r="H671">
        <v>79</v>
      </c>
      <c r="I671">
        <v>44</v>
      </c>
      <c r="J671">
        <v>27</v>
      </c>
      <c r="K671">
        <v>363</v>
      </c>
      <c r="L671">
        <v>1384</v>
      </c>
    </row>
    <row r="672" spans="1:12" x14ac:dyDescent="0.25">
      <c r="A672" s="26" t="s">
        <v>78</v>
      </c>
      <c r="B672" s="26" t="s">
        <v>33</v>
      </c>
      <c r="C672" s="26" t="s">
        <v>322</v>
      </c>
      <c r="D672" s="26" t="s">
        <v>1</v>
      </c>
      <c r="E672">
        <v>82</v>
      </c>
      <c r="F672">
        <v>47</v>
      </c>
      <c r="G672">
        <v>16</v>
      </c>
      <c r="H672">
        <v>85</v>
      </c>
      <c r="I672">
        <v>26</v>
      </c>
      <c r="J672">
        <v>28</v>
      </c>
      <c r="K672">
        <v>1959</v>
      </c>
      <c r="L672">
        <v>1393</v>
      </c>
    </row>
    <row r="673" spans="1:12" x14ac:dyDescent="0.25">
      <c r="A673" s="26" t="s">
        <v>202</v>
      </c>
      <c r="B673" s="26" t="s">
        <v>42</v>
      </c>
      <c r="C673" s="26" t="s">
        <v>322</v>
      </c>
      <c r="D673" s="26" t="s">
        <v>1</v>
      </c>
      <c r="E673">
        <v>82</v>
      </c>
      <c r="F673">
        <v>47</v>
      </c>
      <c r="G673">
        <v>45</v>
      </c>
      <c r="H673">
        <v>82</v>
      </c>
      <c r="I673">
        <v>25</v>
      </c>
      <c r="J673">
        <v>32</v>
      </c>
      <c r="K673">
        <v>8293</v>
      </c>
      <c r="L673">
        <v>1353</v>
      </c>
    </row>
    <row r="674" spans="1:12" x14ac:dyDescent="0.25">
      <c r="A674" s="26" t="s">
        <v>157</v>
      </c>
      <c r="B674" s="26" t="s">
        <v>31</v>
      </c>
      <c r="C674" s="26" t="s">
        <v>322</v>
      </c>
      <c r="D674" s="26" t="s">
        <v>1</v>
      </c>
      <c r="E674">
        <v>79</v>
      </c>
      <c r="F674">
        <v>46</v>
      </c>
      <c r="G674">
        <v>41</v>
      </c>
      <c r="H674">
        <v>84</v>
      </c>
      <c r="I674">
        <v>71</v>
      </c>
      <c r="J674">
        <v>60</v>
      </c>
      <c r="K674">
        <v>7152</v>
      </c>
      <c r="L674">
        <v>1430</v>
      </c>
    </row>
    <row r="675" spans="1:12" x14ac:dyDescent="0.25">
      <c r="A675" s="26" t="s">
        <v>253</v>
      </c>
      <c r="B675" s="26" t="s">
        <v>33</v>
      </c>
      <c r="C675" s="26" t="s">
        <v>322</v>
      </c>
      <c r="D675" s="26" t="s">
        <v>1</v>
      </c>
      <c r="E675">
        <v>82</v>
      </c>
      <c r="F675">
        <v>45</v>
      </c>
      <c r="G675">
        <v>73</v>
      </c>
      <c r="H675">
        <v>49</v>
      </c>
      <c r="I675">
        <v>28</v>
      </c>
      <c r="J675">
        <v>40</v>
      </c>
      <c r="K675">
        <v>242</v>
      </c>
      <c r="L675">
        <v>1370</v>
      </c>
    </row>
    <row r="676" spans="1:12" x14ac:dyDescent="0.25">
      <c r="A676" s="26" t="s">
        <v>205</v>
      </c>
      <c r="B676" s="26" t="s">
        <v>42</v>
      </c>
      <c r="C676" s="26" t="s">
        <v>322</v>
      </c>
      <c r="D676" s="26" t="s">
        <v>1</v>
      </c>
      <c r="E676">
        <v>74</v>
      </c>
      <c r="F676">
        <v>43</v>
      </c>
      <c r="G676">
        <v>73</v>
      </c>
      <c r="H676">
        <v>150</v>
      </c>
      <c r="I676">
        <v>14</v>
      </c>
      <c r="J676">
        <v>22</v>
      </c>
      <c r="K676">
        <v>35</v>
      </c>
      <c r="L676">
        <v>1224</v>
      </c>
    </row>
    <row r="677" spans="1:12" x14ac:dyDescent="0.25">
      <c r="A677" s="26" t="s">
        <v>350</v>
      </c>
      <c r="B677" s="26" t="s">
        <v>33</v>
      </c>
      <c r="C677" s="26" t="s">
        <v>322</v>
      </c>
      <c r="D677" s="26" t="s">
        <v>1</v>
      </c>
      <c r="E677">
        <v>70</v>
      </c>
      <c r="F677">
        <v>43</v>
      </c>
      <c r="G677">
        <v>19</v>
      </c>
      <c r="H677">
        <v>70</v>
      </c>
      <c r="I677">
        <v>26</v>
      </c>
      <c r="J677">
        <v>31</v>
      </c>
      <c r="K677">
        <v>339</v>
      </c>
      <c r="L677">
        <v>1006</v>
      </c>
    </row>
    <row r="678" spans="1:12" x14ac:dyDescent="0.25">
      <c r="A678" s="26" t="s">
        <v>857</v>
      </c>
      <c r="B678" s="26" t="s">
        <v>442</v>
      </c>
      <c r="C678" s="26" t="s">
        <v>322</v>
      </c>
      <c r="D678" s="26" t="s">
        <v>1</v>
      </c>
      <c r="E678">
        <v>79</v>
      </c>
      <c r="F678">
        <v>41</v>
      </c>
      <c r="G678">
        <v>35</v>
      </c>
      <c r="H678">
        <v>60</v>
      </c>
      <c r="I678">
        <v>19</v>
      </c>
      <c r="J678">
        <v>27</v>
      </c>
      <c r="K678">
        <v>117</v>
      </c>
      <c r="L678">
        <v>1303</v>
      </c>
    </row>
    <row r="679" spans="1:12" x14ac:dyDescent="0.25">
      <c r="A679" s="26" t="s">
        <v>858</v>
      </c>
      <c r="B679" s="26" t="s">
        <v>442</v>
      </c>
      <c r="C679" s="26" t="s">
        <v>322</v>
      </c>
      <c r="D679" s="26" t="s">
        <v>1</v>
      </c>
      <c r="E679">
        <v>77</v>
      </c>
      <c r="F679">
        <v>41</v>
      </c>
      <c r="G679">
        <v>24</v>
      </c>
      <c r="H679">
        <v>171</v>
      </c>
      <c r="I679">
        <v>30</v>
      </c>
      <c r="J679">
        <v>35</v>
      </c>
      <c r="K679">
        <v>141</v>
      </c>
      <c r="L679">
        <v>1156</v>
      </c>
    </row>
    <row r="680" spans="1:12" x14ac:dyDescent="0.25">
      <c r="A680" s="26" t="s">
        <v>233</v>
      </c>
      <c r="B680" s="26" t="s">
        <v>36</v>
      </c>
      <c r="C680" s="26" t="s">
        <v>322</v>
      </c>
      <c r="D680" s="26" t="s">
        <v>1</v>
      </c>
      <c r="E680">
        <v>82</v>
      </c>
      <c r="F680">
        <v>40</v>
      </c>
      <c r="G680">
        <v>27</v>
      </c>
      <c r="H680">
        <v>116</v>
      </c>
      <c r="I680">
        <v>36</v>
      </c>
      <c r="J680">
        <v>25</v>
      </c>
      <c r="K680">
        <v>5047</v>
      </c>
      <c r="L680">
        <v>1309</v>
      </c>
    </row>
    <row r="681" spans="1:12" x14ac:dyDescent="0.25">
      <c r="A681" s="26" t="s">
        <v>338</v>
      </c>
      <c r="B681" s="26" t="s">
        <v>42</v>
      </c>
      <c r="C681" s="26" t="s">
        <v>322</v>
      </c>
      <c r="D681" s="26" t="s">
        <v>1</v>
      </c>
      <c r="E681">
        <v>82</v>
      </c>
      <c r="F681">
        <v>40</v>
      </c>
      <c r="G681">
        <v>37</v>
      </c>
      <c r="H681">
        <v>117</v>
      </c>
      <c r="I681">
        <v>55</v>
      </c>
      <c r="J681">
        <v>36</v>
      </c>
      <c r="K681">
        <v>13039</v>
      </c>
      <c r="L681">
        <v>1423</v>
      </c>
    </row>
    <row r="682" spans="1:12" x14ac:dyDescent="0.25">
      <c r="A682" s="26" t="s">
        <v>346</v>
      </c>
      <c r="B682" s="26" t="s">
        <v>38</v>
      </c>
      <c r="C682" s="26" t="s">
        <v>322</v>
      </c>
      <c r="D682" s="26" t="s">
        <v>1</v>
      </c>
      <c r="E682">
        <v>77</v>
      </c>
      <c r="F682">
        <v>40</v>
      </c>
      <c r="G682">
        <v>32</v>
      </c>
      <c r="H682">
        <v>31</v>
      </c>
      <c r="I682">
        <v>23</v>
      </c>
      <c r="J682">
        <v>28</v>
      </c>
      <c r="K682">
        <v>105</v>
      </c>
      <c r="L682">
        <v>1105</v>
      </c>
    </row>
    <row r="683" spans="1:12" x14ac:dyDescent="0.25">
      <c r="A683" s="26" t="s">
        <v>53</v>
      </c>
      <c r="B683" s="26" t="s">
        <v>42</v>
      </c>
      <c r="C683" s="26" t="s">
        <v>322</v>
      </c>
      <c r="D683" s="26" t="s">
        <v>1</v>
      </c>
      <c r="E683">
        <v>70</v>
      </c>
      <c r="F683">
        <v>39</v>
      </c>
      <c r="G683">
        <v>38</v>
      </c>
      <c r="H683">
        <v>120</v>
      </c>
      <c r="I683">
        <v>25</v>
      </c>
      <c r="J683">
        <v>42</v>
      </c>
      <c r="K683">
        <v>100</v>
      </c>
      <c r="L683">
        <v>1012</v>
      </c>
    </row>
    <row r="684" spans="1:12" x14ac:dyDescent="0.25">
      <c r="A684" s="26" t="s">
        <v>76</v>
      </c>
      <c r="B684" s="26" t="s">
        <v>31</v>
      </c>
      <c r="C684" s="26" t="s">
        <v>322</v>
      </c>
      <c r="D684" s="26" t="s">
        <v>1</v>
      </c>
      <c r="E684">
        <v>64</v>
      </c>
      <c r="F684">
        <v>37</v>
      </c>
      <c r="G684">
        <v>30</v>
      </c>
      <c r="H684">
        <v>118</v>
      </c>
      <c r="I684">
        <v>27</v>
      </c>
      <c r="J684">
        <v>24</v>
      </c>
      <c r="K684">
        <v>6563</v>
      </c>
      <c r="L684">
        <v>1217</v>
      </c>
    </row>
    <row r="685" spans="1:12" x14ac:dyDescent="0.25">
      <c r="A685" s="26" t="s">
        <v>141</v>
      </c>
      <c r="B685" s="26" t="s">
        <v>38</v>
      </c>
      <c r="C685" s="26" t="s">
        <v>322</v>
      </c>
      <c r="D685" s="26" t="s">
        <v>1</v>
      </c>
      <c r="E685">
        <v>58</v>
      </c>
      <c r="F685">
        <v>37</v>
      </c>
      <c r="G685">
        <v>44</v>
      </c>
      <c r="H685">
        <v>103</v>
      </c>
      <c r="I685">
        <v>24</v>
      </c>
      <c r="J685">
        <v>18</v>
      </c>
      <c r="K685">
        <v>84</v>
      </c>
      <c r="L685">
        <v>906</v>
      </c>
    </row>
    <row r="686" spans="1:12" x14ac:dyDescent="0.25">
      <c r="A686" s="26" t="s">
        <v>859</v>
      </c>
      <c r="B686" s="26" t="s">
        <v>442</v>
      </c>
      <c r="C686" s="26" t="s">
        <v>322</v>
      </c>
      <c r="D686" s="26" t="s">
        <v>1</v>
      </c>
      <c r="E686">
        <v>74</v>
      </c>
      <c r="F686">
        <v>37</v>
      </c>
      <c r="G686">
        <v>12</v>
      </c>
      <c r="H686">
        <v>41</v>
      </c>
      <c r="I686">
        <v>24</v>
      </c>
      <c r="J686">
        <v>29</v>
      </c>
      <c r="K686">
        <v>73</v>
      </c>
      <c r="L686">
        <v>988</v>
      </c>
    </row>
    <row r="687" spans="1:12" x14ac:dyDescent="0.25">
      <c r="A687" s="26" t="s">
        <v>367</v>
      </c>
      <c r="B687" s="26" t="s">
        <v>36</v>
      </c>
      <c r="C687" s="26" t="s">
        <v>322</v>
      </c>
      <c r="D687" s="26" t="s">
        <v>1</v>
      </c>
      <c r="E687">
        <v>81</v>
      </c>
      <c r="F687">
        <v>36</v>
      </c>
      <c r="G687">
        <v>51</v>
      </c>
      <c r="H687">
        <v>105</v>
      </c>
      <c r="I687">
        <v>48</v>
      </c>
      <c r="J687">
        <v>48</v>
      </c>
      <c r="K687">
        <v>1090</v>
      </c>
      <c r="L687">
        <v>1204</v>
      </c>
    </row>
    <row r="688" spans="1:12" x14ac:dyDescent="0.25">
      <c r="A688" s="26" t="s">
        <v>362</v>
      </c>
      <c r="B688" s="26" t="s">
        <v>33</v>
      </c>
      <c r="C688" s="26" t="s">
        <v>322</v>
      </c>
      <c r="D688" s="26" t="s">
        <v>1</v>
      </c>
      <c r="E688">
        <v>71</v>
      </c>
      <c r="F688">
        <v>36</v>
      </c>
      <c r="G688">
        <v>16</v>
      </c>
      <c r="H688">
        <v>80</v>
      </c>
      <c r="I688">
        <v>29</v>
      </c>
      <c r="J688">
        <v>26</v>
      </c>
      <c r="K688">
        <v>3203</v>
      </c>
      <c r="L688">
        <v>1031</v>
      </c>
    </row>
    <row r="689" spans="1:12" x14ac:dyDescent="0.25">
      <c r="A689" s="26" t="s">
        <v>860</v>
      </c>
      <c r="B689" s="26" t="s">
        <v>442</v>
      </c>
      <c r="C689" s="26" t="s">
        <v>322</v>
      </c>
      <c r="D689" s="26" t="s">
        <v>1</v>
      </c>
      <c r="E689">
        <v>82</v>
      </c>
      <c r="F689">
        <v>35</v>
      </c>
      <c r="G689">
        <v>23</v>
      </c>
      <c r="H689">
        <v>137</v>
      </c>
      <c r="I689">
        <v>55</v>
      </c>
      <c r="J689">
        <v>45</v>
      </c>
      <c r="K689">
        <v>9087</v>
      </c>
      <c r="L689">
        <v>1322</v>
      </c>
    </row>
    <row r="690" spans="1:12" x14ac:dyDescent="0.25">
      <c r="A690" s="26" t="s">
        <v>166</v>
      </c>
      <c r="B690" s="26" t="s">
        <v>33</v>
      </c>
      <c r="C690" s="26" t="s">
        <v>322</v>
      </c>
      <c r="D690" s="26" t="s">
        <v>1</v>
      </c>
      <c r="E690">
        <v>82</v>
      </c>
      <c r="F690">
        <v>35</v>
      </c>
      <c r="G690">
        <v>43</v>
      </c>
      <c r="H690">
        <v>50</v>
      </c>
      <c r="I690">
        <v>52</v>
      </c>
      <c r="J690">
        <v>34</v>
      </c>
      <c r="K690">
        <v>3274</v>
      </c>
      <c r="L690">
        <v>1208</v>
      </c>
    </row>
    <row r="691" spans="1:12" x14ac:dyDescent="0.25">
      <c r="A691" s="26" t="s">
        <v>133</v>
      </c>
      <c r="B691" s="26" t="s">
        <v>36</v>
      </c>
      <c r="C691" s="26" t="s">
        <v>322</v>
      </c>
      <c r="D691" s="26" t="s">
        <v>1</v>
      </c>
      <c r="E691">
        <v>82</v>
      </c>
      <c r="F691">
        <v>35</v>
      </c>
      <c r="G691">
        <v>14</v>
      </c>
      <c r="H691">
        <v>29</v>
      </c>
      <c r="I691">
        <v>32</v>
      </c>
      <c r="J691">
        <v>45</v>
      </c>
      <c r="K691">
        <v>8430</v>
      </c>
      <c r="L691">
        <v>1435</v>
      </c>
    </row>
    <row r="692" spans="1:12" x14ac:dyDescent="0.25">
      <c r="A692" s="26" t="s">
        <v>861</v>
      </c>
      <c r="B692" s="26" t="s">
        <v>442</v>
      </c>
      <c r="C692" s="26" t="s">
        <v>322</v>
      </c>
      <c r="D692" s="26" t="s">
        <v>1</v>
      </c>
      <c r="E692">
        <v>74</v>
      </c>
      <c r="F692">
        <v>35</v>
      </c>
      <c r="G692">
        <v>18</v>
      </c>
      <c r="H692">
        <v>44</v>
      </c>
      <c r="I692">
        <v>22</v>
      </c>
      <c r="J692">
        <v>25</v>
      </c>
      <c r="K692">
        <v>4733</v>
      </c>
      <c r="L692">
        <v>1129</v>
      </c>
    </row>
    <row r="693" spans="1:12" x14ac:dyDescent="0.25">
      <c r="A693" s="26" t="s">
        <v>862</v>
      </c>
      <c r="B693" s="26" t="s">
        <v>442</v>
      </c>
      <c r="C693" s="26" t="s">
        <v>322</v>
      </c>
      <c r="D693" s="26" t="s">
        <v>1</v>
      </c>
      <c r="E693">
        <v>75</v>
      </c>
      <c r="F693">
        <v>35</v>
      </c>
      <c r="G693">
        <v>78</v>
      </c>
      <c r="H693">
        <v>174</v>
      </c>
      <c r="I693">
        <v>40</v>
      </c>
      <c r="J693">
        <v>21</v>
      </c>
      <c r="K693">
        <v>6227</v>
      </c>
      <c r="L693">
        <v>1241</v>
      </c>
    </row>
    <row r="694" spans="1:12" x14ac:dyDescent="0.25">
      <c r="A694" s="26" t="s">
        <v>863</v>
      </c>
      <c r="B694" s="26" t="s">
        <v>442</v>
      </c>
      <c r="C694" s="26" t="s">
        <v>322</v>
      </c>
      <c r="D694" s="26" t="s">
        <v>1</v>
      </c>
      <c r="E694">
        <v>80</v>
      </c>
      <c r="F694">
        <v>35</v>
      </c>
      <c r="G694">
        <v>41</v>
      </c>
      <c r="H694">
        <v>80</v>
      </c>
      <c r="I694">
        <v>31</v>
      </c>
      <c r="J694">
        <v>24</v>
      </c>
      <c r="K694">
        <v>8237</v>
      </c>
      <c r="L694">
        <v>1216</v>
      </c>
    </row>
    <row r="695" spans="1:12" x14ac:dyDescent="0.25">
      <c r="A695" s="26" t="s">
        <v>204</v>
      </c>
      <c r="B695" s="26" t="s">
        <v>36</v>
      </c>
      <c r="C695" s="26" t="s">
        <v>322</v>
      </c>
      <c r="D695" s="26" t="s">
        <v>1</v>
      </c>
      <c r="E695">
        <v>56</v>
      </c>
      <c r="F695">
        <v>35</v>
      </c>
      <c r="G695">
        <v>6</v>
      </c>
      <c r="H695">
        <v>80</v>
      </c>
      <c r="I695">
        <v>48</v>
      </c>
      <c r="J695">
        <v>34</v>
      </c>
      <c r="K695">
        <v>3732</v>
      </c>
      <c r="L695">
        <v>952</v>
      </c>
    </row>
    <row r="696" spans="1:12" x14ac:dyDescent="0.25">
      <c r="A696" s="26" t="s">
        <v>81</v>
      </c>
      <c r="B696" s="26" t="s">
        <v>33</v>
      </c>
      <c r="C696" s="26" t="s">
        <v>322</v>
      </c>
      <c r="D696" s="26" t="s">
        <v>1</v>
      </c>
      <c r="E696">
        <v>71</v>
      </c>
      <c r="F696">
        <v>34</v>
      </c>
      <c r="G696">
        <v>28</v>
      </c>
      <c r="H696">
        <v>51</v>
      </c>
      <c r="I696">
        <v>42</v>
      </c>
      <c r="J696">
        <v>58</v>
      </c>
      <c r="K696">
        <v>6938</v>
      </c>
      <c r="L696">
        <v>1211</v>
      </c>
    </row>
    <row r="697" spans="1:12" x14ac:dyDescent="0.25">
      <c r="A697" s="26" t="s">
        <v>146</v>
      </c>
      <c r="B697" s="26" t="s">
        <v>38</v>
      </c>
      <c r="C697" s="26" t="s">
        <v>322</v>
      </c>
      <c r="D697" s="26" t="s">
        <v>1</v>
      </c>
      <c r="E697">
        <v>82</v>
      </c>
      <c r="F697">
        <v>34</v>
      </c>
      <c r="G697">
        <v>34</v>
      </c>
      <c r="H697">
        <v>67</v>
      </c>
      <c r="I697">
        <v>29</v>
      </c>
      <c r="J697">
        <v>45</v>
      </c>
      <c r="K697">
        <v>103</v>
      </c>
      <c r="L697">
        <v>1334</v>
      </c>
    </row>
    <row r="698" spans="1:12" x14ac:dyDescent="0.25">
      <c r="A698" s="26" t="s">
        <v>341</v>
      </c>
      <c r="B698" s="26" t="s">
        <v>33</v>
      </c>
      <c r="C698" s="26" t="s">
        <v>322</v>
      </c>
      <c r="D698" s="26" t="s">
        <v>1</v>
      </c>
      <c r="E698">
        <v>81</v>
      </c>
      <c r="F698">
        <v>34</v>
      </c>
      <c r="G698">
        <v>24</v>
      </c>
      <c r="H698">
        <v>15</v>
      </c>
      <c r="I698">
        <v>41</v>
      </c>
      <c r="J698">
        <v>32</v>
      </c>
      <c r="K698">
        <v>6797</v>
      </c>
      <c r="L698">
        <v>1371</v>
      </c>
    </row>
    <row r="699" spans="1:12" x14ac:dyDescent="0.25">
      <c r="A699" s="26" t="s">
        <v>864</v>
      </c>
      <c r="B699" s="26" t="s">
        <v>442</v>
      </c>
      <c r="C699" s="26" t="s">
        <v>322</v>
      </c>
      <c r="D699" s="26" t="s">
        <v>1</v>
      </c>
      <c r="E699">
        <v>79</v>
      </c>
      <c r="F699">
        <v>34</v>
      </c>
      <c r="G699">
        <v>50</v>
      </c>
      <c r="H699">
        <v>145</v>
      </c>
      <c r="I699">
        <v>38</v>
      </c>
      <c r="J699">
        <v>47</v>
      </c>
      <c r="K699">
        <v>11954</v>
      </c>
      <c r="L699">
        <v>1254</v>
      </c>
    </row>
    <row r="700" spans="1:12" x14ac:dyDescent="0.25">
      <c r="A700" s="26" t="s">
        <v>77</v>
      </c>
      <c r="B700" s="26" t="s">
        <v>38</v>
      </c>
      <c r="C700" s="26" t="s">
        <v>322</v>
      </c>
      <c r="D700" s="26" t="s">
        <v>1</v>
      </c>
      <c r="E700">
        <v>82</v>
      </c>
      <c r="F700">
        <v>34</v>
      </c>
      <c r="G700">
        <v>80</v>
      </c>
      <c r="H700">
        <v>254</v>
      </c>
      <c r="I700">
        <v>25</v>
      </c>
      <c r="J700">
        <v>29</v>
      </c>
      <c r="K700">
        <v>79</v>
      </c>
      <c r="L700">
        <v>1309</v>
      </c>
    </row>
    <row r="701" spans="1:12" x14ac:dyDescent="0.25">
      <c r="A701" s="26" t="s">
        <v>865</v>
      </c>
      <c r="B701" s="26" t="s">
        <v>442</v>
      </c>
      <c r="C701" s="26" t="s">
        <v>322</v>
      </c>
      <c r="D701" s="26" t="s">
        <v>1</v>
      </c>
      <c r="E701">
        <v>76</v>
      </c>
      <c r="F701">
        <v>32</v>
      </c>
      <c r="G701">
        <v>84</v>
      </c>
      <c r="H701">
        <v>75</v>
      </c>
      <c r="I701">
        <v>22</v>
      </c>
      <c r="J701">
        <v>24</v>
      </c>
      <c r="K701">
        <v>34</v>
      </c>
      <c r="L701">
        <v>947</v>
      </c>
    </row>
    <row r="702" spans="1:12" x14ac:dyDescent="0.25">
      <c r="A702" s="26" t="s">
        <v>121</v>
      </c>
      <c r="B702" s="26" t="s">
        <v>31</v>
      </c>
      <c r="C702" s="26" t="s">
        <v>322</v>
      </c>
      <c r="D702" s="26" t="s">
        <v>1</v>
      </c>
      <c r="E702">
        <v>63</v>
      </c>
      <c r="F702">
        <v>32</v>
      </c>
      <c r="G702">
        <v>36</v>
      </c>
      <c r="H702">
        <v>58</v>
      </c>
      <c r="I702">
        <v>20</v>
      </c>
      <c r="J702">
        <v>26</v>
      </c>
      <c r="K702">
        <v>238</v>
      </c>
      <c r="L702">
        <v>945</v>
      </c>
    </row>
    <row r="703" spans="1:12" x14ac:dyDescent="0.25">
      <c r="A703" s="26" t="s">
        <v>261</v>
      </c>
      <c r="B703" s="26" t="s">
        <v>33</v>
      </c>
      <c r="C703" s="26" t="s">
        <v>322</v>
      </c>
      <c r="D703" s="26" t="s">
        <v>1</v>
      </c>
      <c r="E703">
        <v>66</v>
      </c>
      <c r="F703">
        <v>32</v>
      </c>
      <c r="G703">
        <v>26</v>
      </c>
      <c r="H703">
        <v>28</v>
      </c>
      <c r="I703">
        <v>28</v>
      </c>
      <c r="J703">
        <v>46</v>
      </c>
      <c r="K703">
        <v>108</v>
      </c>
      <c r="L703">
        <v>988</v>
      </c>
    </row>
    <row r="704" spans="1:12" x14ac:dyDescent="0.25">
      <c r="A704" s="26" t="s">
        <v>158</v>
      </c>
      <c r="B704" s="26" t="s">
        <v>36</v>
      </c>
      <c r="C704" s="26" t="s">
        <v>322</v>
      </c>
      <c r="D704" s="26" t="s">
        <v>1</v>
      </c>
      <c r="E704">
        <v>75</v>
      </c>
      <c r="F704">
        <v>32</v>
      </c>
      <c r="G704">
        <v>39</v>
      </c>
      <c r="H704">
        <v>205</v>
      </c>
      <c r="I704">
        <v>83</v>
      </c>
      <c r="J704">
        <v>34</v>
      </c>
      <c r="K704">
        <v>4099</v>
      </c>
      <c r="L704">
        <v>1235</v>
      </c>
    </row>
    <row r="705" spans="1:12" x14ac:dyDescent="0.25">
      <c r="A705" s="26" t="s">
        <v>866</v>
      </c>
      <c r="B705" s="26" t="s">
        <v>442</v>
      </c>
      <c r="C705" s="26" t="s">
        <v>322</v>
      </c>
      <c r="D705" s="26" t="s">
        <v>1</v>
      </c>
      <c r="E705">
        <v>75</v>
      </c>
      <c r="F705">
        <v>31</v>
      </c>
      <c r="G705">
        <v>39</v>
      </c>
      <c r="H705">
        <v>131</v>
      </c>
      <c r="I705">
        <v>36</v>
      </c>
      <c r="J705">
        <v>38</v>
      </c>
      <c r="K705">
        <v>9040</v>
      </c>
      <c r="L705">
        <v>1167</v>
      </c>
    </row>
    <row r="706" spans="1:12" x14ac:dyDescent="0.25">
      <c r="A706" s="26" t="s">
        <v>867</v>
      </c>
      <c r="B706" s="26" t="s">
        <v>442</v>
      </c>
      <c r="C706" s="26" t="s">
        <v>322</v>
      </c>
      <c r="D706" s="26" t="s">
        <v>1</v>
      </c>
      <c r="E706">
        <v>81</v>
      </c>
      <c r="F706">
        <v>31</v>
      </c>
      <c r="G706">
        <v>50</v>
      </c>
      <c r="H706">
        <v>127</v>
      </c>
      <c r="I706">
        <v>45</v>
      </c>
      <c r="J706">
        <v>21</v>
      </c>
      <c r="K706">
        <v>5572</v>
      </c>
      <c r="L706">
        <v>1387</v>
      </c>
    </row>
    <row r="707" spans="1:12" x14ac:dyDescent="0.25">
      <c r="A707" s="26" t="s">
        <v>868</v>
      </c>
      <c r="B707" s="26" t="s">
        <v>442</v>
      </c>
      <c r="C707" s="26" t="s">
        <v>322</v>
      </c>
      <c r="D707" s="26" t="s">
        <v>1</v>
      </c>
      <c r="E707">
        <v>81</v>
      </c>
      <c r="F707">
        <v>31</v>
      </c>
      <c r="G707">
        <v>28</v>
      </c>
      <c r="H707">
        <v>112</v>
      </c>
      <c r="I707">
        <v>36</v>
      </c>
      <c r="J707">
        <v>46</v>
      </c>
      <c r="K707">
        <v>12333</v>
      </c>
      <c r="L707">
        <v>1291</v>
      </c>
    </row>
    <row r="708" spans="1:12" x14ac:dyDescent="0.25">
      <c r="A708" s="26" t="s">
        <v>287</v>
      </c>
      <c r="B708" s="26" t="s">
        <v>42</v>
      </c>
      <c r="C708" s="26" t="s">
        <v>322</v>
      </c>
      <c r="D708" s="26" t="s">
        <v>1</v>
      </c>
      <c r="E708">
        <v>79</v>
      </c>
      <c r="F708">
        <v>30</v>
      </c>
      <c r="G708">
        <v>10</v>
      </c>
      <c r="H708">
        <v>29</v>
      </c>
      <c r="I708">
        <v>31</v>
      </c>
      <c r="J708">
        <v>36</v>
      </c>
      <c r="K708">
        <v>69</v>
      </c>
      <c r="L708">
        <v>1102</v>
      </c>
    </row>
    <row r="709" spans="1:12" x14ac:dyDescent="0.25">
      <c r="A709" s="26" t="s">
        <v>351</v>
      </c>
      <c r="B709" s="26" t="s">
        <v>38</v>
      </c>
      <c r="C709" s="26" t="s">
        <v>322</v>
      </c>
      <c r="D709" s="26" t="s">
        <v>1</v>
      </c>
      <c r="E709">
        <v>74</v>
      </c>
      <c r="F709">
        <v>30</v>
      </c>
      <c r="G709">
        <v>28</v>
      </c>
      <c r="H709">
        <v>83</v>
      </c>
      <c r="I709">
        <v>34</v>
      </c>
      <c r="J709">
        <v>16</v>
      </c>
      <c r="K709">
        <v>87</v>
      </c>
      <c r="L709">
        <v>1074</v>
      </c>
    </row>
    <row r="710" spans="1:12" x14ac:dyDescent="0.25">
      <c r="A710" s="26" t="s">
        <v>869</v>
      </c>
      <c r="B710" s="26" t="s">
        <v>442</v>
      </c>
      <c r="C710" s="26" t="s">
        <v>322</v>
      </c>
      <c r="D710" s="26" t="s">
        <v>1</v>
      </c>
      <c r="E710">
        <v>80</v>
      </c>
      <c r="F710">
        <v>30</v>
      </c>
      <c r="G710">
        <v>22</v>
      </c>
      <c r="H710">
        <v>137</v>
      </c>
      <c r="I710">
        <v>17</v>
      </c>
      <c r="J710">
        <v>38</v>
      </c>
      <c r="K710">
        <v>5764</v>
      </c>
      <c r="L710">
        <v>1160</v>
      </c>
    </row>
    <row r="711" spans="1:12" x14ac:dyDescent="0.25">
      <c r="A711" s="26" t="s">
        <v>870</v>
      </c>
      <c r="B711" s="26" t="s">
        <v>442</v>
      </c>
      <c r="C711" s="26" t="s">
        <v>322</v>
      </c>
      <c r="D711" s="26" t="s">
        <v>1</v>
      </c>
      <c r="E711">
        <v>72</v>
      </c>
      <c r="F711">
        <v>30</v>
      </c>
      <c r="G711">
        <v>38</v>
      </c>
      <c r="H711">
        <v>126</v>
      </c>
      <c r="I711">
        <v>38</v>
      </c>
      <c r="J711">
        <v>37</v>
      </c>
      <c r="K711">
        <v>18</v>
      </c>
      <c r="L711">
        <v>1010</v>
      </c>
    </row>
    <row r="712" spans="1:12" x14ac:dyDescent="0.25">
      <c r="A712" s="26" t="s">
        <v>132</v>
      </c>
      <c r="B712" s="26" t="s">
        <v>36</v>
      </c>
      <c r="C712" s="26" t="s">
        <v>322</v>
      </c>
      <c r="D712" s="26" t="s">
        <v>1</v>
      </c>
      <c r="E712">
        <v>53</v>
      </c>
      <c r="F712">
        <v>29</v>
      </c>
      <c r="G712">
        <v>20</v>
      </c>
      <c r="H712">
        <v>19</v>
      </c>
      <c r="I712">
        <v>29</v>
      </c>
      <c r="J712">
        <v>19</v>
      </c>
      <c r="K712">
        <v>24</v>
      </c>
      <c r="L712">
        <v>827</v>
      </c>
    </row>
    <row r="713" spans="1:12" x14ac:dyDescent="0.25">
      <c r="A713" s="26" t="s">
        <v>871</v>
      </c>
      <c r="B713" s="26" t="s">
        <v>442</v>
      </c>
      <c r="C713" s="26" t="s">
        <v>322</v>
      </c>
      <c r="D713" s="26" t="s">
        <v>1</v>
      </c>
      <c r="E713">
        <v>76</v>
      </c>
      <c r="F713">
        <v>29</v>
      </c>
      <c r="G713">
        <v>33</v>
      </c>
      <c r="H713">
        <v>120</v>
      </c>
      <c r="I713">
        <v>22</v>
      </c>
      <c r="J713">
        <v>20</v>
      </c>
      <c r="K713">
        <v>90</v>
      </c>
      <c r="L713">
        <v>1023</v>
      </c>
    </row>
    <row r="714" spans="1:12" x14ac:dyDescent="0.25">
      <c r="A714" s="26" t="s">
        <v>872</v>
      </c>
      <c r="B714" s="26" t="s">
        <v>442</v>
      </c>
      <c r="C714" s="26" t="s">
        <v>322</v>
      </c>
      <c r="D714" s="26" t="s">
        <v>1</v>
      </c>
      <c r="E714">
        <v>82</v>
      </c>
      <c r="F714">
        <v>29</v>
      </c>
      <c r="G714">
        <v>35</v>
      </c>
      <c r="H714">
        <v>131</v>
      </c>
      <c r="I714">
        <v>30</v>
      </c>
      <c r="J714">
        <v>38</v>
      </c>
      <c r="K714">
        <v>3199</v>
      </c>
      <c r="L714">
        <v>980</v>
      </c>
    </row>
    <row r="715" spans="1:12" x14ac:dyDescent="0.25">
      <c r="A715" s="26" t="s">
        <v>87</v>
      </c>
      <c r="B715" s="26" t="s">
        <v>33</v>
      </c>
      <c r="C715" s="26" t="s">
        <v>322</v>
      </c>
      <c r="D715" s="26" t="s">
        <v>1</v>
      </c>
      <c r="E715">
        <v>73</v>
      </c>
      <c r="F715">
        <v>29</v>
      </c>
      <c r="G715">
        <v>24</v>
      </c>
      <c r="H715">
        <v>76</v>
      </c>
      <c r="I715">
        <v>40</v>
      </c>
      <c r="J715">
        <v>29</v>
      </c>
      <c r="K715">
        <v>5449</v>
      </c>
      <c r="L715">
        <v>1160</v>
      </c>
    </row>
    <row r="716" spans="1:12" x14ac:dyDescent="0.25">
      <c r="A716" s="26" t="s">
        <v>873</v>
      </c>
      <c r="B716" s="26" t="s">
        <v>442</v>
      </c>
      <c r="C716" s="26" t="s">
        <v>322</v>
      </c>
      <c r="D716" s="26" t="s">
        <v>1</v>
      </c>
      <c r="E716">
        <v>66</v>
      </c>
      <c r="F716">
        <v>29</v>
      </c>
      <c r="G716">
        <v>18</v>
      </c>
      <c r="H716">
        <v>43</v>
      </c>
      <c r="I716">
        <v>32</v>
      </c>
      <c r="J716">
        <v>22</v>
      </c>
      <c r="K716">
        <v>1067</v>
      </c>
      <c r="L716">
        <v>909</v>
      </c>
    </row>
    <row r="717" spans="1:12" x14ac:dyDescent="0.25">
      <c r="A717" s="26" t="s">
        <v>277</v>
      </c>
      <c r="B717" s="26" t="s">
        <v>42</v>
      </c>
      <c r="C717" s="26" t="s">
        <v>322</v>
      </c>
      <c r="D717" s="26" t="s">
        <v>1</v>
      </c>
      <c r="E717">
        <v>79</v>
      </c>
      <c r="F717">
        <v>28</v>
      </c>
      <c r="G717">
        <v>20</v>
      </c>
      <c r="H717">
        <v>83</v>
      </c>
      <c r="I717">
        <v>34</v>
      </c>
      <c r="J717">
        <v>46</v>
      </c>
      <c r="K717">
        <v>791</v>
      </c>
      <c r="L717">
        <v>1132</v>
      </c>
    </row>
    <row r="718" spans="1:12" x14ac:dyDescent="0.25">
      <c r="A718" s="26" t="s">
        <v>345</v>
      </c>
      <c r="B718" s="26" t="s">
        <v>33</v>
      </c>
      <c r="C718" s="26" t="s">
        <v>322</v>
      </c>
      <c r="D718" s="26" t="s">
        <v>1</v>
      </c>
      <c r="E718">
        <v>73</v>
      </c>
      <c r="F718">
        <v>27</v>
      </c>
      <c r="G718">
        <v>12</v>
      </c>
      <c r="H718">
        <v>31</v>
      </c>
      <c r="I718">
        <v>16</v>
      </c>
      <c r="J718">
        <v>28</v>
      </c>
      <c r="K718">
        <v>16</v>
      </c>
      <c r="L718">
        <v>912</v>
      </c>
    </row>
    <row r="719" spans="1:12" x14ac:dyDescent="0.25">
      <c r="A719" s="26" t="s">
        <v>296</v>
      </c>
      <c r="B719" s="26" t="s">
        <v>33</v>
      </c>
      <c r="C719" s="26" t="s">
        <v>322</v>
      </c>
      <c r="D719" s="26" t="s">
        <v>1</v>
      </c>
      <c r="E719">
        <v>76</v>
      </c>
      <c r="F719">
        <v>27</v>
      </c>
      <c r="G719">
        <v>72</v>
      </c>
      <c r="H719">
        <v>221</v>
      </c>
      <c r="I719">
        <v>27</v>
      </c>
      <c r="J719">
        <v>10</v>
      </c>
      <c r="K719">
        <v>1573</v>
      </c>
      <c r="L719">
        <v>1002</v>
      </c>
    </row>
    <row r="720" spans="1:12" x14ac:dyDescent="0.25">
      <c r="A720" s="26" t="s">
        <v>874</v>
      </c>
      <c r="B720" s="26" t="s">
        <v>442</v>
      </c>
      <c r="C720" s="26" t="s">
        <v>322</v>
      </c>
      <c r="D720" s="26" t="s">
        <v>1</v>
      </c>
      <c r="E720">
        <v>74</v>
      </c>
      <c r="F720">
        <v>26</v>
      </c>
      <c r="G720">
        <v>14</v>
      </c>
      <c r="H720">
        <v>27</v>
      </c>
      <c r="I720">
        <v>56</v>
      </c>
      <c r="J720">
        <v>21</v>
      </c>
      <c r="K720">
        <v>10117</v>
      </c>
      <c r="L720">
        <v>1103</v>
      </c>
    </row>
    <row r="721" spans="1:12" x14ac:dyDescent="0.25">
      <c r="A721" s="26" t="s">
        <v>875</v>
      </c>
      <c r="B721" s="26" t="s">
        <v>442</v>
      </c>
      <c r="C721" s="26" t="s">
        <v>322</v>
      </c>
      <c r="D721" s="26" t="s">
        <v>1</v>
      </c>
      <c r="E721">
        <v>59</v>
      </c>
      <c r="F721">
        <v>26</v>
      </c>
      <c r="G721">
        <v>20</v>
      </c>
      <c r="H721">
        <v>35</v>
      </c>
      <c r="I721">
        <v>58</v>
      </c>
      <c r="J721">
        <v>35</v>
      </c>
      <c r="K721">
        <v>9898</v>
      </c>
      <c r="L721">
        <v>851</v>
      </c>
    </row>
    <row r="722" spans="1:12" x14ac:dyDescent="0.25">
      <c r="A722" s="26" t="s">
        <v>286</v>
      </c>
      <c r="B722" s="26" t="s">
        <v>38</v>
      </c>
      <c r="C722" s="26" t="s">
        <v>322</v>
      </c>
      <c r="D722" s="26" t="s">
        <v>1</v>
      </c>
      <c r="E722">
        <v>82</v>
      </c>
      <c r="F722">
        <v>26</v>
      </c>
      <c r="G722">
        <v>59</v>
      </c>
      <c r="H722">
        <v>140</v>
      </c>
      <c r="I722">
        <v>34</v>
      </c>
      <c r="J722">
        <v>54</v>
      </c>
      <c r="K722">
        <v>3477</v>
      </c>
      <c r="L722">
        <v>1181</v>
      </c>
    </row>
    <row r="723" spans="1:12" x14ac:dyDescent="0.25">
      <c r="A723" s="26" t="s">
        <v>355</v>
      </c>
      <c r="B723" s="26" t="s">
        <v>42</v>
      </c>
      <c r="C723" s="26" t="s">
        <v>322</v>
      </c>
      <c r="D723" s="26" t="s">
        <v>1</v>
      </c>
      <c r="E723">
        <v>69</v>
      </c>
      <c r="F723">
        <v>25</v>
      </c>
      <c r="G723">
        <v>30</v>
      </c>
      <c r="H723">
        <v>70</v>
      </c>
      <c r="I723">
        <v>22</v>
      </c>
      <c r="J723">
        <v>37</v>
      </c>
      <c r="K723">
        <v>4341</v>
      </c>
      <c r="L723">
        <v>992</v>
      </c>
    </row>
    <row r="724" spans="1:12" x14ac:dyDescent="0.25">
      <c r="A724" s="26" t="s">
        <v>876</v>
      </c>
      <c r="B724" s="26" t="s">
        <v>442</v>
      </c>
      <c r="C724" s="26" t="s">
        <v>322</v>
      </c>
      <c r="D724" s="26" t="s">
        <v>1</v>
      </c>
      <c r="E724">
        <v>48</v>
      </c>
      <c r="F724">
        <v>25</v>
      </c>
      <c r="G724">
        <v>14</v>
      </c>
      <c r="H724">
        <v>19</v>
      </c>
      <c r="I724">
        <v>23</v>
      </c>
      <c r="J724">
        <v>20</v>
      </c>
      <c r="K724">
        <v>772</v>
      </c>
      <c r="L724">
        <v>669</v>
      </c>
    </row>
    <row r="725" spans="1:12" x14ac:dyDescent="0.25">
      <c r="A725" s="26" t="s">
        <v>877</v>
      </c>
      <c r="B725" s="26" t="s">
        <v>442</v>
      </c>
      <c r="C725" s="26" t="s">
        <v>322</v>
      </c>
      <c r="D725" s="26" t="s">
        <v>1</v>
      </c>
      <c r="E725">
        <v>50</v>
      </c>
      <c r="F725">
        <v>25</v>
      </c>
      <c r="G725">
        <v>10</v>
      </c>
      <c r="H725">
        <v>26</v>
      </c>
      <c r="I725">
        <v>17</v>
      </c>
      <c r="J725">
        <v>27</v>
      </c>
      <c r="K725">
        <v>5</v>
      </c>
      <c r="L725">
        <v>691</v>
      </c>
    </row>
    <row r="726" spans="1:12" x14ac:dyDescent="0.25">
      <c r="A726" s="26" t="s">
        <v>417</v>
      </c>
      <c r="B726" s="26" t="s">
        <v>38</v>
      </c>
      <c r="C726" s="26" t="s">
        <v>322</v>
      </c>
      <c r="D726" s="26" t="s">
        <v>1</v>
      </c>
      <c r="E726">
        <v>42</v>
      </c>
      <c r="F726">
        <v>24</v>
      </c>
      <c r="G726">
        <v>14</v>
      </c>
      <c r="H726">
        <v>26</v>
      </c>
      <c r="I726">
        <v>37</v>
      </c>
      <c r="J726">
        <v>15</v>
      </c>
      <c r="K726">
        <v>1731</v>
      </c>
      <c r="L726">
        <v>717</v>
      </c>
    </row>
    <row r="727" spans="1:12" x14ac:dyDescent="0.25">
      <c r="A727" s="26" t="s">
        <v>878</v>
      </c>
      <c r="B727" s="26" t="s">
        <v>442</v>
      </c>
      <c r="C727" s="26" t="s">
        <v>322</v>
      </c>
      <c r="D727" s="26" t="s">
        <v>1</v>
      </c>
      <c r="E727">
        <v>62</v>
      </c>
      <c r="F727">
        <v>24</v>
      </c>
      <c r="G727">
        <v>82</v>
      </c>
      <c r="H727">
        <v>82</v>
      </c>
      <c r="I727">
        <v>25</v>
      </c>
      <c r="J727">
        <v>14</v>
      </c>
      <c r="K727">
        <v>34</v>
      </c>
      <c r="L727">
        <v>745</v>
      </c>
    </row>
    <row r="728" spans="1:12" x14ac:dyDescent="0.25">
      <c r="A728" s="26" t="s">
        <v>879</v>
      </c>
      <c r="B728" s="26" t="s">
        <v>442</v>
      </c>
      <c r="C728" s="26" t="s">
        <v>322</v>
      </c>
      <c r="D728" s="26" t="s">
        <v>1</v>
      </c>
      <c r="E728">
        <v>69</v>
      </c>
      <c r="F728">
        <v>24</v>
      </c>
      <c r="G728">
        <v>33</v>
      </c>
      <c r="H728">
        <v>61</v>
      </c>
      <c r="I728">
        <v>35</v>
      </c>
      <c r="J728">
        <v>28</v>
      </c>
      <c r="K728">
        <v>6350</v>
      </c>
      <c r="L728">
        <v>923</v>
      </c>
    </row>
    <row r="729" spans="1:12" x14ac:dyDescent="0.25">
      <c r="A729" s="26" t="s">
        <v>412</v>
      </c>
      <c r="B729" s="26" t="s">
        <v>33</v>
      </c>
      <c r="C729" s="26" t="s">
        <v>322</v>
      </c>
      <c r="D729" s="26" t="s">
        <v>1</v>
      </c>
      <c r="E729">
        <v>48</v>
      </c>
      <c r="F729">
        <v>24</v>
      </c>
      <c r="G729">
        <v>39</v>
      </c>
      <c r="H729">
        <v>53</v>
      </c>
      <c r="I729">
        <v>38</v>
      </c>
      <c r="J729">
        <v>13</v>
      </c>
      <c r="K729">
        <v>313</v>
      </c>
      <c r="L729">
        <v>691</v>
      </c>
    </row>
    <row r="730" spans="1:12" x14ac:dyDescent="0.25">
      <c r="A730" s="26" t="s">
        <v>364</v>
      </c>
      <c r="B730" s="26" t="s">
        <v>31</v>
      </c>
      <c r="C730" s="26" t="s">
        <v>322</v>
      </c>
      <c r="D730" s="26" t="s">
        <v>1</v>
      </c>
      <c r="E730">
        <v>69</v>
      </c>
      <c r="F730">
        <v>23</v>
      </c>
      <c r="G730">
        <v>20</v>
      </c>
      <c r="H730">
        <v>45</v>
      </c>
      <c r="I730">
        <v>65</v>
      </c>
      <c r="J730">
        <v>16</v>
      </c>
      <c r="K730">
        <v>5803</v>
      </c>
      <c r="L730">
        <v>1104</v>
      </c>
    </row>
    <row r="731" spans="1:12" x14ac:dyDescent="0.25">
      <c r="A731" s="26" t="s">
        <v>880</v>
      </c>
      <c r="B731" s="26" t="s">
        <v>442</v>
      </c>
      <c r="C731" s="26" t="s">
        <v>322</v>
      </c>
      <c r="D731" s="26" t="s">
        <v>1</v>
      </c>
      <c r="E731">
        <v>50</v>
      </c>
      <c r="F731">
        <v>23</v>
      </c>
      <c r="G731">
        <v>4</v>
      </c>
      <c r="H731">
        <v>7</v>
      </c>
      <c r="I731">
        <v>30</v>
      </c>
      <c r="J731">
        <v>25</v>
      </c>
      <c r="K731">
        <v>6886</v>
      </c>
      <c r="L731">
        <v>813</v>
      </c>
    </row>
    <row r="732" spans="1:12" x14ac:dyDescent="0.25">
      <c r="A732" s="26" t="s">
        <v>881</v>
      </c>
      <c r="B732" s="26" t="s">
        <v>442</v>
      </c>
      <c r="C732" s="26" t="s">
        <v>322</v>
      </c>
      <c r="D732" s="26" t="s">
        <v>1</v>
      </c>
      <c r="E732">
        <v>77</v>
      </c>
      <c r="F732">
        <v>23</v>
      </c>
      <c r="G732">
        <v>72</v>
      </c>
      <c r="H732">
        <v>185</v>
      </c>
      <c r="I732">
        <v>44</v>
      </c>
      <c r="J732">
        <v>20</v>
      </c>
      <c r="K732">
        <v>19</v>
      </c>
      <c r="L732">
        <v>836</v>
      </c>
    </row>
    <row r="733" spans="1:12" x14ac:dyDescent="0.25">
      <c r="A733" s="26" t="s">
        <v>882</v>
      </c>
      <c r="B733" s="26" t="s">
        <v>442</v>
      </c>
      <c r="C733" s="26" t="s">
        <v>322</v>
      </c>
      <c r="D733" s="26" t="s">
        <v>1</v>
      </c>
      <c r="E733">
        <v>81</v>
      </c>
      <c r="F733">
        <v>23</v>
      </c>
      <c r="G733">
        <v>27</v>
      </c>
      <c r="H733">
        <v>27</v>
      </c>
      <c r="I733">
        <v>53</v>
      </c>
      <c r="J733">
        <v>23</v>
      </c>
      <c r="K733">
        <v>8809</v>
      </c>
      <c r="L733">
        <v>1099</v>
      </c>
    </row>
    <row r="734" spans="1:12" x14ac:dyDescent="0.25">
      <c r="A734" s="26" t="s">
        <v>342</v>
      </c>
      <c r="B734" s="26" t="s">
        <v>38</v>
      </c>
      <c r="C734" s="26" t="s">
        <v>322</v>
      </c>
      <c r="D734" s="26" t="s">
        <v>1</v>
      </c>
      <c r="E734">
        <v>55</v>
      </c>
      <c r="F734">
        <v>22</v>
      </c>
      <c r="G734">
        <v>10</v>
      </c>
      <c r="H734">
        <v>28</v>
      </c>
      <c r="I734">
        <v>11</v>
      </c>
      <c r="J734">
        <v>14</v>
      </c>
      <c r="K734">
        <v>0</v>
      </c>
      <c r="L734">
        <v>641</v>
      </c>
    </row>
    <row r="735" spans="1:12" x14ac:dyDescent="0.25">
      <c r="A735" s="26" t="s">
        <v>883</v>
      </c>
      <c r="B735" s="26" t="s">
        <v>442</v>
      </c>
      <c r="C735" s="26" t="s">
        <v>322</v>
      </c>
      <c r="D735" s="26" t="s">
        <v>1</v>
      </c>
      <c r="E735">
        <v>76</v>
      </c>
      <c r="F735">
        <v>22</v>
      </c>
      <c r="G735">
        <v>28</v>
      </c>
      <c r="H735">
        <v>90</v>
      </c>
      <c r="I735">
        <v>50</v>
      </c>
      <c r="J735">
        <v>28</v>
      </c>
      <c r="K735">
        <v>4895</v>
      </c>
      <c r="L735">
        <v>1007</v>
      </c>
    </row>
    <row r="736" spans="1:12" x14ac:dyDescent="0.25">
      <c r="A736" s="26" t="s">
        <v>375</v>
      </c>
      <c r="B736" s="26" t="s">
        <v>38</v>
      </c>
      <c r="C736" s="26" t="s">
        <v>322</v>
      </c>
      <c r="D736" s="26" t="s">
        <v>1</v>
      </c>
      <c r="E736">
        <v>65</v>
      </c>
      <c r="F736">
        <v>22</v>
      </c>
      <c r="G736">
        <v>26</v>
      </c>
      <c r="H736">
        <v>33</v>
      </c>
      <c r="I736">
        <v>26</v>
      </c>
      <c r="J736">
        <v>22</v>
      </c>
      <c r="K736">
        <v>958</v>
      </c>
      <c r="L736">
        <v>951</v>
      </c>
    </row>
    <row r="737" spans="1:12" x14ac:dyDescent="0.25">
      <c r="A737" s="26" t="s">
        <v>334</v>
      </c>
      <c r="B737" s="26" t="s">
        <v>42</v>
      </c>
      <c r="C737" s="26" t="s">
        <v>322</v>
      </c>
      <c r="D737" s="26" t="s">
        <v>1</v>
      </c>
      <c r="E737">
        <v>50</v>
      </c>
      <c r="F737">
        <v>22</v>
      </c>
      <c r="G737">
        <v>10</v>
      </c>
      <c r="H737">
        <v>38</v>
      </c>
      <c r="I737">
        <v>18</v>
      </c>
      <c r="J737">
        <v>22</v>
      </c>
      <c r="K737">
        <v>293</v>
      </c>
      <c r="L737">
        <v>724</v>
      </c>
    </row>
    <row r="738" spans="1:12" x14ac:dyDescent="0.25">
      <c r="A738" s="26" t="s">
        <v>884</v>
      </c>
      <c r="B738" s="26" t="s">
        <v>442</v>
      </c>
      <c r="C738" s="26" t="s">
        <v>322</v>
      </c>
      <c r="D738" s="26" t="s">
        <v>1</v>
      </c>
      <c r="E738">
        <v>73</v>
      </c>
      <c r="F738">
        <v>22</v>
      </c>
      <c r="G738">
        <v>12</v>
      </c>
      <c r="H738">
        <v>51</v>
      </c>
      <c r="I738">
        <v>33</v>
      </c>
      <c r="J738">
        <v>30</v>
      </c>
      <c r="K738">
        <v>15</v>
      </c>
      <c r="L738">
        <v>874</v>
      </c>
    </row>
    <row r="739" spans="1:12" x14ac:dyDescent="0.25">
      <c r="A739" s="26" t="s">
        <v>885</v>
      </c>
      <c r="B739" s="26" t="s">
        <v>442</v>
      </c>
      <c r="C739" s="26" t="s">
        <v>322</v>
      </c>
      <c r="D739" s="26" t="s">
        <v>1</v>
      </c>
      <c r="E739">
        <v>81</v>
      </c>
      <c r="F739">
        <v>22</v>
      </c>
      <c r="G739">
        <v>10</v>
      </c>
      <c r="H739">
        <v>55</v>
      </c>
      <c r="I739">
        <v>93</v>
      </c>
      <c r="J739">
        <v>24</v>
      </c>
      <c r="K739">
        <v>9940</v>
      </c>
      <c r="L739">
        <v>1138</v>
      </c>
    </row>
    <row r="740" spans="1:12" x14ac:dyDescent="0.25">
      <c r="A740" s="26" t="s">
        <v>886</v>
      </c>
      <c r="B740" s="26" t="s">
        <v>442</v>
      </c>
      <c r="C740" s="26" t="s">
        <v>322</v>
      </c>
      <c r="D740" s="26" t="s">
        <v>1</v>
      </c>
      <c r="E740">
        <v>58</v>
      </c>
      <c r="F740">
        <v>22</v>
      </c>
      <c r="G740">
        <v>14</v>
      </c>
      <c r="H740">
        <v>32</v>
      </c>
      <c r="I740">
        <v>22</v>
      </c>
      <c r="J740">
        <v>39</v>
      </c>
      <c r="K740">
        <v>30</v>
      </c>
      <c r="L740">
        <v>762</v>
      </c>
    </row>
    <row r="741" spans="1:12" x14ac:dyDescent="0.25">
      <c r="A741" s="26" t="s">
        <v>887</v>
      </c>
      <c r="B741" s="26" t="s">
        <v>442</v>
      </c>
      <c r="C741" s="26" t="s">
        <v>322</v>
      </c>
      <c r="D741" s="26" t="s">
        <v>1</v>
      </c>
      <c r="E741">
        <v>66</v>
      </c>
      <c r="F741">
        <v>21</v>
      </c>
      <c r="G741">
        <v>20</v>
      </c>
      <c r="H741">
        <v>71</v>
      </c>
      <c r="I741">
        <v>23</v>
      </c>
      <c r="J741">
        <v>27</v>
      </c>
      <c r="K741">
        <v>6067</v>
      </c>
      <c r="L741">
        <v>1088</v>
      </c>
    </row>
    <row r="742" spans="1:12" x14ac:dyDescent="0.25">
      <c r="A742" s="26" t="s">
        <v>888</v>
      </c>
      <c r="B742" s="26" t="s">
        <v>442</v>
      </c>
      <c r="C742" s="26" t="s">
        <v>322</v>
      </c>
      <c r="D742" s="26" t="s">
        <v>1</v>
      </c>
      <c r="E742">
        <v>69</v>
      </c>
      <c r="F742">
        <v>21</v>
      </c>
      <c r="G742">
        <v>47</v>
      </c>
      <c r="H742">
        <v>128</v>
      </c>
      <c r="I742">
        <v>39</v>
      </c>
      <c r="J742">
        <v>26</v>
      </c>
      <c r="K742">
        <v>6180</v>
      </c>
      <c r="L742">
        <v>877</v>
      </c>
    </row>
    <row r="743" spans="1:12" x14ac:dyDescent="0.25">
      <c r="A743" s="26" t="s">
        <v>889</v>
      </c>
      <c r="B743" s="26" t="s">
        <v>442</v>
      </c>
      <c r="C743" s="26" t="s">
        <v>322</v>
      </c>
      <c r="D743" s="26" t="s">
        <v>1</v>
      </c>
      <c r="E743">
        <v>76</v>
      </c>
      <c r="F743">
        <v>19</v>
      </c>
      <c r="G743">
        <v>123</v>
      </c>
      <c r="H743">
        <v>187</v>
      </c>
      <c r="I743">
        <v>78</v>
      </c>
      <c r="J743">
        <v>29</v>
      </c>
      <c r="K743">
        <v>10135</v>
      </c>
      <c r="L743">
        <v>937</v>
      </c>
    </row>
    <row r="744" spans="1:12" x14ac:dyDescent="0.25">
      <c r="A744" s="26" t="s">
        <v>890</v>
      </c>
      <c r="B744" s="26" t="s">
        <v>442</v>
      </c>
      <c r="C744" s="26" t="s">
        <v>322</v>
      </c>
      <c r="D744" s="26" t="s">
        <v>1</v>
      </c>
      <c r="E744">
        <v>74</v>
      </c>
      <c r="F744">
        <v>19</v>
      </c>
      <c r="G744">
        <v>22</v>
      </c>
      <c r="H744">
        <v>69</v>
      </c>
      <c r="I744">
        <v>34</v>
      </c>
      <c r="J744">
        <v>35</v>
      </c>
      <c r="K744">
        <v>7415</v>
      </c>
      <c r="L744">
        <v>1013</v>
      </c>
    </row>
    <row r="745" spans="1:12" x14ac:dyDescent="0.25">
      <c r="A745" s="26" t="s">
        <v>891</v>
      </c>
      <c r="B745" s="26" t="s">
        <v>442</v>
      </c>
      <c r="C745" s="26" t="s">
        <v>322</v>
      </c>
      <c r="D745" s="26" t="s">
        <v>1</v>
      </c>
      <c r="E745">
        <v>68</v>
      </c>
      <c r="F745">
        <v>19</v>
      </c>
      <c r="G745">
        <v>54</v>
      </c>
      <c r="H745">
        <v>90</v>
      </c>
      <c r="I745">
        <v>29</v>
      </c>
      <c r="J745">
        <v>27</v>
      </c>
      <c r="K745">
        <v>5851</v>
      </c>
      <c r="L745">
        <v>1137</v>
      </c>
    </row>
    <row r="746" spans="1:12" x14ac:dyDescent="0.25">
      <c r="A746" s="26" t="s">
        <v>892</v>
      </c>
      <c r="B746" s="26" t="s">
        <v>442</v>
      </c>
      <c r="C746" s="26" t="s">
        <v>322</v>
      </c>
      <c r="D746" s="26" t="s">
        <v>1</v>
      </c>
      <c r="E746">
        <v>61</v>
      </c>
      <c r="F746">
        <v>18</v>
      </c>
      <c r="G746">
        <v>18</v>
      </c>
      <c r="H746">
        <v>188</v>
      </c>
      <c r="I746">
        <v>56</v>
      </c>
      <c r="J746">
        <v>20</v>
      </c>
      <c r="K746">
        <v>7172</v>
      </c>
      <c r="L746">
        <v>772</v>
      </c>
    </row>
    <row r="747" spans="1:12" x14ac:dyDescent="0.25">
      <c r="A747" s="26" t="s">
        <v>893</v>
      </c>
      <c r="B747" s="26" t="s">
        <v>442</v>
      </c>
      <c r="C747" s="26" t="s">
        <v>322</v>
      </c>
      <c r="D747" s="26" t="s">
        <v>1</v>
      </c>
      <c r="E747">
        <v>60</v>
      </c>
      <c r="F747">
        <v>17</v>
      </c>
      <c r="G747">
        <v>12</v>
      </c>
      <c r="H747">
        <v>21</v>
      </c>
      <c r="I747">
        <v>22</v>
      </c>
      <c r="J747">
        <v>18</v>
      </c>
      <c r="K747">
        <v>2537</v>
      </c>
      <c r="L747">
        <v>695</v>
      </c>
    </row>
    <row r="748" spans="1:12" x14ac:dyDescent="0.25">
      <c r="A748" s="26" t="s">
        <v>894</v>
      </c>
      <c r="B748" s="26" t="s">
        <v>442</v>
      </c>
      <c r="C748" s="26" t="s">
        <v>322</v>
      </c>
      <c r="D748" s="26" t="s">
        <v>1</v>
      </c>
      <c r="E748">
        <v>73</v>
      </c>
      <c r="F748">
        <v>17</v>
      </c>
      <c r="G748">
        <v>126</v>
      </c>
      <c r="H748">
        <v>104</v>
      </c>
      <c r="I748">
        <v>42</v>
      </c>
      <c r="J748">
        <v>16</v>
      </c>
      <c r="K748">
        <v>4266</v>
      </c>
      <c r="L748">
        <v>908</v>
      </c>
    </row>
    <row r="749" spans="1:12" x14ac:dyDescent="0.25">
      <c r="A749" s="26" t="s">
        <v>895</v>
      </c>
      <c r="B749" s="26" t="s">
        <v>442</v>
      </c>
      <c r="C749" s="26" t="s">
        <v>322</v>
      </c>
      <c r="D749" s="26" t="s">
        <v>1</v>
      </c>
      <c r="E749">
        <v>38</v>
      </c>
      <c r="F749">
        <v>16</v>
      </c>
      <c r="G749">
        <v>8</v>
      </c>
      <c r="H749">
        <v>30</v>
      </c>
      <c r="I749">
        <v>16</v>
      </c>
      <c r="J749">
        <v>12</v>
      </c>
      <c r="K749">
        <v>5</v>
      </c>
      <c r="L749">
        <v>461</v>
      </c>
    </row>
    <row r="750" spans="1:12" x14ac:dyDescent="0.25">
      <c r="A750" s="26" t="s">
        <v>896</v>
      </c>
      <c r="B750" s="26" t="s">
        <v>442</v>
      </c>
      <c r="C750" s="26" t="s">
        <v>322</v>
      </c>
      <c r="D750" s="26" t="s">
        <v>1</v>
      </c>
      <c r="E750">
        <v>72</v>
      </c>
      <c r="F750">
        <v>16</v>
      </c>
      <c r="G750">
        <v>14</v>
      </c>
      <c r="H750">
        <v>41</v>
      </c>
      <c r="I750">
        <v>63</v>
      </c>
      <c r="J750">
        <v>49</v>
      </c>
      <c r="K750">
        <v>9276</v>
      </c>
      <c r="L750">
        <v>888</v>
      </c>
    </row>
    <row r="751" spans="1:12" x14ac:dyDescent="0.25">
      <c r="A751" s="26" t="s">
        <v>897</v>
      </c>
      <c r="B751" s="26" t="s">
        <v>442</v>
      </c>
      <c r="C751" s="26" t="s">
        <v>322</v>
      </c>
      <c r="D751" s="26" t="s">
        <v>1</v>
      </c>
      <c r="E751">
        <v>53</v>
      </c>
      <c r="F751">
        <v>16</v>
      </c>
      <c r="G751">
        <v>10</v>
      </c>
      <c r="H751">
        <v>24</v>
      </c>
      <c r="I751">
        <v>8</v>
      </c>
      <c r="J751">
        <v>12</v>
      </c>
      <c r="K751">
        <v>54</v>
      </c>
      <c r="L751">
        <v>645</v>
      </c>
    </row>
    <row r="752" spans="1:12" x14ac:dyDescent="0.25">
      <c r="A752" s="26" t="s">
        <v>898</v>
      </c>
      <c r="B752" s="26" t="s">
        <v>442</v>
      </c>
      <c r="C752" s="26" t="s">
        <v>322</v>
      </c>
      <c r="D752" s="26" t="s">
        <v>1</v>
      </c>
      <c r="E752">
        <v>67</v>
      </c>
      <c r="F752">
        <v>15</v>
      </c>
      <c r="G752">
        <v>14</v>
      </c>
      <c r="H752">
        <v>53</v>
      </c>
      <c r="I752">
        <v>24</v>
      </c>
      <c r="J752">
        <v>36</v>
      </c>
      <c r="K752">
        <v>6090</v>
      </c>
      <c r="L752">
        <v>743</v>
      </c>
    </row>
    <row r="753" spans="1:12" x14ac:dyDescent="0.25">
      <c r="A753" s="26" t="s">
        <v>899</v>
      </c>
      <c r="B753" s="26" t="s">
        <v>442</v>
      </c>
      <c r="C753" s="26" t="s">
        <v>322</v>
      </c>
      <c r="D753" s="26" t="s">
        <v>1</v>
      </c>
      <c r="E753">
        <v>81</v>
      </c>
      <c r="F753">
        <v>15</v>
      </c>
      <c r="G753">
        <v>45</v>
      </c>
      <c r="H753">
        <v>128</v>
      </c>
      <c r="I753">
        <v>42</v>
      </c>
      <c r="J753">
        <v>32</v>
      </c>
      <c r="K753">
        <v>8941</v>
      </c>
      <c r="L753">
        <v>1135</v>
      </c>
    </row>
    <row r="754" spans="1:12" x14ac:dyDescent="0.25">
      <c r="A754" s="26" t="s">
        <v>900</v>
      </c>
      <c r="B754" s="26" t="s">
        <v>442</v>
      </c>
      <c r="C754" s="26" t="s">
        <v>322</v>
      </c>
      <c r="D754" s="26" t="s">
        <v>1</v>
      </c>
      <c r="E754">
        <v>58</v>
      </c>
      <c r="F754">
        <v>14</v>
      </c>
      <c r="G754">
        <v>55</v>
      </c>
      <c r="H754">
        <v>238</v>
      </c>
      <c r="I754">
        <v>30</v>
      </c>
      <c r="J754">
        <v>14</v>
      </c>
      <c r="K754">
        <v>3672</v>
      </c>
      <c r="L754">
        <v>672</v>
      </c>
    </row>
    <row r="755" spans="1:12" x14ac:dyDescent="0.25">
      <c r="A755" s="26" t="s">
        <v>901</v>
      </c>
      <c r="B755" s="26" t="s">
        <v>442</v>
      </c>
      <c r="C755" s="26" t="s">
        <v>322</v>
      </c>
      <c r="D755" s="26" t="s">
        <v>1</v>
      </c>
      <c r="E755">
        <v>72</v>
      </c>
      <c r="F755">
        <v>14</v>
      </c>
      <c r="G755">
        <v>18</v>
      </c>
      <c r="H755">
        <v>101</v>
      </c>
      <c r="I755">
        <v>20</v>
      </c>
      <c r="J755">
        <v>20</v>
      </c>
      <c r="K755">
        <v>960</v>
      </c>
      <c r="L755">
        <v>738</v>
      </c>
    </row>
    <row r="756" spans="1:12" x14ac:dyDescent="0.25">
      <c r="A756" s="26" t="s">
        <v>46</v>
      </c>
      <c r="B756" s="26" t="s">
        <v>38</v>
      </c>
      <c r="C756" s="26" t="s">
        <v>322</v>
      </c>
      <c r="D756" s="26" t="s">
        <v>1</v>
      </c>
      <c r="E756">
        <v>29</v>
      </c>
      <c r="F756">
        <v>14</v>
      </c>
      <c r="G756">
        <v>14</v>
      </c>
      <c r="H756">
        <v>8</v>
      </c>
      <c r="I756">
        <v>9</v>
      </c>
      <c r="J756">
        <v>15</v>
      </c>
      <c r="K756">
        <v>161</v>
      </c>
      <c r="L756">
        <v>464</v>
      </c>
    </row>
    <row r="757" spans="1:12" x14ac:dyDescent="0.25">
      <c r="A757" s="26" t="s">
        <v>391</v>
      </c>
      <c r="B757" s="26" t="s">
        <v>42</v>
      </c>
      <c r="C757" s="26" t="s">
        <v>322</v>
      </c>
      <c r="D757" s="26" t="s">
        <v>1</v>
      </c>
      <c r="E757">
        <v>53</v>
      </c>
      <c r="F757">
        <v>13</v>
      </c>
      <c r="G757">
        <v>4</v>
      </c>
      <c r="H757">
        <v>70</v>
      </c>
      <c r="I757">
        <v>25</v>
      </c>
      <c r="J757">
        <v>21</v>
      </c>
      <c r="K757">
        <v>579</v>
      </c>
      <c r="L757">
        <v>646</v>
      </c>
    </row>
    <row r="758" spans="1:12" x14ac:dyDescent="0.25">
      <c r="A758" s="26" t="s">
        <v>902</v>
      </c>
      <c r="B758" s="26" t="s">
        <v>442</v>
      </c>
      <c r="C758" s="26" t="s">
        <v>322</v>
      </c>
      <c r="D758" s="26" t="s">
        <v>1</v>
      </c>
      <c r="E758">
        <v>49</v>
      </c>
      <c r="F758">
        <v>13</v>
      </c>
      <c r="G758">
        <v>17</v>
      </c>
      <c r="H758">
        <v>88</v>
      </c>
      <c r="I758">
        <v>14</v>
      </c>
      <c r="J758">
        <v>16</v>
      </c>
      <c r="K758">
        <v>17</v>
      </c>
      <c r="L758">
        <v>515</v>
      </c>
    </row>
    <row r="759" spans="1:12" x14ac:dyDescent="0.25">
      <c r="A759" s="26" t="s">
        <v>903</v>
      </c>
      <c r="B759" s="26" t="s">
        <v>442</v>
      </c>
      <c r="C759" s="26" t="s">
        <v>322</v>
      </c>
      <c r="D759" s="26" t="s">
        <v>1</v>
      </c>
      <c r="E759">
        <v>74</v>
      </c>
      <c r="F759">
        <v>13</v>
      </c>
      <c r="G759">
        <v>37</v>
      </c>
      <c r="H759">
        <v>132</v>
      </c>
      <c r="I759">
        <v>17</v>
      </c>
      <c r="J759">
        <v>12</v>
      </c>
      <c r="K759">
        <v>2335</v>
      </c>
      <c r="L759">
        <v>762</v>
      </c>
    </row>
    <row r="760" spans="1:12" x14ac:dyDescent="0.25">
      <c r="A760" s="26" t="s">
        <v>904</v>
      </c>
      <c r="B760" s="26" t="s">
        <v>442</v>
      </c>
      <c r="C760" s="26" t="s">
        <v>322</v>
      </c>
      <c r="D760" s="26" t="s">
        <v>1</v>
      </c>
      <c r="E760">
        <v>79</v>
      </c>
      <c r="F760">
        <v>12</v>
      </c>
      <c r="G760">
        <v>12</v>
      </c>
      <c r="H760">
        <v>104</v>
      </c>
      <c r="I760">
        <v>42</v>
      </c>
      <c r="J760">
        <v>25</v>
      </c>
      <c r="K760">
        <v>6605</v>
      </c>
      <c r="L760">
        <v>984</v>
      </c>
    </row>
    <row r="761" spans="1:12" x14ac:dyDescent="0.25">
      <c r="A761" s="26" t="s">
        <v>905</v>
      </c>
      <c r="B761" s="26" t="s">
        <v>442</v>
      </c>
      <c r="C761" s="26" t="s">
        <v>322</v>
      </c>
      <c r="D761" s="26" t="s">
        <v>1</v>
      </c>
      <c r="E761">
        <v>30</v>
      </c>
      <c r="F761">
        <v>12</v>
      </c>
      <c r="G761">
        <v>6</v>
      </c>
      <c r="H761">
        <v>19</v>
      </c>
      <c r="I761">
        <v>11</v>
      </c>
      <c r="J761">
        <v>16</v>
      </c>
      <c r="K761">
        <v>9</v>
      </c>
      <c r="L761">
        <v>370</v>
      </c>
    </row>
    <row r="762" spans="1:12" x14ac:dyDescent="0.25">
      <c r="A762" s="26" t="s">
        <v>906</v>
      </c>
      <c r="B762" s="26" t="s">
        <v>442</v>
      </c>
      <c r="C762" s="26" t="s">
        <v>322</v>
      </c>
      <c r="D762" s="26" t="s">
        <v>1</v>
      </c>
      <c r="E762">
        <v>55</v>
      </c>
      <c r="F762">
        <v>12</v>
      </c>
      <c r="G762">
        <v>29</v>
      </c>
      <c r="H762">
        <v>127</v>
      </c>
      <c r="I762">
        <v>36</v>
      </c>
      <c r="J762">
        <v>20</v>
      </c>
      <c r="K762">
        <v>3054</v>
      </c>
      <c r="L762">
        <v>652</v>
      </c>
    </row>
    <row r="763" spans="1:12" x14ac:dyDescent="0.25">
      <c r="A763" s="26" t="s">
        <v>907</v>
      </c>
      <c r="B763" s="26" t="s">
        <v>442</v>
      </c>
      <c r="C763" s="26" t="s">
        <v>322</v>
      </c>
      <c r="D763" s="26" t="s">
        <v>1</v>
      </c>
      <c r="E763">
        <v>50</v>
      </c>
      <c r="F763">
        <v>12</v>
      </c>
      <c r="G763">
        <v>50</v>
      </c>
      <c r="H763">
        <v>147</v>
      </c>
      <c r="I763">
        <v>9</v>
      </c>
      <c r="J763">
        <v>6</v>
      </c>
      <c r="K763">
        <v>0</v>
      </c>
      <c r="L763">
        <v>399</v>
      </c>
    </row>
    <row r="764" spans="1:12" x14ac:dyDescent="0.25">
      <c r="A764" s="26" t="s">
        <v>908</v>
      </c>
      <c r="B764" s="26" t="s">
        <v>442</v>
      </c>
      <c r="C764" s="26" t="s">
        <v>322</v>
      </c>
      <c r="D764" s="26" t="s">
        <v>1</v>
      </c>
      <c r="E764">
        <v>58</v>
      </c>
      <c r="F764">
        <v>11</v>
      </c>
      <c r="G764">
        <v>12</v>
      </c>
      <c r="H764">
        <v>123</v>
      </c>
      <c r="I764">
        <v>59</v>
      </c>
      <c r="J764">
        <v>12</v>
      </c>
      <c r="K764">
        <v>6587</v>
      </c>
      <c r="L764">
        <v>632</v>
      </c>
    </row>
    <row r="765" spans="1:12" x14ac:dyDescent="0.25">
      <c r="A765" s="26" t="s">
        <v>374</v>
      </c>
      <c r="B765" s="26" t="s">
        <v>38</v>
      </c>
      <c r="C765" s="26" t="s">
        <v>322</v>
      </c>
      <c r="D765" s="26" t="s">
        <v>1</v>
      </c>
      <c r="E765">
        <v>41</v>
      </c>
      <c r="F765">
        <v>10</v>
      </c>
      <c r="G765">
        <v>34</v>
      </c>
      <c r="H765">
        <v>51</v>
      </c>
      <c r="I765">
        <v>15</v>
      </c>
      <c r="J765">
        <v>11</v>
      </c>
      <c r="K765">
        <v>0</v>
      </c>
      <c r="L765">
        <v>444</v>
      </c>
    </row>
    <row r="766" spans="1:12" x14ac:dyDescent="0.25">
      <c r="A766" s="26" t="s">
        <v>909</v>
      </c>
      <c r="B766" s="26" t="s">
        <v>442</v>
      </c>
      <c r="C766" s="26" t="s">
        <v>322</v>
      </c>
      <c r="D766" s="26" t="s">
        <v>1</v>
      </c>
      <c r="E766">
        <v>24</v>
      </c>
      <c r="F766">
        <v>10</v>
      </c>
      <c r="G766">
        <v>8</v>
      </c>
      <c r="H766">
        <v>21</v>
      </c>
      <c r="I766">
        <v>14</v>
      </c>
      <c r="J766">
        <v>10</v>
      </c>
      <c r="K766">
        <v>0</v>
      </c>
      <c r="L766">
        <v>283</v>
      </c>
    </row>
    <row r="767" spans="1:12" x14ac:dyDescent="0.25">
      <c r="A767" s="26" t="s">
        <v>910</v>
      </c>
      <c r="B767" s="26" t="s">
        <v>442</v>
      </c>
      <c r="C767" s="26" t="s">
        <v>322</v>
      </c>
      <c r="D767" s="26" t="s">
        <v>1</v>
      </c>
      <c r="E767">
        <v>29</v>
      </c>
      <c r="F767">
        <v>10</v>
      </c>
      <c r="G767">
        <v>12</v>
      </c>
      <c r="H767">
        <v>22</v>
      </c>
      <c r="I767">
        <v>12</v>
      </c>
      <c r="J767">
        <v>9</v>
      </c>
      <c r="K767">
        <v>281</v>
      </c>
      <c r="L767">
        <v>366</v>
      </c>
    </row>
    <row r="768" spans="1:12" x14ac:dyDescent="0.25">
      <c r="A768" s="26" t="s">
        <v>911</v>
      </c>
      <c r="B768" s="26" t="s">
        <v>442</v>
      </c>
      <c r="C768" s="26" t="s">
        <v>322</v>
      </c>
      <c r="D768" s="26" t="s">
        <v>1</v>
      </c>
      <c r="E768">
        <v>50</v>
      </c>
      <c r="F768">
        <v>10</v>
      </c>
      <c r="G768">
        <v>48</v>
      </c>
      <c r="H768">
        <v>127</v>
      </c>
      <c r="I768">
        <v>8</v>
      </c>
      <c r="J768">
        <v>8</v>
      </c>
      <c r="K768">
        <v>111</v>
      </c>
      <c r="L768">
        <v>527</v>
      </c>
    </row>
    <row r="769" spans="1:12" x14ac:dyDescent="0.25">
      <c r="A769" s="26" t="s">
        <v>912</v>
      </c>
      <c r="B769" s="26" t="s">
        <v>442</v>
      </c>
      <c r="C769" s="26" t="s">
        <v>322</v>
      </c>
      <c r="D769" s="26" t="s">
        <v>1</v>
      </c>
      <c r="E769">
        <v>53</v>
      </c>
      <c r="F769">
        <v>9</v>
      </c>
      <c r="G769">
        <v>36</v>
      </c>
      <c r="H769">
        <v>132</v>
      </c>
      <c r="I769">
        <v>27</v>
      </c>
      <c r="J769">
        <v>5</v>
      </c>
      <c r="K769">
        <v>2902</v>
      </c>
      <c r="L769">
        <v>564</v>
      </c>
    </row>
    <row r="770" spans="1:12" x14ac:dyDescent="0.25">
      <c r="A770" s="26" t="s">
        <v>913</v>
      </c>
      <c r="B770" s="26" t="s">
        <v>442</v>
      </c>
      <c r="C770" s="26" t="s">
        <v>322</v>
      </c>
      <c r="D770" s="26" t="s">
        <v>1</v>
      </c>
      <c r="E770">
        <v>45</v>
      </c>
      <c r="F770">
        <v>9</v>
      </c>
      <c r="G770">
        <v>50</v>
      </c>
      <c r="H770">
        <v>77</v>
      </c>
      <c r="I770">
        <v>11</v>
      </c>
      <c r="J770">
        <v>3</v>
      </c>
      <c r="K770">
        <v>73</v>
      </c>
      <c r="L770">
        <v>423</v>
      </c>
    </row>
    <row r="771" spans="1:12" x14ac:dyDescent="0.25">
      <c r="A771" s="26" t="s">
        <v>914</v>
      </c>
      <c r="B771" s="26" t="s">
        <v>442</v>
      </c>
      <c r="C771" s="26" t="s">
        <v>322</v>
      </c>
      <c r="D771" s="26" t="s">
        <v>1</v>
      </c>
      <c r="E771">
        <v>25</v>
      </c>
      <c r="F771">
        <v>7</v>
      </c>
      <c r="G771">
        <v>6</v>
      </c>
      <c r="H771">
        <v>11</v>
      </c>
      <c r="I771">
        <v>7</v>
      </c>
      <c r="J771">
        <v>13</v>
      </c>
      <c r="K771">
        <v>28</v>
      </c>
      <c r="L771">
        <v>341</v>
      </c>
    </row>
    <row r="772" spans="1:12" x14ac:dyDescent="0.25">
      <c r="A772" s="26" t="s">
        <v>915</v>
      </c>
      <c r="B772" s="26" t="s">
        <v>442</v>
      </c>
      <c r="C772" s="26" t="s">
        <v>322</v>
      </c>
      <c r="D772" s="26" t="s">
        <v>1</v>
      </c>
      <c r="E772">
        <v>32</v>
      </c>
      <c r="F772">
        <v>7</v>
      </c>
      <c r="G772">
        <v>5</v>
      </c>
      <c r="H772">
        <v>26</v>
      </c>
      <c r="I772">
        <v>15</v>
      </c>
      <c r="J772">
        <v>11</v>
      </c>
      <c r="K772">
        <v>1551</v>
      </c>
      <c r="L772">
        <v>325</v>
      </c>
    </row>
    <row r="773" spans="1:12" x14ac:dyDescent="0.25">
      <c r="A773" s="26" t="s">
        <v>294</v>
      </c>
      <c r="B773" s="26" t="s">
        <v>36</v>
      </c>
      <c r="C773" s="26" t="s">
        <v>322</v>
      </c>
      <c r="D773" s="26" t="s">
        <v>1</v>
      </c>
      <c r="E773">
        <v>46</v>
      </c>
      <c r="F773">
        <v>7</v>
      </c>
      <c r="G773">
        <v>6</v>
      </c>
      <c r="H773">
        <v>93</v>
      </c>
      <c r="I773">
        <v>27</v>
      </c>
      <c r="J773">
        <v>15</v>
      </c>
      <c r="K773">
        <v>2418</v>
      </c>
      <c r="L773">
        <v>516</v>
      </c>
    </row>
    <row r="774" spans="1:12" hidden="1" x14ac:dyDescent="0.25">
      <c r="A774" s="26" t="s">
        <v>916</v>
      </c>
      <c r="B774" s="26" t="s">
        <v>442</v>
      </c>
      <c r="C774" s="26" t="s">
        <v>322</v>
      </c>
      <c r="D774" s="26" t="s">
        <v>1</v>
      </c>
      <c r="E774">
        <v>10</v>
      </c>
      <c r="F774">
        <v>7</v>
      </c>
      <c r="G774">
        <v>2</v>
      </c>
      <c r="H774">
        <v>3</v>
      </c>
      <c r="I774">
        <v>1</v>
      </c>
      <c r="J774">
        <v>5</v>
      </c>
      <c r="K774">
        <v>0</v>
      </c>
      <c r="L774">
        <v>137</v>
      </c>
    </row>
    <row r="775" spans="1:12" x14ac:dyDescent="0.25">
      <c r="A775" s="26" t="s">
        <v>917</v>
      </c>
      <c r="B775" s="26" t="s">
        <v>442</v>
      </c>
      <c r="C775" s="26" t="s">
        <v>322</v>
      </c>
      <c r="D775" s="26" t="s">
        <v>1</v>
      </c>
      <c r="E775">
        <v>75</v>
      </c>
      <c r="F775">
        <v>7</v>
      </c>
      <c r="G775">
        <v>6</v>
      </c>
      <c r="H775">
        <v>107</v>
      </c>
      <c r="I775">
        <v>41</v>
      </c>
      <c r="J775">
        <v>27</v>
      </c>
      <c r="K775">
        <v>7692</v>
      </c>
      <c r="L775">
        <v>793</v>
      </c>
    </row>
    <row r="776" spans="1:12" hidden="1" x14ac:dyDescent="0.25">
      <c r="A776" s="26" t="s">
        <v>427</v>
      </c>
      <c r="B776" s="26" t="s">
        <v>33</v>
      </c>
      <c r="C776" s="26" t="s">
        <v>322</v>
      </c>
      <c r="D776" s="26" t="s">
        <v>1</v>
      </c>
      <c r="E776">
        <v>16</v>
      </c>
      <c r="F776">
        <v>6</v>
      </c>
      <c r="G776">
        <v>2</v>
      </c>
      <c r="H776">
        <v>55</v>
      </c>
      <c r="I776">
        <v>6</v>
      </c>
      <c r="J776">
        <v>6</v>
      </c>
      <c r="K776">
        <v>813</v>
      </c>
      <c r="L776">
        <v>182</v>
      </c>
    </row>
    <row r="777" spans="1:12" x14ac:dyDescent="0.25">
      <c r="A777" s="26" t="s">
        <v>918</v>
      </c>
      <c r="B777" s="26" t="s">
        <v>442</v>
      </c>
      <c r="C777" s="26" t="s">
        <v>322</v>
      </c>
      <c r="D777" s="26" t="s">
        <v>1</v>
      </c>
      <c r="E777">
        <v>24</v>
      </c>
      <c r="F777">
        <v>6</v>
      </c>
      <c r="G777">
        <v>62</v>
      </c>
      <c r="H777">
        <v>46</v>
      </c>
      <c r="I777">
        <v>11</v>
      </c>
      <c r="J777">
        <v>7</v>
      </c>
      <c r="K777">
        <v>30</v>
      </c>
      <c r="L777">
        <v>224</v>
      </c>
    </row>
    <row r="778" spans="1:12" x14ac:dyDescent="0.25">
      <c r="A778" s="26" t="s">
        <v>919</v>
      </c>
      <c r="B778" s="26" t="s">
        <v>442</v>
      </c>
      <c r="C778" s="26" t="s">
        <v>322</v>
      </c>
      <c r="D778" s="26" t="s">
        <v>1</v>
      </c>
      <c r="E778">
        <v>33</v>
      </c>
      <c r="F778">
        <v>6</v>
      </c>
      <c r="G778">
        <v>6</v>
      </c>
      <c r="H778">
        <v>31</v>
      </c>
      <c r="I778">
        <v>15</v>
      </c>
      <c r="J778">
        <v>10</v>
      </c>
      <c r="K778">
        <v>975</v>
      </c>
      <c r="L778">
        <v>276</v>
      </c>
    </row>
    <row r="779" spans="1:12" x14ac:dyDescent="0.25">
      <c r="A779" s="26" t="s">
        <v>920</v>
      </c>
      <c r="B779" s="26" t="s">
        <v>442</v>
      </c>
      <c r="C779" s="26" t="s">
        <v>322</v>
      </c>
      <c r="D779" s="26" t="s">
        <v>1</v>
      </c>
      <c r="E779">
        <v>23</v>
      </c>
      <c r="F779">
        <v>6</v>
      </c>
      <c r="G779">
        <v>8</v>
      </c>
      <c r="H779">
        <v>27</v>
      </c>
      <c r="I779">
        <v>13</v>
      </c>
      <c r="J779">
        <v>4</v>
      </c>
      <c r="K779">
        <v>0</v>
      </c>
      <c r="L779">
        <v>335</v>
      </c>
    </row>
    <row r="780" spans="1:12" x14ac:dyDescent="0.25">
      <c r="A780" s="26" t="s">
        <v>921</v>
      </c>
      <c r="B780" s="26" t="s">
        <v>442</v>
      </c>
      <c r="C780" s="26" t="s">
        <v>322</v>
      </c>
      <c r="D780" s="26" t="s">
        <v>1</v>
      </c>
      <c r="E780">
        <v>28</v>
      </c>
      <c r="F780">
        <v>5</v>
      </c>
      <c r="G780">
        <v>10</v>
      </c>
      <c r="H780">
        <v>23</v>
      </c>
      <c r="I780">
        <v>7</v>
      </c>
      <c r="J780">
        <v>0</v>
      </c>
      <c r="K780">
        <v>76</v>
      </c>
      <c r="L780">
        <v>195</v>
      </c>
    </row>
    <row r="781" spans="1:12" x14ac:dyDescent="0.25">
      <c r="A781" s="26" t="s">
        <v>419</v>
      </c>
      <c r="B781" s="26" t="s">
        <v>38</v>
      </c>
      <c r="C781" s="26" t="s">
        <v>322</v>
      </c>
      <c r="D781" s="26" t="s">
        <v>1</v>
      </c>
      <c r="E781">
        <v>20</v>
      </c>
      <c r="F781">
        <v>5</v>
      </c>
      <c r="G781">
        <v>0</v>
      </c>
      <c r="H781">
        <v>13</v>
      </c>
      <c r="I781">
        <v>3</v>
      </c>
      <c r="J781">
        <v>8</v>
      </c>
      <c r="K781">
        <v>35</v>
      </c>
      <c r="L781">
        <v>228</v>
      </c>
    </row>
    <row r="782" spans="1:12" x14ac:dyDescent="0.25">
      <c r="A782" s="26" t="s">
        <v>922</v>
      </c>
      <c r="B782" s="26" t="s">
        <v>442</v>
      </c>
      <c r="C782" s="26" t="s">
        <v>322</v>
      </c>
      <c r="D782" s="26" t="s">
        <v>1</v>
      </c>
      <c r="E782">
        <v>30</v>
      </c>
      <c r="F782">
        <v>5</v>
      </c>
      <c r="G782">
        <v>37</v>
      </c>
      <c r="H782">
        <v>56</v>
      </c>
      <c r="I782">
        <v>8</v>
      </c>
      <c r="J782">
        <v>5</v>
      </c>
      <c r="K782">
        <v>584</v>
      </c>
      <c r="L782">
        <v>251</v>
      </c>
    </row>
    <row r="783" spans="1:12" x14ac:dyDescent="0.25">
      <c r="A783" s="26" t="s">
        <v>923</v>
      </c>
      <c r="B783" s="26" t="s">
        <v>442</v>
      </c>
      <c r="C783" s="26" t="s">
        <v>322</v>
      </c>
      <c r="D783" s="26" t="s">
        <v>1</v>
      </c>
      <c r="E783">
        <v>39</v>
      </c>
      <c r="F783">
        <v>5</v>
      </c>
      <c r="G783">
        <v>6</v>
      </c>
      <c r="H783">
        <v>10</v>
      </c>
      <c r="I783">
        <v>19</v>
      </c>
      <c r="J783">
        <v>11</v>
      </c>
      <c r="K783">
        <v>2738</v>
      </c>
      <c r="L783">
        <v>409</v>
      </c>
    </row>
    <row r="784" spans="1:12" x14ac:dyDescent="0.25">
      <c r="A784" s="26" t="s">
        <v>430</v>
      </c>
      <c r="B784" s="26" t="s">
        <v>33</v>
      </c>
      <c r="C784" s="26" t="s">
        <v>322</v>
      </c>
      <c r="D784" s="26" t="s">
        <v>1</v>
      </c>
      <c r="E784">
        <v>23</v>
      </c>
      <c r="F784">
        <v>4</v>
      </c>
      <c r="G784">
        <v>11</v>
      </c>
      <c r="H784">
        <v>37</v>
      </c>
      <c r="I784">
        <v>8</v>
      </c>
      <c r="J784">
        <v>4</v>
      </c>
      <c r="K784">
        <v>24</v>
      </c>
      <c r="L784">
        <v>233</v>
      </c>
    </row>
    <row r="785" spans="1:12" hidden="1" x14ac:dyDescent="0.25">
      <c r="A785" s="26" t="s">
        <v>444</v>
      </c>
      <c r="B785" s="26" t="s">
        <v>36</v>
      </c>
      <c r="C785" s="26" t="s">
        <v>322</v>
      </c>
      <c r="D785" s="26" t="s">
        <v>1</v>
      </c>
      <c r="E785">
        <v>14</v>
      </c>
      <c r="F785">
        <v>4</v>
      </c>
      <c r="G785">
        <v>8</v>
      </c>
      <c r="H785">
        <v>15</v>
      </c>
      <c r="I785">
        <v>6</v>
      </c>
      <c r="J785">
        <v>3</v>
      </c>
      <c r="K785">
        <v>0</v>
      </c>
      <c r="L785">
        <v>123</v>
      </c>
    </row>
    <row r="786" spans="1:12" hidden="1" x14ac:dyDescent="0.25">
      <c r="A786" s="26" t="s">
        <v>924</v>
      </c>
      <c r="B786" s="26" t="s">
        <v>442</v>
      </c>
      <c r="C786" s="26" t="s">
        <v>322</v>
      </c>
      <c r="D786" s="26" t="s">
        <v>1</v>
      </c>
      <c r="E786">
        <v>16</v>
      </c>
      <c r="F786">
        <v>4</v>
      </c>
      <c r="G786">
        <v>6</v>
      </c>
      <c r="H786">
        <v>2</v>
      </c>
      <c r="I786">
        <v>5</v>
      </c>
      <c r="J786">
        <v>9</v>
      </c>
      <c r="K786">
        <v>0</v>
      </c>
      <c r="L786">
        <v>169</v>
      </c>
    </row>
    <row r="787" spans="1:12" x14ac:dyDescent="0.25">
      <c r="A787" s="26" t="s">
        <v>925</v>
      </c>
      <c r="B787" s="26" t="s">
        <v>442</v>
      </c>
      <c r="C787" s="26" t="s">
        <v>322</v>
      </c>
      <c r="D787" s="26" t="s">
        <v>1</v>
      </c>
      <c r="E787">
        <v>48</v>
      </c>
      <c r="F787">
        <v>4</v>
      </c>
      <c r="G787">
        <v>111</v>
      </c>
      <c r="H787">
        <v>131</v>
      </c>
      <c r="I787">
        <v>19</v>
      </c>
      <c r="J787">
        <v>2</v>
      </c>
      <c r="K787">
        <v>15</v>
      </c>
      <c r="L787">
        <v>354</v>
      </c>
    </row>
    <row r="788" spans="1:12" hidden="1" x14ac:dyDescent="0.25">
      <c r="A788" s="26" t="s">
        <v>926</v>
      </c>
      <c r="B788" s="26" t="s">
        <v>442</v>
      </c>
      <c r="C788" s="26" t="s">
        <v>322</v>
      </c>
      <c r="D788" s="26" t="s">
        <v>1</v>
      </c>
      <c r="E788">
        <v>2</v>
      </c>
      <c r="F788">
        <v>3</v>
      </c>
      <c r="G788">
        <v>0</v>
      </c>
      <c r="H788">
        <v>5</v>
      </c>
      <c r="I788">
        <v>1</v>
      </c>
      <c r="J788">
        <v>1</v>
      </c>
      <c r="K788">
        <v>246</v>
      </c>
      <c r="L788">
        <v>24</v>
      </c>
    </row>
    <row r="789" spans="1:12" hidden="1" x14ac:dyDescent="0.25">
      <c r="A789" s="26" t="s">
        <v>447</v>
      </c>
      <c r="B789" s="26" t="s">
        <v>33</v>
      </c>
      <c r="C789" s="26" t="s">
        <v>322</v>
      </c>
      <c r="D789" s="26" t="s">
        <v>1</v>
      </c>
      <c r="E789">
        <v>9</v>
      </c>
      <c r="F789">
        <v>3</v>
      </c>
      <c r="G789">
        <v>0</v>
      </c>
      <c r="H789">
        <v>5</v>
      </c>
      <c r="I789">
        <v>5</v>
      </c>
      <c r="J789">
        <v>4</v>
      </c>
      <c r="K789">
        <v>386</v>
      </c>
      <c r="L789">
        <v>105</v>
      </c>
    </row>
    <row r="790" spans="1:12" hidden="1" x14ac:dyDescent="0.25">
      <c r="A790" s="26" t="s">
        <v>927</v>
      </c>
      <c r="B790" s="26" t="s">
        <v>442</v>
      </c>
      <c r="C790" s="26" t="s">
        <v>322</v>
      </c>
      <c r="D790" s="26" t="s">
        <v>1</v>
      </c>
      <c r="E790">
        <v>13</v>
      </c>
      <c r="F790">
        <v>3</v>
      </c>
      <c r="G790">
        <v>0</v>
      </c>
      <c r="H790">
        <v>16</v>
      </c>
      <c r="I790">
        <v>15</v>
      </c>
      <c r="J790">
        <v>1</v>
      </c>
      <c r="K790">
        <v>1899</v>
      </c>
      <c r="L790">
        <v>155</v>
      </c>
    </row>
    <row r="791" spans="1:12" x14ac:dyDescent="0.25">
      <c r="A791" s="26" t="s">
        <v>928</v>
      </c>
      <c r="B791" s="26" t="s">
        <v>442</v>
      </c>
      <c r="C791" s="26" t="s">
        <v>322</v>
      </c>
      <c r="D791" s="26" t="s">
        <v>1</v>
      </c>
      <c r="E791">
        <v>37</v>
      </c>
      <c r="F791">
        <v>3</v>
      </c>
      <c r="G791">
        <v>19</v>
      </c>
      <c r="H791">
        <v>113</v>
      </c>
      <c r="I791">
        <v>10</v>
      </c>
      <c r="J791">
        <v>15</v>
      </c>
      <c r="K791">
        <v>39</v>
      </c>
      <c r="L791">
        <v>327</v>
      </c>
    </row>
    <row r="792" spans="1:12" x14ac:dyDescent="0.25">
      <c r="A792" s="26" t="s">
        <v>929</v>
      </c>
      <c r="B792" s="26" t="s">
        <v>442</v>
      </c>
      <c r="C792" s="26" t="s">
        <v>322</v>
      </c>
      <c r="D792" s="26" t="s">
        <v>1</v>
      </c>
      <c r="E792">
        <v>27</v>
      </c>
      <c r="F792">
        <v>3</v>
      </c>
      <c r="G792">
        <v>10</v>
      </c>
      <c r="H792">
        <v>22</v>
      </c>
      <c r="I792">
        <v>14</v>
      </c>
      <c r="J792">
        <v>7</v>
      </c>
      <c r="K792">
        <v>2208</v>
      </c>
      <c r="L792">
        <v>302</v>
      </c>
    </row>
    <row r="793" spans="1:12" hidden="1" x14ac:dyDescent="0.25">
      <c r="A793" s="26" t="s">
        <v>930</v>
      </c>
      <c r="B793" s="26" t="s">
        <v>442</v>
      </c>
      <c r="C793" s="26" t="s">
        <v>322</v>
      </c>
      <c r="D793" s="26" t="s">
        <v>1</v>
      </c>
      <c r="E793">
        <v>11</v>
      </c>
      <c r="F793">
        <v>3</v>
      </c>
      <c r="G793">
        <v>6</v>
      </c>
      <c r="H793">
        <v>15</v>
      </c>
      <c r="I793">
        <v>2</v>
      </c>
      <c r="J793">
        <v>1</v>
      </c>
      <c r="K793">
        <v>0</v>
      </c>
      <c r="L793">
        <v>118</v>
      </c>
    </row>
    <row r="794" spans="1:12" hidden="1" x14ac:dyDescent="0.25">
      <c r="A794" s="26" t="s">
        <v>931</v>
      </c>
      <c r="B794" s="26" t="s">
        <v>442</v>
      </c>
      <c r="C794" s="26" t="s">
        <v>322</v>
      </c>
      <c r="D794" s="26" t="s">
        <v>1</v>
      </c>
      <c r="E794">
        <v>17</v>
      </c>
      <c r="F794">
        <v>3</v>
      </c>
      <c r="G794">
        <v>29</v>
      </c>
      <c r="H794">
        <v>30</v>
      </c>
      <c r="I794">
        <v>5</v>
      </c>
      <c r="J794">
        <v>3</v>
      </c>
      <c r="K794">
        <v>0</v>
      </c>
      <c r="L794">
        <v>126</v>
      </c>
    </row>
    <row r="795" spans="1:12" hidden="1" x14ac:dyDescent="0.25">
      <c r="A795" s="26" t="s">
        <v>292</v>
      </c>
      <c r="B795" s="26" t="s">
        <v>38</v>
      </c>
      <c r="C795" s="26" t="s">
        <v>322</v>
      </c>
      <c r="D795" s="26" t="s">
        <v>1</v>
      </c>
      <c r="E795">
        <v>15</v>
      </c>
      <c r="F795">
        <v>2</v>
      </c>
      <c r="G795">
        <v>6</v>
      </c>
      <c r="H795">
        <v>4</v>
      </c>
      <c r="I795">
        <v>4</v>
      </c>
      <c r="J795">
        <v>6</v>
      </c>
      <c r="K795">
        <v>0</v>
      </c>
      <c r="L795">
        <v>126</v>
      </c>
    </row>
    <row r="796" spans="1:12" hidden="1" x14ac:dyDescent="0.25">
      <c r="A796" s="26" t="s">
        <v>450</v>
      </c>
      <c r="B796" s="26" t="s">
        <v>42</v>
      </c>
      <c r="C796" s="26" t="s">
        <v>322</v>
      </c>
      <c r="D796" s="26" t="s">
        <v>1</v>
      </c>
      <c r="E796">
        <v>4</v>
      </c>
      <c r="F796">
        <v>2</v>
      </c>
      <c r="G796">
        <v>0</v>
      </c>
      <c r="H796">
        <v>6</v>
      </c>
      <c r="I796">
        <v>3</v>
      </c>
      <c r="J796">
        <v>2</v>
      </c>
      <c r="K796">
        <v>0</v>
      </c>
      <c r="L796">
        <v>63</v>
      </c>
    </row>
    <row r="797" spans="1:12" x14ac:dyDescent="0.25">
      <c r="A797" s="26" t="s">
        <v>932</v>
      </c>
      <c r="B797" s="26" t="s">
        <v>442</v>
      </c>
      <c r="C797" s="26" t="s">
        <v>322</v>
      </c>
      <c r="D797" s="26" t="s">
        <v>1</v>
      </c>
      <c r="E797">
        <v>21</v>
      </c>
      <c r="F797">
        <v>2</v>
      </c>
      <c r="G797">
        <v>4</v>
      </c>
      <c r="H797">
        <v>14</v>
      </c>
      <c r="I797">
        <v>2</v>
      </c>
      <c r="J797">
        <v>5</v>
      </c>
      <c r="K797">
        <v>29</v>
      </c>
      <c r="L797">
        <v>157</v>
      </c>
    </row>
    <row r="798" spans="1:12" hidden="1" x14ac:dyDescent="0.25">
      <c r="A798" s="26" t="s">
        <v>933</v>
      </c>
      <c r="B798" s="26" t="s">
        <v>442</v>
      </c>
      <c r="C798" s="26" t="s">
        <v>322</v>
      </c>
      <c r="D798" s="26" t="s">
        <v>1</v>
      </c>
      <c r="E798">
        <v>14</v>
      </c>
      <c r="F798">
        <v>2</v>
      </c>
      <c r="G798">
        <v>11</v>
      </c>
      <c r="H798">
        <v>10</v>
      </c>
      <c r="I798">
        <v>3</v>
      </c>
      <c r="J798">
        <v>6</v>
      </c>
      <c r="K798">
        <v>12</v>
      </c>
      <c r="L798">
        <v>168</v>
      </c>
    </row>
    <row r="799" spans="1:12" hidden="1" x14ac:dyDescent="0.25">
      <c r="A799" s="26" t="s">
        <v>934</v>
      </c>
      <c r="B799" s="26" t="s">
        <v>442</v>
      </c>
      <c r="C799" s="26" t="s">
        <v>322</v>
      </c>
      <c r="D799" s="26" t="s">
        <v>1</v>
      </c>
      <c r="E799">
        <v>6</v>
      </c>
      <c r="F799">
        <v>2</v>
      </c>
      <c r="G799">
        <v>2</v>
      </c>
      <c r="H799">
        <v>3</v>
      </c>
      <c r="I799">
        <v>3</v>
      </c>
      <c r="J799">
        <v>0</v>
      </c>
      <c r="K799">
        <v>0</v>
      </c>
      <c r="L799">
        <v>84</v>
      </c>
    </row>
    <row r="800" spans="1:12" hidden="1" x14ac:dyDescent="0.25">
      <c r="A800" s="26" t="s">
        <v>452</v>
      </c>
      <c r="B800" s="26" t="s">
        <v>36</v>
      </c>
      <c r="C800" s="26" t="s">
        <v>322</v>
      </c>
      <c r="D800" s="26" t="s">
        <v>1</v>
      </c>
      <c r="E800">
        <v>4</v>
      </c>
      <c r="F800">
        <v>2</v>
      </c>
      <c r="G800">
        <v>2</v>
      </c>
      <c r="H800">
        <v>13</v>
      </c>
      <c r="I800">
        <v>2</v>
      </c>
      <c r="J800">
        <v>1</v>
      </c>
      <c r="K800">
        <v>0</v>
      </c>
      <c r="L800">
        <v>44</v>
      </c>
    </row>
    <row r="801" spans="1:12" hidden="1" x14ac:dyDescent="0.25">
      <c r="A801" s="26" t="s">
        <v>935</v>
      </c>
      <c r="B801" s="26" t="s">
        <v>442</v>
      </c>
      <c r="C801" s="26" t="s">
        <v>322</v>
      </c>
      <c r="D801" s="26" t="s">
        <v>1</v>
      </c>
      <c r="E801">
        <v>7</v>
      </c>
      <c r="F801">
        <v>2</v>
      </c>
      <c r="G801">
        <v>11</v>
      </c>
      <c r="H801">
        <v>8</v>
      </c>
      <c r="I801">
        <v>1</v>
      </c>
      <c r="J801">
        <v>3</v>
      </c>
      <c r="K801">
        <v>0</v>
      </c>
      <c r="L801">
        <v>57</v>
      </c>
    </row>
    <row r="802" spans="1:12" hidden="1" x14ac:dyDescent="0.25">
      <c r="A802" s="26" t="s">
        <v>399</v>
      </c>
      <c r="B802" s="26" t="s">
        <v>42</v>
      </c>
      <c r="C802" s="26" t="s">
        <v>322</v>
      </c>
      <c r="D802" s="26" t="s">
        <v>1</v>
      </c>
      <c r="E802">
        <v>11</v>
      </c>
      <c r="F802">
        <v>1</v>
      </c>
      <c r="G802">
        <v>7</v>
      </c>
      <c r="H802">
        <v>29</v>
      </c>
      <c r="I802">
        <v>6</v>
      </c>
      <c r="J802">
        <v>2</v>
      </c>
      <c r="K802">
        <v>217</v>
      </c>
      <c r="L802">
        <v>120</v>
      </c>
    </row>
    <row r="803" spans="1:12" hidden="1" x14ac:dyDescent="0.25">
      <c r="A803" s="26" t="s">
        <v>453</v>
      </c>
      <c r="B803" s="26" t="s">
        <v>33</v>
      </c>
      <c r="C803" s="26" t="s">
        <v>322</v>
      </c>
      <c r="D803" s="26" t="s">
        <v>1</v>
      </c>
      <c r="E803">
        <v>3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39</v>
      </c>
    </row>
    <row r="804" spans="1:12" hidden="1" x14ac:dyDescent="0.25">
      <c r="A804" s="26" t="s">
        <v>396</v>
      </c>
      <c r="B804" s="26" t="s">
        <v>31</v>
      </c>
      <c r="C804" s="26" t="s">
        <v>322</v>
      </c>
      <c r="D804" s="26" t="s">
        <v>1</v>
      </c>
      <c r="E804">
        <v>11</v>
      </c>
      <c r="F804">
        <v>1</v>
      </c>
      <c r="G804">
        <v>0</v>
      </c>
      <c r="H804">
        <v>16</v>
      </c>
      <c r="I804">
        <v>4</v>
      </c>
      <c r="J804">
        <v>2</v>
      </c>
      <c r="K804">
        <v>76</v>
      </c>
      <c r="L804">
        <v>87</v>
      </c>
    </row>
    <row r="805" spans="1:12" hidden="1" x14ac:dyDescent="0.25">
      <c r="A805" s="26" t="s">
        <v>936</v>
      </c>
      <c r="B805" s="26" t="s">
        <v>442</v>
      </c>
      <c r="C805" s="26" t="s">
        <v>322</v>
      </c>
      <c r="D805" s="26" t="s">
        <v>1</v>
      </c>
      <c r="E805">
        <v>9</v>
      </c>
      <c r="F805">
        <v>1</v>
      </c>
      <c r="G805">
        <v>6</v>
      </c>
      <c r="H805">
        <v>18</v>
      </c>
      <c r="I805">
        <v>1</v>
      </c>
      <c r="J805">
        <v>0</v>
      </c>
      <c r="K805">
        <v>172</v>
      </c>
      <c r="L805">
        <v>85</v>
      </c>
    </row>
    <row r="806" spans="1:12" hidden="1" x14ac:dyDescent="0.25">
      <c r="A806" s="26" t="s">
        <v>382</v>
      </c>
      <c r="B806" s="26" t="s">
        <v>38</v>
      </c>
      <c r="C806" s="26" t="s">
        <v>322</v>
      </c>
      <c r="D806" s="26" t="s">
        <v>1</v>
      </c>
      <c r="E806">
        <v>9</v>
      </c>
      <c r="F806">
        <v>1</v>
      </c>
      <c r="G806">
        <v>21</v>
      </c>
      <c r="H806">
        <v>12</v>
      </c>
      <c r="I806">
        <v>1</v>
      </c>
      <c r="J806">
        <v>1</v>
      </c>
      <c r="K806">
        <v>0</v>
      </c>
      <c r="L806">
        <v>71</v>
      </c>
    </row>
    <row r="807" spans="1:12" hidden="1" x14ac:dyDescent="0.25">
      <c r="A807" s="26" t="s">
        <v>937</v>
      </c>
      <c r="B807" s="26" t="s">
        <v>442</v>
      </c>
      <c r="C807" s="26" t="s">
        <v>322</v>
      </c>
      <c r="D807" s="26" t="s">
        <v>1</v>
      </c>
      <c r="E807">
        <v>9</v>
      </c>
      <c r="F807">
        <v>1</v>
      </c>
      <c r="G807">
        <v>17</v>
      </c>
      <c r="H807">
        <v>35</v>
      </c>
      <c r="I807">
        <v>4</v>
      </c>
      <c r="J807">
        <v>2</v>
      </c>
      <c r="K807">
        <v>232</v>
      </c>
      <c r="L807">
        <v>114</v>
      </c>
    </row>
    <row r="808" spans="1:12" hidden="1" x14ac:dyDescent="0.25">
      <c r="A808" s="26" t="s">
        <v>938</v>
      </c>
      <c r="B808" s="26" t="s">
        <v>442</v>
      </c>
      <c r="C808" s="26" t="s">
        <v>322</v>
      </c>
      <c r="D808" s="26" t="s">
        <v>1</v>
      </c>
      <c r="E808">
        <v>3</v>
      </c>
      <c r="F808">
        <v>1</v>
      </c>
      <c r="G808">
        <v>0</v>
      </c>
      <c r="H808">
        <v>0</v>
      </c>
      <c r="I808">
        <v>2</v>
      </c>
      <c r="J808">
        <v>3</v>
      </c>
      <c r="K808">
        <v>0</v>
      </c>
      <c r="L808">
        <v>27</v>
      </c>
    </row>
    <row r="809" spans="1:12" hidden="1" x14ac:dyDescent="0.25">
      <c r="A809" s="26" t="s">
        <v>939</v>
      </c>
      <c r="B809" s="26" t="s">
        <v>442</v>
      </c>
      <c r="C809" s="26" t="s">
        <v>322</v>
      </c>
      <c r="D809" s="26" t="s">
        <v>1</v>
      </c>
      <c r="E809">
        <v>11</v>
      </c>
      <c r="F809">
        <v>1</v>
      </c>
      <c r="G809">
        <v>2</v>
      </c>
      <c r="H809">
        <v>22</v>
      </c>
      <c r="I809">
        <v>4</v>
      </c>
      <c r="J809">
        <v>3</v>
      </c>
      <c r="K809">
        <v>6</v>
      </c>
      <c r="L809">
        <v>116</v>
      </c>
    </row>
    <row r="810" spans="1:12" hidden="1" x14ac:dyDescent="0.25">
      <c r="A810" s="26" t="s">
        <v>940</v>
      </c>
      <c r="B810" s="26" t="s">
        <v>442</v>
      </c>
      <c r="C810" s="26" t="s">
        <v>322</v>
      </c>
      <c r="D810" s="26" t="s">
        <v>1</v>
      </c>
      <c r="E810">
        <v>5</v>
      </c>
      <c r="F810">
        <v>1</v>
      </c>
      <c r="G810">
        <v>0</v>
      </c>
      <c r="H810">
        <v>5</v>
      </c>
      <c r="I810">
        <v>3</v>
      </c>
      <c r="J810">
        <v>0</v>
      </c>
      <c r="K810">
        <v>0</v>
      </c>
      <c r="L810">
        <v>68</v>
      </c>
    </row>
    <row r="811" spans="1:12" hidden="1" x14ac:dyDescent="0.25">
      <c r="A811" s="26" t="s">
        <v>941</v>
      </c>
      <c r="B811" s="26" t="s">
        <v>442</v>
      </c>
      <c r="C811" s="26" t="s">
        <v>322</v>
      </c>
      <c r="D811" s="26" t="s">
        <v>1</v>
      </c>
      <c r="E811">
        <v>6</v>
      </c>
      <c r="F811">
        <v>1</v>
      </c>
      <c r="G811">
        <v>0</v>
      </c>
      <c r="H811">
        <v>5</v>
      </c>
      <c r="I811">
        <v>3</v>
      </c>
      <c r="J811">
        <v>2</v>
      </c>
      <c r="K811">
        <v>19</v>
      </c>
      <c r="L811">
        <v>69</v>
      </c>
    </row>
    <row r="812" spans="1:12" hidden="1" x14ac:dyDescent="0.25">
      <c r="A812" s="26" t="s">
        <v>942</v>
      </c>
      <c r="B812" s="26" t="s">
        <v>442</v>
      </c>
      <c r="C812" s="26" t="s">
        <v>322</v>
      </c>
      <c r="D812" s="26" t="s">
        <v>1</v>
      </c>
      <c r="E812">
        <v>5</v>
      </c>
      <c r="F812">
        <v>1</v>
      </c>
      <c r="G812">
        <v>4</v>
      </c>
      <c r="H812">
        <v>4</v>
      </c>
      <c r="I812">
        <v>1</v>
      </c>
      <c r="J812">
        <v>1</v>
      </c>
      <c r="K812">
        <v>0</v>
      </c>
      <c r="L812">
        <v>60</v>
      </c>
    </row>
    <row r="813" spans="1:12" hidden="1" x14ac:dyDescent="0.25">
      <c r="A813" s="26" t="s">
        <v>943</v>
      </c>
      <c r="B813" s="26" t="s">
        <v>442</v>
      </c>
      <c r="C813" s="26" t="s">
        <v>322</v>
      </c>
      <c r="D813" s="26" t="s">
        <v>1</v>
      </c>
      <c r="E813">
        <v>7</v>
      </c>
      <c r="F813">
        <v>1</v>
      </c>
      <c r="G813">
        <v>15</v>
      </c>
      <c r="H813">
        <v>11</v>
      </c>
      <c r="I813">
        <v>1</v>
      </c>
      <c r="J813">
        <v>0</v>
      </c>
      <c r="K813">
        <v>0</v>
      </c>
      <c r="L813">
        <v>44</v>
      </c>
    </row>
    <row r="814" spans="1:12" hidden="1" x14ac:dyDescent="0.25">
      <c r="A814" s="26" t="s">
        <v>944</v>
      </c>
      <c r="B814" s="26" t="s">
        <v>442</v>
      </c>
      <c r="C814" s="26" t="s">
        <v>322</v>
      </c>
      <c r="D814" s="26" t="s">
        <v>1</v>
      </c>
      <c r="E814">
        <v>7</v>
      </c>
      <c r="F814">
        <v>1</v>
      </c>
      <c r="G814">
        <v>21</v>
      </c>
      <c r="H814">
        <v>15</v>
      </c>
      <c r="I814">
        <v>1</v>
      </c>
      <c r="J814">
        <v>1</v>
      </c>
      <c r="K814">
        <v>0</v>
      </c>
      <c r="L814">
        <v>37</v>
      </c>
    </row>
    <row r="815" spans="1:12" hidden="1" x14ac:dyDescent="0.25">
      <c r="A815" s="26" t="s">
        <v>945</v>
      </c>
      <c r="B815" s="26" t="s">
        <v>442</v>
      </c>
      <c r="C815" s="26" t="s">
        <v>322</v>
      </c>
      <c r="D815" s="26" t="s">
        <v>1</v>
      </c>
      <c r="E815">
        <v>2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0</v>
      </c>
      <c r="L815">
        <v>8</v>
      </c>
    </row>
    <row r="816" spans="1:12" hidden="1" x14ac:dyDescent="0.25">
      <c r="A816" s="26" t="s">
        <v>946</v>
      </c>
      <c r="B816" s="26" t="s">
        <v>442</v>
      </c>
      <c r="C816" s="26" t="s">
        <v>322</v>
      </c>
      <c r="D816" s="26" t="s">
        <v>1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11</v>
      </c>
    </row>
    <row r="817" spans="1:12" hidden="1" x14ac:dyDescent="0.25">
      <c r="A817" s="26" t="s">
        <v>947</v>
      </c>
      <c r="B817" s="26" t="s">
        <v>442</v>
      </c>
      <c r="C817" s="26" t="s">
        <v>322</v>
      </c>
      <c r="D817" s="26" t="s">
        <v>1</v>
      </c>
      <c r="E817">
        <v>9</v>
      </c>
      <c r="F817">
        <v>0</v>
      </c>
      <c r="G817">
        <v>2</v>
      </c>
      <c r="H817">
        <v>15</v>
      </c>
      <c r="I817">
        <v>2</v>
      </c>
      <c r="J817">
        <v>1</v>
      </c>
      <c r="K817">
        <v>0</v>
      </c>
      <c r="L817">
        <v>50</v>
      </c>
    </row>
    <row r="818" spans="1:12" hidden="1" x14ac:dyDescent="0.25">
      <c r="A818" s="26" t="s">
        <v>948</v>
      </c>
      <c r="B818" s="26" t="s">
        <v>442</v>
      </c>
      <c r="C818" s="26" t="s">
        <v>322</v>
      </c>
      <c r="D818" s="26" t="s">
        <v>1</v>
      </c>
      <c r="E818">
        <v>16</v>
      </c>
      <c r="F818">
        <v>0</v>
      </c>
      <c r="G818">
        <v>19</v>
      </c>
      <c r="H818">
        <v>35</v>
      </c>
      <c r="I818">
        <v>7</v>
      </c>
      <c r="J818">
        <v>2</v>
      </c>
      <c r="K818">
        <v>852</v>
      </c>
      <c r="L818">
        <v>150</v>
      </c>
    </row>
    <row r="819" spans="1:12" hidden="1" x14ac:dyDescent="0.25">
      <c r="A819" s="26" t="s">
        <v>949</v>
      </c>
      <c r="B819" s="26" t="s">
        <v>442</v>
      </c>
      <c r="C819" s="26" t="s">
        <v>322</v>
      </c>
      <c r="D819" s="26" t="s">
        <v>1</v>
      </c>
      <c r="E819">
        <v>3</v>
      </c>
      <c r="F819">
        <v>0</v>
      </c>
      <c r="G819">
        <v>0</v>
      </c>
      <c r="H819">
        <v>4</v>
      </c>
      <c r="I819">
        <v>1</v>
      </c>
      <c r="J819">
        <v>1</v>
      </c>
      <c r="K819">
        <v>0</v>
      </c>
      <c r="L819">
        <v>26</v>
      </c>
    </row>
    <row r="820" spans="1:12" hidden="1" x14ac:dyDescent="0.25">
      <c r="A820" s="26" t="s">
        <v>950</v>
      </c>
      <c r="B820" s="26" t="s">
        <v>442</v>
      </c>
      <c r="C820" s="26" t="s">
        <v>322</v>
      </c>
      <c r="D820" s="26" t="s">
        <v>1</v>
      </c>
      <c r="E820">
        <v>1</v>
      </c>
      <c r="F820">
        <v>0</v>
      </c>
      <c r="G820">
        <v>0</v>
      </c>
      <c r="H820">
        <v>1</v>
      </c>
      <c r="I820">
        <v>1</v>
      </c>
      <c r="J820">
        <v>0</v>
      </c>
      <c r="K820">
        <v>0</v>
      </c>
      <c r="L820">
        <v>5</v>
      </c>
    </row>
    <row r="821" spans="1:12" hidden="1" x14ac:dyDescent="0.25">
      <c r="A821" s="26" t="s">
        <v>951</v>
      </c>
      <c r="B821" s="26" t="s">
        <v>442</v>
      </c>
      <c r="C821" s="26" t="s">
        <v>322</v>
      </c>
      <c r="D821" s="26" t="s">
        <v>1</v>
      </c>
      <c r="E821">
        <v>2</v>
      </c>
      <c r="F821">
        <v>0</v>
      </c>
      <c r="G821">
        <v>0</v>
      </c>
      <c r="H821">
        <v>5</v>
      </c>
      <c r="I821">
        <v>0</v>
      </c>
      <c r="J821">
        <v>2</v>
      </c>
      <c r="K821">
        <v>0</v>
      </c>
      <c r="L821">
        <v>19</v>
      </c>
    </row>
    <row r="822" spans="1:12" hidden="1" x14ac:dyDescent="0.25">
      <c r="A822" s="26" t="s">
        <v>952</v>
      </c>
      <c r="B822" s="26" t="s">
        <v>442</v>
      </c>
      <c r="C822" s="26" t="s">
        <v>322</v>
      </c>
      <c r="D822" s="26" t="s">
        <v>1</v>
      </c>
      <c r="E822">
        <v>1</v>
      </c>
      <c r="F822">
        <v>0</v>
      </c>
      <c r="G822">
        <v>0</v>
      </c>
      <c r="H822">
        <v>1</v>
      </c>
      <c r="I822">
        <v>0</v>
      </c>
      <c r="J822">
        <v>1</v>
      </c>
      <c r="K822">
        <v>0</v>
      </c>
      <c r="L822">
        <v>7</v>
      </c>
    </row>
    <row r="823" spans="1:12" hidden="1" x14ac:dyDescent="0.25">
      <c r="A823" s="26" t="s">
        <v>953</v>
      </c>
      <c r="B823" s="26" t="s">
        <v>442</v>
      </c>
      <c r="C823" s="26" t="s">
        <v>322</v>
      </c>
      <c r="D823" s="26" t="s">
        <v>1</v>
      </c>
      <c r="E823">
        <v>14</v>
      </c>
      <c r="F823">
        <v>0</v>
      </c>
      <c r="G823">
        <v>2</v>
      </c>
      <c r="H823">
        <v>8</v>
      </c>
      <c r="I823">
        <v>8</v>
      </c>
      <c r="J823">
        <v>1</v>
      </c>
      <c r="K823">
        <v>22</v>
      </c>
      <c r="L823">
        <v>144</v>
      </c>
    </row>
    <row r="824" spans="1:12" hidden="1" x14ac:dyDescent="0.25">
      <c r="A824" s="26" t="s">
        <v>954</v>
      </c>
      <c r="B824" s="26" t="s">
        <v>442</v>
      </c>
      <c r="C824" s="26" t="s">
        <v>322</v>
      </c>
      <c r="D824" s="26" t="s">
        <v>1</v>
      </c>
      <c r="E824">
        <v>4</v>
      </c>
      <c r="F824">
        <v>0</v>
      </c>
      <c r="G824">
        <v>0</v>
      </c>
      <c r="H824">
        <v>2</v>
      </c>
      <c r="I824">
        <v>9</v>
      </c>
      <c r="J824">
        <v>1</v>
      </c>
      <c r="K824">
        <v>0</v>
      </c>
      <c r="L824">
        <v>41</v>
      </c>
    </row>
    <row r="825" spans="1:12" hidden="1" x14ac:dyDescent="0.25">
      <c r="A825" s="26" t="s">
        <v>955</v>
      </c>
      <c r="B825" s="26" t="s">
        <v>442</v>
      </c>
      <c r="C825" s="26" t="s">
        <v>322</v>
      </c>
      <c r="D825" s="26" t="s">
        <v>1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8</v>
      </c>
    </row>
    <row r="826" spans="1:12" hidden="1" x14ac:dyDescent="0.25">
      <c r="A826" s="26" t="s">
        <v>431</v>
      </c>
      <c r="B826" s="26" t="s">
        <v>33</v>
      </c>
      <c r="C826" s="26" t="s">
        <v>322</v>
      </c>
      <c r="D826" s="26" t="s">
        <v>1</v>
      </c>
      <c r="E826">
        <v>4</v>
      </c>
      <c r="F826">
        <v>0</v>
      </c>
      <c r="G826">
        <v>0</v>
      </c>
      <c r="H826">
        <v>1</v>
      </c>
      <c r="I826">
        <v>1</v>
      </c>
      <c r="J826">
        <v>1</v>
      </c>
      <c r="K826">
        <v>0</v>
      </c>
      <c r="L826">
        <v>53</v>
      </c>
    </row>
    <row r="827" spans="1:12" hidden="1" x14ac:dyDescent="0.25">
      <c r="A827" s="26" t="s">
        <v>956</v>
      </c>
      <c r="B827" s="26" t="s">
        <v>442</v>
      </c>
      <c r="C827" s="26" t="s">
        <v>322</v>
      </c>
      <c r="D827" s="26" t="s">
        <v>1</v>
      </c>
      <c r="E827">
        <v>10</v>
      </c>
      <c r="F827">
        <v>0</v>
      </c>
      <c r="G827">
        <v>2</v>
      </c>
      <c r="H827">
        <v>9</v>
      </c>
      <c r="I827">
        <v>4</v>
      </c>
      <c r="J827">
        <v>2</v>
      </c>
      <c r="K827">
        <v>0</v>
      </c>
      <c r="L827">
        <v>89</v>
      </c>
    </row>
    <row r="828" spans="1:12" hidden="1" x14ac:dyDescent="0.25">
      <c r="A828" s="26" t="s">
        <v>957</v>
      </c>
      <c r="B828" s="26" t="s">
        <v>442</v>
      </c>
      <c r="C828" s="26" t="s">
        <v>322</v>
      </c>
      <c r="D828" s="26" t="s">
        <v>1</v>
      </c>
      <c r="E828">
        <v>15</v>
      </c>
      <c r="F828">
        <v>0</v>
      </c>
      <c r="G828">
        <v>21</v>
      </c>
      <c r="H828">
        <v>34</v>
      </c>
      <c r="I828">
        <v>5</v>
      </c>
      <c r="J828">
        <v>5</v>
      </c>
      <c r="K828">
        <v>356</v>
      </c>
      <c r="L828">
        <v>165</v>
      </c>
    </row>
    <row r="829" spans="1:12" hidden="1" x14ac:dyDescent="0.25">
      <c r="A829" s="26" t="s">
        <v>415</v>
      </c>
      <c r="B829" s="26" t="s">
        <v>42</v>
      </c>
      <c r="C829" s="26" t="s">
        <v>322</v>
      </c>
      <c r="D829" s="26" t="s">
        <v>1</v>
      </c>
      <c r="E829">
        <v>3</v>
      </c>
      <c r="F829">
        <v>0</v>
      </c>
      <c r="G829">
        <v>0</v>
      </c>
      <c r="H829">
        <v>3</v>
      </c>
      <c r="I829">
        <v>0</v>
      </c>
      <c r="J829">
        <v>0</v>
      </c>
      <c r="K829">
        <v>0</v>
      </c>
      <c r="L829">
        <v>26</v>
      </c>
    </row>
    <row r="830" spans="1:12" hidden="1" x14ac:dyDescent="0.25">
      <c r="A830" s="26" t="s">
        <v>958</v>
      </c>
      <c r="B830" s="26" t="s">
        <v>442</v>
      </c>
      <c r="C830" s="26" t="s">
        <v>322</v>
      </c>
      <c r="D830" s="26" t="s">
        <v>1</v>
      </c>
      <c r="E830">
        <v>5</v>
      </c>
      <c r="F830">
        <v>0</v>
      </c>
      <c r="G830">
        <v>0</v>
      </c>
      <c r="H830">
        <v>8</v>
      </c>
      <c r="I830">
        <v>5</v>
      </c>
      <c r="J830">
        <v>1</v>
      </c>
      <c r="K830">
        <v>0</v>
      </c>
      <c r="L830">
        <v>47</v>
      </c>
    </row>
    <row r="831" spans="1:12" hidden="1" x14ac:dyDescent="0.25">
      <c r="A831" s="26" t="s">
        <v>959</v>
      </c>
      <c r="B831" s="26" t="s">
        <v>442</v>
      </c>
      <c r="C831" s="26" t="s">
        <v>322</v>
      </c>
      <c r="D831" s="26" t="s">
        <v>1</v>
      </c>
      <c r="E831">
        <v>1</v>
      </c>
      <c r="F831">
        <v>0</v>
      </c>
      <c r="G831">
        <v>0</v>
      </c>
      <c r="H831">
        <v>3</v>
      </c>
      <c r="I831">
        <v>0</v>
      </c>
      <c r="J831">
        <v>0</v>
      </c>
      <c r="K831">
        <v>0</v>
      </c>
      <c r="L831">
        <v>10</v>
      </c>
    </row>
    <row r="832" spans="1:12" x14ac:dyDescent="0.25">
      <c r="A832" s="26" t="s">
        <v>227</v>
      </c>
      <c r="B832" s="26" t="s">
        <v>36</v>
      </c>
      <c r="C832" s="26" t="s">
        <v>322</v>
      </c>
      <c r="D832" s="26" t="s">
        <v>3</v>
      </c>
      <c r="E832">
        <v>80</v>
      </c>
      <c r="F832">
        <v>100</v>
      </c>
      <c r="G832">
        <v>42</v>
      </c>
      <c r="H832">
        <v>31</v>
      </c>
      <c r="I832">
        <v>15</v>
      </c>
      <c r="J832">
        <v>66</v>
      </c>
      <c r="K832">
        <v>24</v>
      </c>
      <c r="L832">
        <v>1586</v>
      </c>
    </row>
    <row r="833" spans="1:12" x14ac:dyDescent="0.25">
      <c r="A833" s="26" t="s">
        <v>56</v>
      </c>
      <c r="B833" s="26" t="s">
        <v>33</v>
      </c>
      <c r="C833" s="26" t="s">
        <v>322</v>
      </c>
      <c r="D833" s="26" t="s">
        <v>3</v>
      </c>
      <c r="E833">
        <v>82</v>
      </c>
      <c r="F833">
        <v>92</v>
      </c>
      <c r="G833">
        <v>36</v>
      </c>
      <c r="H833">
        <v>10</v>
      </c>
      <c r="I833">
        <v>17</v>
      </c>
      <c r="J833">
        <v>26</v>
      </c>
      <c r="K833">
        <v>129</v>
      </c>
      <c r="L833">
        <v>1532</v>
      </c>
    </row>
    <row r="834" spans="1:12" x14ac:dyDescent="0.25">
      <c r="A834" s="26" t="s">
        <v>67</v>
      </c>
      <c r="B834" s="26" t="s">
        <v>38</v>
      </c>
      <c r="C834" s="26" t="s">
        <v>322</v>
      </c>
      <c r="D834" s="26" t="s">
        <v>3</v>
      </c>
      <c r="E834">
        <v>81</v>
      </c>
      <c r="F834">
        <v>91</v>
      </c>
      <c r="G834">
        <v>52</v>
      </c>
      <c r="H834">
        <v>94</v>
      </c>
      <c r="I834">
        <v>66</v>
      </c>
      <c r="J834">
        <v>34</v>
      </c>
      <c r="K834">
        <v>6193</v>
      </c>
      <c r="L834">
        <v>1641</v>
      </c>
    </row>
    <row r="835" spans="1:12" x14ac:dyDescent="0.25">
      <c r="A835" s="26" t="s">
        <v>62</v>
      </c>
      <c r="B835" s="26" t="s">
        <v>38</v>
      </c>
      <c r="C835" s="26" t="s">
        <v>322</v>
      </c>
      <c r="D835" s="26" t="s">
        <v>3</v>
      </c>
      <c r="E835">
        <v>82</v>
      </c>
      <c r="F835">
        <v>85</v>
      </c>
      <c r="G835">
        <v>50</v>
      </c>
      <c r="H835">
        <v>23</v>
      </c>
      <c r="I835">
        <v>32</v>
      </c>
      <c r="J835">
        <v>33</v>
      </c>
      <c r="K835">
        <v>133</v>
      </c>
      <c r="L835">
        <v>1595</v>
      </c>
    </row>
    <row r="836" spans="1:12" x14ac:dyDescent="0.25">
      <c r="A836" s="26" t="s">
        <v>265</v>
      </c>
      <c r="B836" s="26" t="s">
        <v>33</v>
      </c>
      <c r="C836" s="26" t="s">
        <v>322</v>
      </c>
      <c r="D836" s="26" t="s">
        <v>3</v>
      </c>
      <c r="E836">
        <v>81</v>
      </c>
      <c r="F836">
        <v>84</v>
      </c>
      <c r="G836">
        <v>34</v>
      </c>
      <c r="H836">
        <v>32</v>
      </c>
      <c r="I836">
        <v>40</v>
      </c>
      <c r="J836">
        <v>45</v>
      </c>
      <c r="K836">
        <v>90</v>
      </c>
      <c r="L836">
        <v>1536</v>
      </c>
    </row>
    <row r="837" spans="1:12" x14ac:dyDescent="0.25">
      <c r="A837" s="26" t="s">
        <v>259</v>
      </c>
      <c r="B837" s="26" t="s">
        <v>36</v>
      </c>
      <c r="C837" s="26" t="s">
        <v>322</v>
      </c>
      <c r="D837" s="26" t="s">
        <v>3</v>
      </c>
      <c r="E837">
        <v>82</v>
      </c>
      <c r="F837">
        <v>80</v>
      </c>
      <c r="G837">
        <v>37</v>
      </c>
      <c r="H837">
        <v>55</v>
      </c>
      <c r="I837">
        <v>31</v>
      </c>
      <c r="J837">
        <v>50</v>
      </c>
      <c r="K837">
        <v>64</v>
      </c>
      <c r="L837">
        <v>1473</v>
      </c>
    </row>
    <row r="838" spans="1:12" x14ac:dyDescent="0.25">
      <c r="A838" s="26" t="s">
        <v>59</v>
      </c>
      <c r="B838" s="26" t="s">
        <v>38</v>
      </c>
      <c r="C838" s="26" t="s">
        <v>322</v>
      </c>
      <c r="D838" s="26" t="s">
        <v>3</v>
      </c>
      <c r="E838">
        <v>82</v>
      </c>
      <c r="F838">
        <v>76</v>
      </c>
      <c r="G838">
        <v>32</v>
      </c>
      <c r="H838">
        <v>18</v>
      </c>
      <c r="I838">
        <v>14</v>
      </c>
      <c r="J838">
        <v>47</v>
      </c>
      <c r="K838">
        <v>359</v>
      </c>
      <c r="L838">
        <v>1655</v>
      </c>
    </row>
    <row r="839" spans="1:12" x14ac:dyDescent="0.25">
      <c r="A839" s="26" t="s">
        <v>279</v>
      </c>
      <c r="B839" s="26" t="s">
        <v>42</v>
      </c>
      <c r="C839" s="26" t="s">
        <v>322</v>
      </c>
      <c r="D839" s="26" t="s">
        <v>3</v>
      </c>
      <c r="E839">
        <v>82</v>
      </c>
      <c r="F839">
        <v>72</v>
      </c>
      <c r="G839">
        <v>72</v>
      </c>
      <c r="H839">
        <v>77</v>
      </c>
      <c r="I839">
        <v>64</v>
      </c>
      <c r="J839">
        <v>46</v>
      </c>
      <c r="K839">
        <v>100</v>
      </c>
      <c r="L839">
        <v>1650</v>
      </c>
    </row>
    <row r="840" spans="1:12" x14ac:dyDescent="0.25">
      <c r="A840" s="26" t="s">
        <v>960</v>
      </c>
      <c r="B840" s="26" t="s">
        <v>442</v>
      </c>
      <c r="C840" s="26" t="s">
        <v>322</v>
      </c>
      <c r="D840" s="26" t="s">
        <v>3</v>
      </c>
      <c r="E840">
        <v>76</v>
      </c>
      <c r="F840">
        <v>71</v>
      </c>
      <c r="G840">
        <v>17</v>
      </c>
      <c r="H840">
        <v>12</v>
      </c>
      <c r="I840">
        <v>33</v>
      </c>
      <c r="J840">
        <v>45</v>
      </c>
      <c r="K840">
        <v>1197</v>
      </c>
      <c r="L840">
        <v>1359</v>
      </c>
    </row>
    <row r="841" spans="1:12" x14ac:dyDescent="0.25">
      <c r="A841" s="26" t="s">
        <v>278</v>
      </c>
      <c r="B841" s="26" t="s">
        <v>36</v>
      </c>
      <c r="C841" s="26" t="s">
        <v>322</v>
      </c>
      <c r="D841" s="26" t="s">
        <v>3</v>
      </c>
      <c r="E841">
        <v>82</v>
      </c>
      <c r="F841">
        <v>70</v>
      </c>
      <c r="G841">
        <v>24</v>
      </c>
      <c r="H841">
        <v>74</v>
      </c>
      <c r="I841">
        <v>43</v>
      </c>
      <c r="J841">
        <v>29</v>
      </c>
      <c r="K841">
        <v>6</v>
      </c>
      <c r="L841">
        <v>1351</v>
      </c>
    </row>
    <row r="842" spans="1:12" x14ac:dyDescent="0.25">
      <c r="A842" s="26" t="s">
        <v>217</v>
      </c>
      <c r="B842" s="26" t="s">
        <v>31</v>
      </c>
      <c r="C842" s="26" t="s">
        <v>322</v>
      </c>
      <c r="D842" s="26" t="s">
        <v>3</v>
      </c>
      <c r="E842">
        <v>78</v>
      </c>
      <c r="F842">
        <v>70</v>
      </c>
      <c r="G842">
        <v>30</v>
      </c>
      <c r="H842">
        <v>40</v>
      </c>
      <c r="I842">
        <v>24</v>
      </c>
      <c r="J842">
        <v>78</v>
      </c>
      <c r="K842">
        <v>4735</v>
      </c>
      <c r="L842">
        <v>1507</v>
      </c>
    </row>
    <row r="843" spans="1:12" x14ac:dyDescent="0.25">
      <c r="A843" s="26" t="s">
        <v>270</v>
      </c>
      <c r="B843" s="26" t="s">
        <v>42</v>
      </c>
      <c r="C843" s="26" t="s">
        <v>322</v>
      </c>
      <c r="D843" s="26" t="s">
        <v>3</v>
      </c>
      <c r="E843">
        <v>82</v>
      </c>
      <c r="F843">
        <v>69</v>
      </c>
      <c r="G843">
        <v>26</v>
      </c>
      <c r="H843">
        <v>31</v>
      </c>
      <c r="I843">
        <v>25</v>
      </c>
      <c r="J843">
        <v>85</v>
      </c>
      <c r="K843">
        <v>209</v>
      </c>
      <c r="L843">
        <v>1344</v>
      </c>
    </row>
    <row r="844" spans="1:12" x14ac:dyDescent="0.25">
      <c r="A844" s="26" t="s">
        <v>139</v>
      </c>
      <c r="B844" s="26" t="s">
        <v>31</v>
      </c>
      <c r="C844" s="26" t="s">
        <v>322</v>
      </c>
      <c r="D844" s="26" t="s">
        <v>3</v>
      </c>
      <c r="E844">
        <v>77</v>
      </c>
      <c r="F844">
        <v>67</v>
      </c>
      <c r="G844">
        <v>18</v>
      </c>
      <c r="H844">
        <v>47</v>
      </c>
      <c r="I844">
        <v>45</v>
      </c>
      <c r="J844">
        <v>33</v>
      </c>
      <c r="K844">
        <v>8853</v>
      </c>
      <c r="L844">
        <v>1446</v>
      </c>
    </row>
    <row r="845" spans="1:12" x14ac:dyDescent="0.25">
      <c r="A845" s="26" t="s">
        <v>145</v>
      </c>
      <c r="B845" s="26" t="s">
        <v>31</v>
      </c>
      <c r="C845" s="26" t="s">
        <v>322</v>
      </c>
      <c r="D845" s="26" t="s">
        <v>3</v>
      </c>
      <c r="E845">
        <v>80</v>
      </c>
      <c r="F845">
        <v>66</v>
      </c>
      <c r="G845">
        <v>17</v>
      </c>
      <c r="H845">
        <v>89</v>
      </c>
      <c r="I845">
        <v>37</v>
      </c>
      <c r="J845">
        <v>32</v>
      </c>
      <c r="K845">
        <v>658</v>
      </c>
      <c r="L845">
        <v>1525</v>
      </c>
    </row>
    <row r="846" spans="1:12" x14ac:dyDescent="0.25">
      <c r="A846" s="26" t="s">
        <v>35</v>
      </c>
      <c r="B846" s="26" t="s">
        <v>31</v>
      </c>
      <c r="C846" s="26" t="s">
        <v>322</v>
      </c>
      <c r="D846" s="26" t="s">
        <v>3</v>
      </c>
      <c r="E846">
        <v>82</v>
      </c>
      <c r="F846">
        <v>66</v>
      </c>
      <c r="G846">
        <v>41</v>
      </c>
      <c r="H846">
        <v>93</v>
      </c>
      <c r="I846">
        <v>70</v>
      </c>
      <c r="J846">
        <v>44</v>
      </c>
      <c r="K846">
        <v>1429</v>
      </c>
      <c r="L846">
        <v>1579</v>
      </c>
    </row>
    <row r="847" spans="1:12" x14ac:dyDescent="0.25">
      <c r="A847" s="26" t="s">
        <v>326</v>
      </c>
      <c r="B847" s="26" t="s">
        <v>42</v>
      </c>
      <c r="C847" s="26" t="s">
        <v>322</v>
      </c>
      <c r="D847" s="26" t="s">
        <v>3</v>
      </c>
      <c r="E847">
        <v>74</v>
      </c>
      <c r="F847">
        <v>65</v>
      </c>
      <c r="G847">
        <v>8</v>
      </c>
      <c r="H847">
        <v>27</v>
      </c>
      <c r="I847">
        <v>33</v>
      </c>
      <c r="J847">
        <v>46</v>
      </c>
      <c r="K847">
        <v>14</v>
      </c>
      <c r="L847">
        <v>1384</v>
      </c>
    </row>
    <row r="848" spans="1:12" x14ac:dyDescent="0.25">
      <c r="A848" s="26" t="s">
        <v>250</v>
      </c>
      <c r="B848" s="26" t="s">
        <v>36</v>
      </c>
      <c r="C848" s="26" t="s">
        <v>322</v>
      </c>
      <c r="D848" s="26" t="s">
        <v>3</v>
      </c>
      <c r="E848">
        <v>82</v>
      </c>
      <c r="F848">
        <v>64</v>
      </c>
      <c r="G848">
        <v>14</v>
      </c>
      <c r="H848">
        <v>26</v>
      </c>
      <c r="I848">
        <v>22</v>
      </c>
      <c r="J848">
        <v>47</v>
      </c>
      <c r="K848">
        <v>56</v>
      </c>
      <c r="L848">
        <v>1385</v>
      </c>
    </row>
    <row r="849" spans="1:12" x14ac:dyDescent="0.25">
      <c r="A849" s="26" t="s">
        <v>238</v>
      </c>
      <c r="B849" s="26" t="s">
        <v>42</v>
      </c>
      <c r="C849" s="26" t="s">
        <v>322</v>
      </c>
      <c r="D849" s="26" t="s">
        <v>3</v>
      </c>
      <c r="E849">
        <v>58</v>
      </c>
      <c r="F849">
        <v>62</v>
      </c>
      <c r="G849">
        <v>10</v>
      </c>
      <c r="H849">
        <v>53</v>
      </c>
      <c r="I849">
        <v>39</v>
      </c>
      <c r="J849">
        <v>59</v>
      </c>
      <c r="K849">
        <v>4165</v>
      </c>
      <c r="L849">
        <v>1199</v>
      </c>
    </row>
    <row r="850" spans="1:12" x14ac:dyDescent="0.25">
      <c r="A850" s="26" t="s">
        <v>263</v>
      </c>
      <c r="B850" s="26" t="s">
        <v>42</v>
      </c>
      <c r="C850" s="26" t="s">
        <v>322</v>
      </c>
      <c r="D850" s="26" t="s">
        <v>3</v>
      </c>
      <c r="E850">
        <v>78</v>
      </c>
      <c r="F850">
        <v>61</v>
      </c>
      <c r="G850">
        <v>36</v>
      </c>
      <c r="H850">
        <v>30</v>
      </c>
      <c r="I850">
        <v>52</v>
      </c>
      <c r="J850">
        <v>31</v>
      </c>
      <c r="K850">
        <v>6241</v>
      </c>
      <c r="L850">
        <v>1384</v>
      </c>
    </row>
    <row r="851" spans="1:12" x14ac:dyDescent="0.25">
      <c r="A851" s="26" t="s">
        <v>961</v>
      </c>
      <c r="B851" s="26" t="s">
        <v>442</v>
      </c>
      <c r="C851" s="26" t="s">
        <v>322</v>
      </c>
      <c r="D851" s="26" t="s">
        <v>3</v>
      </c>
      <c r="E851">
        <v>81</v>
      </c>
      <c r="F851">
        <v>61</v>
      </c>
      <c r="G851">
        <v>58</v>
      </c>
      <c r="H851">
        <v>189</v>
      </c>
      <c r="I851">
        <v>33</v>
      </c>
      <c r="J851">
        <v>40</v>
      </c>
      <c r="K851">
        <v>8968</v>
      </c>
      <c r="L851">
        <v>1607</v>
      </c>
    </row>
    <row r="852" spans="1:12" x14ac:dyDescent="0.25">
      <c r="A852" s="26" t="s">
        <v>332</v>
      </c>
      <c r="B852" s="26" t="s">
        <v>38</v>
      </c>
      <c r="C852" s="26" t="s">
        <v>322</v>
      </c>
      <c r="D852" s="26" t="s">
        <v>3</v>
      </c>
      <c r="E852">
        <v>82</v>
      </c>
      <c r="F852">
        <v>61</v>
      </c>
      <c r="G852">
        <v>10</v>
      </c>
      <c r="H852">
        <v>21</v>
      </c>
      <c r="I852">
        <v>18</v>
      </c>
      <c r="J852">
        <v>68</v>
      </c>
      <c r="K852">
        <v>111</v>
      </c>
      <c r="L852">
        <v>1368</v>
      </c>
    </row>
    <row r="853" spans="1:12" x14ac:dyDescent="0.25">
      <c r="A853" s="26" t="s">
        <v>144</v>
      </c>
      <c r="B853" s="26" t="s">
        <v>31</v>
      </c>
      <c r="C853" s="26" t="s">
        <v>322</v>
      </c>
      <c r="D853" s="26" t="s">
        <v>3</v>
      </c>
      <c r="E853">
        <v>67</v>
      </c>
      <c r="F853">
        <v>60</v>
      </c>
      <c r="G853">
        <v>24</v>
      </c>
      <c r="H853">
        <v>40</v>
      </c>
      <c r="I853">
        <v>24</v>
      </c>
      <c r="J853">
        <v>54</v>
      </c>
      <c r="K853">
        <v>6699</v>
      </c>
      <c r="L853">
        <v>1201</v>
      </c>
    </row>
    <row r="854" spans="1:12" x14ac:dyDescent="0.25">
      <c r="A854" s="26" t="s">
        <v>60</v>
      </c>
      <c r="B854" s="26" t="s">
        <v>31</v>
      </c>
      <c r="C854" s="26" t="s">
        <v>322</v>
      </c>
      <c r="D854" s="26" t="s">
        <v>3</v>
      </c>
      <c r="E854">
        <v>81</v>
      </c>
      <c r="F854">
        <v>59</v>
      </c>
      <c r="G854">
        <v>21</v>
      </c>
      <c r="H854">
        <v>46</v>
      </c>
      <c r="I854">
        <v>30</v>
      </c>
      <c r="J854">
        <v>38</v>
      </c>
      <c r="K854">
        <v>132</v>
      </c>
      <c r="L854">
        <v>1302</v>
      </c>
    </row>
    <row r="855" spans="1:12" x14ac:dyDescent="0.25">
      <c r="A855" s="26" t="s">
        <v>143</v>
      </c>
      <c r="B855" s="26" t="s">
        <v>31</v>
      </c>
      <c r="C855" s="26" t="s">
        <v>322</v>
      </c>
      <c r="D855" s="26" t="s">
        <v>3</v>
      </c>
      <c r="E855">
        <v>82</v>
      </c>
      <c r="F855">
        <v>58</v>
      </c>
      <c r="G855">
        <v>40</v>
      </c>
      <c r="H855">
        <v>124</v>
      </c>
      <c r="I855">
        <v>26</v>
      </c>
      <c r="J855">
        <v>43</v>
      </c>
      <c r="K855">
        <v>1711</v>
      </c>
      <c r="L855">
        <v>1396</v>
      </c>
    </row>
    <row r="856" spans="1:12" x14ac:dyDescent="0.25">
      <c r="A856" s="26" t="s">
        <v>327</v>
      </c>
      <c r="B856" s="26" t="s">
        <v>33</v>
      </c>
      <c r="C856" s="26" t="s">
        <v>322</v>
      </c>
      <c r="D856" s="26" t="s">
        <v>3</v>
      </c>
      <c r="E856">
        <v>62</v>
      </c>
      <c r="F856">
        <v>55</v>
      </c>
      <c r="G856">
        <v>16</v>
      </c>
      <c r="H856">
        <v>29</v>
      </c>
      <c r="I856">
        <v>24</v>
      </c>
      <c r="J856">
        <v>26</v>
      </c>
      <c r="K856">
        <v>146</v>
      </c>
      <c r="L856">
        <v>1085</v>
      </c>
    </row>
    <row r="857" spans="1:12" x14ac:dyDescent="0.25">
      <c r="A857" s="26" t="s">
        <v>138</v>
      </c>
      <c r="B857" s="26" t="s">
        <v>42</v>
      </c>
      <c r="C857" s="26" t="s">
        <v>322</v>
      </c>
      <c r="D857" s="26" t="s">
        <v>3</v>
      </c>
      <c r="E857">
        <v>82</v>
      </c>
      <c r="F857">
        <v>54</v>
      </c>
      <c r="G857">
        <v>34</v>
      </c>
      <c r="H857">
        <v>90</v>
      </c>
      <c r="I857">
        <v>41</v>
      </c>
      <c r="J857">
        <v>42</v>
      </c>
      <c r="K857">
        <v>1215</v>
      </c>
      <c r="L857">
        <v>1325</v>
      </c>
    </row>
    <row r="858" spans="1:12" x14ac:dyDescent="0.25">
      <c r="A858" s="26" t="s">
        <v>70</v>
      </c>
      <c r="B858" s="26" t="s">
        <v>42</v>
      </c>
      <c r="C858" s="26" t="s">
        <v>322</v>
      </c>
      <c r="D858" s="26" t="s">
        <v>3</v>
      </c>
      <c r="E858">
        <v>80</v>
      </c>
      <c r="F858">
        <v>53</v>
      </c>
      <c r="G858">
        <v>36</v>
      </c>
      <c r="H858">
        <v>62</v>
      </c>
      <c r="I858">
        <v>67</v>
      </c>
      <c r="J858">
        <v>69</v>
      </c>
      <c r="K858">
        <v>5353</v>
      </c>
      <c r="L858">
        <v>1514</v>
      </c>
    </row>
    <row r="859" spans="1:12" x14ac:dyDescent="0.25">
      <c r="A859" s="26" t="s">
        <v>336</v>
      </c>
      <c r="B859" s="26" t="s">
        <v>36</v>
      </c>
      <c r="C859" s="26" t="s">
        <v>322</v>
      </c>
      <c r="D859" s="26" t="s">
        <v>3</v>
      </c>
      <c r="E859">
        <v>82</v>
      </c>
      <c r="F859">
        <v>52</v>
      </c>
      <c r="G859">
        <v>6</v>
      </c>
      <c r="H859">
        <v>40</v>
      </c>
      <c r="I859">
        <v>25</v>
      </c>
      <c r="J859">
        <v>33</v>
      </c>
      <c r="K859">
        <v>713</v>
      </c>
      <c r="L859">
        <v>1214</v>
      </c>
    </row>
    <row r="860" spans="1:12" x14ac:dyDescent="0.25">
      <c r="A860" s="26" t="s">
        <v>962</v>
      </c>
      <c r="B860" s="26" t="s">
        <v>442</v>
      </c>
      <c r="C860" s="26" t="s">
        <v>322</v>
      </c>
      <c r="D860" s="26" t="s">
        <v>3</v>
      </c>
      <c r="E860">
        <v>79</v>
      </c>
      <c r="F860">
        <v>51</v>
      </c>
      <c r="G860">
        <v>24</v>
      </c>
      <c r="H860">
        <v>60</v>
      </c>
      <c r="I860">
        <v>35</v>
      </c>
      <c r="J860">
        <v>61</v>
      </c>
      <c r="K860">
        <v>38</v>
      </c>
      <c r="L860">
        <v>1215</v>
      </c>
    </row>
    <row r="861" spans="1:12" x14ac:dyDescent="0.25">
      <c r="A861" s="26" t="s">
        <v>963</v>
      </c>
      <c r="B861" s="26" t="s">
        <v>442</v>
      </c>
      <c r="C861" s="26" t="s">
        <v>322</v>
      </c>
      <c r="D861" s="26" t="s">
        <v>3</v>
      </c>
      <c r="E861">
        <v>82</v>
      </c>
      <c r="F861">
        <v>51</v>
      </c>
      <c r="G861">
        <v>56</v>
      </c>
      <c r="H861">
        <v>79</v>
      </c>
      <c r="I861">
        <v>42</v>
      </c>
      <c r="J861">
        <v>46</v>
      </c>
      <c r="K861">
        <v>59</v>
      </c>
      <c r="L861">
        <v>1360</v>
      </c>
    </row>
    <row r="862" spans="1:12" x14ac:dyDescent="0.25">
      <c r="A862" s="26" t="s">
        <v>235</v>
      </c>
      <c r="B862" s="26" t="s">
        <v>42</v>
      </c>
      <c r="C862" s="26" t="s">
        <v>322</v>
      </c>
      <c r="D862" s="26" t="s">
        <v>3</v>
      </c>
      <c r="E862">
        <v>82</v>
      </c>
      <c r="F862">
        <v>50</v>
      </c>
      <c r="G862">
        <v>26</v>
      </c>
      <c r="H862">
        <v>48</v>
      </c>
      <c r="I862">
        <v>42</v>
      </c>
      <c r="J862">
        <v>29</v>
      </c>
      <c r="K862">
        <v>56</v>
      </c>
      <c r="L862">
        <v>1402</v>
      </c>
    </row>
    <row r="863" spans="1:12" x14ac:dyDescent="0.25">
      <c r="A863" s="26" t="s">
        <v>153</v>
      </c>
      <c r="B863" s="26" t="s">
        <v>42</v>
      </c>
      <c r="C863" s="26" t="s">
        <v>322</v>
      </c>
      <c r="D863" s="26" t="s">
        <v>3</v>
      </c>
      <c r="E863">
        <v>81</v>
      </c>
      <c r="F863">
        <v>50</v>
      </c>
      <c r="G863">
        <v>24</v>
      </c>
      <c r="H863">
        <v>48</v>
      </c>
      <c r="I863">
        <v>47</v>
      </c>
      <c r="J863">
        <v>39</v>
      </c>
      <c r="K863">
        <v>7334</v>
      </c>
      <c r="L863">
        <v>1376</v>
      </c>
    </row>
    <row r="864" spans="1:12" x14ac:dyDescent="0.25">
      <c r="A864" s="26" t="s">
        <v>63</v>
      </c>
      <c r="B864" s="26" t="s">
        <v>42</v>
      </c>
      <c r="C864" s="26" t="s">
        <v>322</v>
      </c>
      <c r="D864" s="26" t="s">
        <v>3</v>
      </c>
      <c r="E864">
        <v>70</v>
      </c>
      <c r="F864">
        <v>49</v>
      </c>
      <c r="G864">
        <v>58</v>
      </c>
      <c r="H864">
        <v>137</v>
      </c>
      <c r="I864">
        <v>64</v>
      </c>
      <c r="J864">
        <v>24</v>
      </c>
      <c r="K864">
        <v>177</v>
      </c>
      <c r="L864">
        <v>1213</v>
      </c>
    </row>
    <row r="865" spans="1:12" x14ac:dyDescent="0.25">
      <c r="A865" s="26" t="s">
        <v>65</v>
      </c>
      <c r="B865" s="26" t="s">
        <v>33</v>
      </c>
      <c r="C865" s="26" t="s">
        <v>322</v>
      </c>
      <c r="D865" s="26" t="s">
        <v>3</v>
      </c>
      <c r="E865">
        <v>71</v>
      </c>
      <c r="F865">
        <v>49</v>
      </c>
      <c r="G865">
        <v>71</v>
      </c>
      <c r="H865">
        <v>59</v>
      </c>
      <c r="I865">
        <v>36</v>
      </c>
      <c r="J865">
        <v>18</v>
      </c>
      <c r="K865">
        <v>125</v>
      </c>
      <c r="L865">
        <v>1262</v>
      </c>
    </row>
    <row r="866" spans="1:12" x14ac:dyDescent="0.25">
      <c r="A866" s="26" t="s">
        <v>347</v>
      </c>
      <c r="B866" s="26" t="s">
        <v>36</v>
      </c>
      <c r="C866" s="26" t="s">
        <v>322</v>
      </c>
      <c r="D866" s="26" t="s">
        <v>3</v>
      </c>
      <c r="E866">
        <v>81</v>
      </c>
      <c r="F866">
        <v>47</v>
      </c>
      <c r="G866">
        <v>46</v>
      </c>
      <c r="H866">
        <v>97</v>
      </c>
      <c r="I866">
        <v>53</v>
      </c>
      <c r="J866">
        <v>31</v>
      </c>
      <c r="K866">
        <v>39</v>
      </c>
      <c r="L866">
        <v>1207</v>
      </c>
    </row>
    <row r="867" spans="1:12" x14ac:dyDescent="0.25">
      <c r="A867" s="26" t="s">
        <v>170</v>
      </c>
      <c r="B867" s="26" t="s">
        <v>42</v>
      </c>
      <c r="C867" s="26" t="s">
        <v>322</v>
      </c>
      <c r="D867" s="26" t="s">
        <v>3</v>
      </c>
      <c r="E867">
        <v>82</v>
      </c>
      <c r="F867">
        <v>47</v>
      </c>
      <c r="G867">
        <v>16</v>
      </c>
      <c r="H867">
        <v>75</v>
      </c>
      <c r="I867">
        <v>17</v>
      </c>
      <c r="J867">
        <v>26</v>
      </c>
      <c r="K867">
        <v>2307</v>
      </c>
      <c r="L867">
        <v>1322</v>
      </c>
    </row>
    <row r="868" spans="1:12" x14ac:dyDescent="0.25">
      <c r="A868" s="26" t="s">
        <v>64</v>
      </c>
      <c r="B868" s="26" t="s">
        <v>36</v>
      </c>
      <c r="C868" s="26" t="s">
        <v>322</v>
      </c>
      <c r="D868" s="26" t="s">
        <v>3</v>
      </c>
      <c r="E868">
        <v>74</v>
      </c>
      <c r="F868">
        <v>47</v>
      </c>
      <c r="G868">
        <v>31</v>
      </c>
      <c r="H868">
        <v>124</v>
      </c>
      <c r="I868">
        <v>54</v>
      </c>
      <c r="J868">
        <v>51</v>
      </c>
      <c r="K868">
        <v>3487</v>
      </c>
      <c r="L868">
        <v>1362</v>
      </c>
    </row>
    <row r="869" spans="1:12" x14ac:dyDescent="0.25">
      <c r="A869" s="26" t="s">
        <v>66</v>
      </c>
      <c r="B869" s="26" t="s">
        <v>36</v>
      </c>
      <c r="C869" s="26" t="s">
        <v>322</v>
      </c>
      <c r="D869" s="26" t="s">
        <v>3</v>
      </c>
      <c r="E869">
        <v>75</v>
      </c>
      <c r="F869">
        <v>46</v>
      </c>
      <c r="G869">
        <v>57</v>
      </c>
      <c r="H869">
        <v>129</v>
      </c>
      <c r="I869">
        <v>54</v>
      </c>
      <c r="J869">
        <v>38</v>
      </c>
      <c r="K869">
        <v>3858</v>
      </c>
      <c r="L869">
        <v>1357</v>
      </c>
    </row>
    <row r="870" spans="1:12" x14ac:dyDescent="0.25">
      <c r="A870" s="26" t="s">
        <v>135</v>
      </c>
      <c r="B870" s="26" t="s">
        <v>33</v>
      </c>
      <c r="C870" s="26" t="s">
        <v>322</v>
      </c>
      <c r="D870" s="26" t="s">
        <v>3</v>
      </c>
      <c r="E870">
        <v>65</v>
      </c>
      <c r="F870">
        <v>46</v>
      </c>
      <c r="G870">
        <v>14</v>
      </c>
      <c r="H870">
        <v>32</v>
      </c>
      <c r="I870">
        <v>29</v>
      </c>
      <c r="J870">
        <v>31</v>
      </c>
      <c r="K870">
        <v>5547</v>
      </c>
      <c r="L870">
        <v>1229</v>
      </c>
    </row>
    <row r="871" spans="1:12" x14ac:dyDescent="0.25">
      <c r="A871" s="26" t="s">
        <v>169</v>
      </c>
      <c r="B871" s="26" t="s">
        <v>33</v>
      </c>
      <c r="C871" s="26" t="s">
        <v>322</v>
      </c>
      <c r="D871" s="26" t="s">
        <v>3</v>
      </c>
      <c r="E871">
        <v>76</v>
      </c>
      <c r="F871">
        <v>46</v>
      </c>
      <c r="G871">
        <v>20</v>
      </c>
      <c r="H871">
        <v>53</v>
      </c>
      <c r="I871">
        <v>58</v>
      </c>
      <c r="J871">
        <v>34</v>
      </c>
      <c r="K871">
        <v>5611</v>
      </c>
      <c r="L871">
        <v>1421</v>
      </c>
    </row>
    <row r="872" spans="1:12" x14ac:dyDescent="0.25">
      <c r="A872" s="26" t="s">
        <v>75</v>
      </c>
      <c r="B872" s="26" t="s">
        <v>33</v>
      </c>
      <c r="C872" s="26" t="s">
        <v>322</v>
      </c>
      <c r="D872" s="26" t="s">
        <v>3</v>
      </c>
      <c r="E872">
        <v>71</v>
      </c>
      <c r="F872">
        <v>44</v>
      </c>
      <c r="G872">
        <v>24</v>
      </c>
      <c r="H872">
        <v>44</v>
      </c>
      <c r="I872">
        <v>30</v>
      </c>
      <c r="J872">
        <v>49</v>
      </c>
      <c r="K872">
        <v>135</v>
      </c>
      <c r="L872">
        <v>1219</v>
      </c>
    </row>
    <row r="873" spans="1:12" x14ac:dyDescent="0.25">
      <c r="A873" s="26" t="s">
        <v>136</v>
      </c>
      <c r="B873" s="26" t="s">
        <v>36</v>
      </c>
      <c r="C873" s="26" t="s">
        <v>322</v>
      </c>
      <c r="D873" s="26" t="s">
        <v>3</v>
      </c>
      <c r="E873">
        <v>62</v>
      </c>
      <c r="F873">
        <v>44</v>
      </c>
      <c r="G873">
        <v>30</v>
      </c>
      <c r="H873">
        <v>94</v>
      </c>
      <c r="I873">
        <v>50</v>
      </c>
      <c r="J873">
        <v>33</v>
      </c>
      <c r="K873">
        <v>2630</v>
      </c>
      <c r="L873">
        <v>1073</v>
      </c>
    </row>
    <row r="874" spans="1:12" x14ac:dyDescent="0.25">
      <c r="A874" s="26" t="s">
        <v>160</v>
      </c>
      <c r="B874" s="26" t="s">
        <v>38</v>
      </c>
      <c r="C874" s="26" t="s">
        <v>322</v>
      </c>
      <c r="D874" s="26" t="s">
        <v>3</v>
      </c>
      <c r="E874">
        <v>81</v>
      </c>
      <c r="F874">
        <v>44</v>
      </c>
      <c r="G874">
        <v>18</v>
      </c>
      <c r="H874">
        <v>98</v>
      </c>
      <c r="I874">
        <v>41</v>
      </c>
      <c r="J874">
        <v>48</v>
      </c>
      <c r="K874">
        <v>6529</v>
      </c>
      <c r="L874">
        <v>1449</v>
      </c>
    </row>
    <row r="875" spans="1:12" x14ac:dyDescent="0.25">
      <c r="A875" s="26" t="s">
        <v>69</v>
      </c>
      <c r="B875" s="26" t="s">
        <v>33</v>
      </c>
      <c r="C875" s="26" t="s">
        <v>322</v>
      </c>
      <c r="D875" s="26" t="s">
        <v>3</v>
      </c>
      <c r="E875">
        <v>76</v>
      </c>
      <c r="F875">
        <v>44</v>
      </c>
      <c r="G875">
        <v>40</v>
      </c>
      <c r="H875">
        <v>70</v>
      </c>
      <c r="I875">
        <v>34</v>
      </c>
      <c r="J875">
        <v>24</v>
      </c>
      <c r="K875">
        <v>525</v>
      </c>
      <c r="L875">
        <v>1294</v>
      </c>
    </row>
    <row r="876" spans="1:12" x14ac:dyDescent="0.25">
      <c r="A876" s="26" t="s">
        <v>275</v>
      </c>
      <c r="B876" s="26" t="s">
        <v>33</v>
      </c>
      <c r="C876" s="26" t="s">
        <v>322</v>
      </c>
      <c r="D876" s="26" t="s">
        <v>3</v>
      </c>
      <c r="E876">
        <v>74</v>
      </c>
      <c r="F876">
        <v>43</v>
      </c>
      <c r="G876">
        <v>20</v>
      </c>
      <c r="H876">
        <v>51</v>
      </c>
      <c r="I876">
        <v>35</v>
      </c>
      <c r="J876">
        <v>39</v>
      </c>
      <c r="K876">
        <v>272</v>
      </c>
      <c r="L876">
        <v>1111</v>
      </c>
    </row>
    <row r="877" spans="1:12" x14ac:dyDescent="0.25">
      <c r="A877" s="26" t="s">
        <v>232</v>
      </c>
      <c r="B877" s="26" t="s">
        <v>36</v>
      </c>
      <c r="C877" s="26" t="s">
        <v>322</v>
      </c>
      <c r="D877" s="26" t="s">
        <v>3</v>
      </c>
      <c r="E877">
        <v>82</v>
      </c>
      <c r="F877">
        <v>40</v>
      </c>
      <c r="G877">
        <v>20</v>
      </c>
      <c r="H877">
        <v>65</v>
      </c>
      <c r="I877">
        <v>36</v>
      </c>
      <c r="J877">
        <v>44</v>
      </c>
      <c r="K877">
        <v>30</v>
      </c>
      <c r="L877">
        <v>1464</v>
      </c>
    </row>
    <row r="878" spans="1:12" x14ac:dyDescent="0.25">
      <c r="A878" s="26" t="s">
        <v>168</v>
      </c>
      <c r="B878" s="26" t="s">
        <v>38</v>
      </c>
      <c r="C878" s="26" t="s">
        <v>322</v>
      </c>
      <c r="D878" s="26" t="s">
        <v>3</v>
      </c>
      <c r="E878">
        <v>77</v>
      </c>
      <c r="F878">
        <v>40</v>
      </c>
      <c r="G878">
        <v>18</v>
      </c>
      <c r="H878">
        <v>52</v>
      </c>
      <c r="I878">
        <v>61</v>
      </c>
      <c r="J878">
        <v>40</v>
      </c>
      <c r="K878">
        <v>7850</v>
      </c>
      <c r="L878">
        <v>1383</v>
      </c>
    </row>
    <row r="879" spans="1:12" x14ac:dyDescent="0.25">
      <c r="A879" s="26" t="s">
        <v>274</v>
      </c>
      <c r="B879" s="26" t="s">
        <v>38</v>
      </c>
      <c r="C879" s="26" t="s">
        <v>322</v>
      </c>
      <c r="D879" s="26" t="s">
        <v>3</v>
      </c>
      <c r="E879">
        <v>82</v>
      </c>
      <c r="F879">
        <v>40</v>
      </c>
      <c r="G879">
        <v>9</v>
      </c>
      <c r="H879">
        <v>64</v>
      </c>
      <c r="I879">
        <v>43</v>
      </c>
      <c r="J879">
        <v>26</v>
      </c>
      <c r="K879">
        <v>32</v>
      </c>
      <c r="L879">
        <v>1172</v>
      </c>
    </row>
    <row r="880" spans="1:12" x14ac:dyDescent="0.25">
      <c r="A880" s="26" t="s">
        <v>964</v>
      </c>
      <c r="B880" s="26" t="s">
        <v>442</v>
      </c>
      <c r="C880" s="26" t="s">
        <v>322</v>
      </c>
      <c r="D880" s="26" t="s">
        <v>3</v>
      </c>
      <c r="E880">
        <v>66</v>
      </c>
      <c r="F880">
        <v>38</v>
      </c>
      <c r="G880">
        <v>14</v>
      </c>
      <c r="H880">
        <v>28</v>
      </c>
      <c r="I880">
        <v>26</v>
      </c>
      <c r="J880">
        <v>29</v>
      </c>
      <c r="K880">
        <v>51</v>
      </c>
      <c r="L880">
        <v>919</v>
      </c>
    </row>
    <row r="881" spans="1:12" x14ac:dyDescent="0.25">
      <c r="A881" s="26" t="s">
        <v>965</v>
      </c>
      <c r="B881" s="26" t="s">
        <v>442</v>
      </c>
      <c r="C881" s="26" t="s">
        <v>322</v>
      </c>
      <c r="D881" s="26" t="s">
        <v>3</v>
      </c>
      <c r="E881">
        <v>69</v>
      </c>
      <c r="F881">
        <v>38</v>
      </c>
      <c r="G881">
        <v>26</v>
      </c>
      <c r="H881">
        <v>97</v>
      </c>
      <c r="I881">
        <v>40</v>
      </c>
      <c r="J881">
        <v>31</v>
      </c>
      <c r="K881">
        <v>5790</v>
      </c>
      <c r="L881">
        <v>1107</v>
      </c>
    </row>
    <row r="882" spans="1:12" x14ac:dyDescent="0.25">
      <c r="A882" s="26" t="s">
        <v>344</v>
      </c>
      <c r="B882" s="26" t="s">
        <v>36</v>
      </c>
      <c r="C882" s="26" t="s">
        <v>322</v>
      </c>
      <c r="D882" s="26" t="s">
        <v>3</v>
      </c>
      <c r="E882">
        <v>78</v>
      </c>
      <c r="F882">
        <v>37</v>
      </c>
      <c r="G882">
        <v>27</v>
      </c>
      <c r="H882">
        <v>99</v>
      </c>
      <c r="I882">
        <v>42</v>
      </c>
      <c r="J882">
        <v>57</v>
      </c>
      <c r="K882">
        <v>210</v>
      </c>
      <c r="L882">
        <v>1190</v>
      </c>
    </row>
    <row r="883" spans="1:12" x14ac:dyDescent="0.25">
      <c r="A883" s="26" t="s">
        <v>155</v>
      </c>
      <c r="B883" s="26" t="s">
        <v>38</v>
      </c>
      <c r="C883" s="26" t="s">
        <v>322</v>
      </c>
      <c r="D883" s="26" t="s">
        <v>3</v>
      </c>
      <c r="E883">
        <v>66</v>
      </c>
      <c r="F883">
        <v>37</v>
      </c>
      <c r="G883">
        <v>18</v>
      </c>
      <c r="H883">
        <v>76</v>
      </c>
      <c r="I883">
        <v>63</v>
      </c>
      <c r="J883">
        <v>29</v>
      </c>
      <c r="K883">
        <v>4036</v>
      </c>
      <c r="L883">
        <v>1091</v>
      </c>
    </row>
    <row r="884" spans="1:12" x14ac:dyDescent="0.25">
      <c r="A884" s="26" t="s">
        <v>966</v>
      </c>
      <c r="B884" s="26" t="s">
        <v>442</v>
      </c>
      <c r="C884" s="26" t="s">
        <v>322</v>
      </c>
      <c r="D884" s="26" t="s">
        <v>3</v>
      </c>
      <c r="E884">
        <v>80</v>
      </c>
      <c r="F884">
        <v>36</v>
      </c>
      <c r="G884">
        <v>16</v>
      </c>
      <c r="H884">
        <v>68</v>
      </c>
      <c r="I884">
        <v>37</v>
      </c>
      <c r="J884">
        <v>46</v>
      </c>
      <c r="K884">
        <v>9795</v>
      </c>
      <c r="L884">
        <v>1185</v>
      </c>
    </row>
    <row r="885" spans="1:12" x14ac:dyDescent="0.25">
      <c r="A885" s="26" t="s">
        <v>967</v>
      </c>
      <c r="B885" s="26" t="s">
        <v>442</v>
      </c>
      <c r="C885" s="26" t="s">
        <v>322</v>
      </c>
      <c r="D885" s="26" t="s">
        <v>3</v>
      </c>
      <c r="E885">
        <v>72</v>
      </c>
      <c r="F885">
        <v>35</v>
      </c>
      <c r="G885">
        <v>38</v>
      </c>
      <c r="H885">
        <v>137</v>
      </c>
      <c r="I885">
        <v>37</v>
      </c>
      <c r="J885">
        <v>26</v>
      </c>
      <c r="K885">
        <v>779</v>
      </c>
      <c r="L885">
        <v>1094</v>
      </c>
    </row>
    <row r="886" spans="1:12" x14ac:dyDescent="0.25">
      <c r="A886" s="26" t="s">
        <v>968</v>
      </c>
      <c r="B886" s="26" t="s">
        <v>442</v>
      </c>
      <c r="C886" s="26" t="s">
        <v>322</v>
      </c>
      <c r="D886" s="26" t="s">
        <v>3</v>
      </c>
      <c r="E886">
        <v>78</v>
      </c>
      <c r="F886">
        <v>35</v>
      </c>
      <c r="G886">
        <v>187</v>
      </c>
      <c r="H886">
        <v>250</v>
      </c>
      <c r="I886">
        <v>51</v>
      </c>
      <c r="J886">
        <v>40</v>
      </c>
      <c r="K886">
        <v>8083</v>
      </c>
      <c r="L886">
        <v>1247</v>
      </c>
    </row>
    <row r="887" spans="1:12" x14ac:dyDescent="0.25">
      <c r="A887" s="26" t="s">
        <v>969</v>
      </c>
      <c r="B887" s="26" t="s">
        <v>442</v>
      </c>
      <c r="C887" s="26" t="s">
        <v>322</v>
      </c>
      <c r="D887" s="26" t="s">
        <v>3</v>
      </c>
      <c r="E887">
        <v>82</v>
      </c>
      <c r="F887">
        <v>34</v>
      </c>
      <c r="G887">
        <v>8</v>
      </c>
      <c r="H887">
        <v>39</v>
      </c>
      <c r="I887">
        <v>35</v>
      </c>
      <c r="J887">
        <v>22</v>
      </c>
      <c r="K887">
        <v>117</v>
      </c>
      <c r="L887">
        <v>1222</v>
      </c>
    </row>
    <row r="888" spans="1:12" x14ac:dyDescent="0.25">
      <c r="A888" s="26" t="s">
        <v>239</v>
      </c>
      <c r="B888" s="26" t="s">
        <v>42</v>
      </c>
      <c r="C888" s="26" t="s">
        <v>322</v>
      </c>
      <c r="D888" s="26" t="s">
        <v>3</v>
      </c>
      <c r="E888">
        <v>82</v>
      </c>
      <c r="F888">
        <v>34</v>
      </c>
      <c r="G888">
        <v>33</v>
      </c>
      <c r="H888">
        <v>43</v>
      </c>
      <c r="I888">
        <v>17</v>
      </c>
      <c r="J888">
        <v>41</v>
      </c>
      <c r="K888">
        <v>3726</v>
      </c>
      <c r="L888">
        <v>1248</v>
      </c>
    </row>
    <row r="889" spans="1:12" x14ac:dyDescent="0.25">
      <c r="A889" s="26" t="s">
        <v>264</v>
      </c>
      <c r="B889" s="26" t="s">
        <v>36</v>
      </c>
      <c r="C889" s="26" t="s">
        <v>322</v>
      </c>
      <c r="D889" s="26" t="s">
        <v>3</v>
      </c>
      <c r="E889">
        <v>71</v>
      </c>
      <c r="F889">
        <v>33</v>
      </c>
      <c r="G889">
        <v>16</v>
      </c>
      <c r="H889">
        <v>24</v>
      </c>
      <c r="I889">
        <v>28</v>
      </c>
      <c r="J889">
        <v>38</v>
      </c>
      <c r="K889">
        <v>1605</v>
      </c>
      <c r="L889">
        <v>1087</v>
      </c>
    </row>
    <row r="890" spans="1:12" x14ac:dyDescent="0.25">
      <c r="A890" s="26" t="s">
        <v>349</v>
      </c>
      <c r="B890" s="26" t="s">
        <v>38</v>
      </c>
      <c r="C890" s="26" t="s">
        <v>322</v>
      </c>
      <c r="D890" s="26" t="s">
        <v>3</v>
      </c>
      <c r="E890">
        <v>79</v>
      </c>
      <c r="F890">
        <v>33</v>
      </c>
      <c r="G890">
        <v>14</v>
      </c>
      <c r="H890">
        <v>109</v>
      </c>
      <c r="I890">
        <v>23</v>
      </c>
      <c r="J890">
        <v>15</v>
      </c>
      <c r="K890">
        <v>101</v>
      </c>
      <c r="L890">
        <v>1098</v>
      </c>
    </row>
    <row r="891" spans="1:12" x14ac:dyDescent="0.25">
      <c r="A891" s="26" t="s">
        <v>86</v>
      </c>
      <c r="B891" s="26" t="s">
        <v>36</v>
      </c>
      <c r="C891" s="26" t="s">
        <v>322</v>
      </c>
      <c r="D891" s="26" t="s">
        <v>3</v>
      </c>
      <c r="E891">
        <v>72</v>
      </c>
      <c r="F891">
        <v>33</v>
      </c>
      <c r="G891">
        <v>50</v>
      </c>
      <c r="H891">
        <v>182</v>
      </c>
      <c r="I891">
        <v>60</v>
      </c>
      <c r="J891">
        <v>34</v>
      </c>
      <c r="K891">
        <v>5199</v>
      </c>
      <c r="L891">
        <v>1321</v>
      </c>
    </row>
    <row r="892" spans="1:12" x14ac:dyDescent="0.25">
      <c r="A892" s="26" t="s">
        <v>49</v>
      </c>
      <c r="B892" s="26" t="s">
        <v>38</v>
      </c>
      <c r="C892" s="26" t="s">
        <v>322</v>
      </c>
      <c r="D892" s="26" t="s">
        <v>3</v>
      </c>
      <c r="E892">
        <v>57</v>
      </c>
      <c r="F892">
        <v>33</v>
      </c>
      <c r="G892">
        <v>53</v>
      </c>
      <c r="H892">
        <v>137</v>
      </c>
      <c r="I892">
        <v>25</v>
      </c>
      <c r="J892">
        <v>31</v>
      </c>
      <c r="K892">
        <v>651</v>
      </c>
      <c r="L892">
        <v>878</v>
      </c>
    </row>
    <row r="893" spans="1:12" x14ac:dyDescent="0.25">
      <c r="A893" s="26" t="s">
        <v>970</v>
      </c>
      <c r="B893" s="26" t="s">
        <v>442</v>
      </c>
      <c r="C893" s="26" t="s">
        <v>322</v>
      </c>
      <c r="D893" s="26" t="s">
        <v>3</v>
      </c>
      <c r="E893">
        <v>71</v>
      </c>
      <c r="F893">
        <v>33</v>
      </c>
      <c r="G893">
        <v>26</v>
      </c>
      <c r="H893">
        <v>130</v>
      </c>
      <c r="I893">
        <v>44</v>
      </c>
      <c r="J893">
        <v>22</v>
      </c>
      <c r="K893">
        <v>8158</v>
      </c>
      <c r="L893">
        <v>1057</v>
      </c>
    </row>
    <row r="894" spans="1:12" x14ac:dyDescent="0.25">
      <c r="A894" s="26" t="s">
        <v>85</v>
      </c>
      <c r="B894" s="26" t="s">
        <v>31</v>
      </c>
      <c r="C894" s="26" t="s">
        <v>322</v>
      </c>
      <c r="D894" s="26" t="s">
        <v>3</v>
      </c>
      <c r="E894">
        <v>62</v>
      </c>
      <c r="F894">
        <v>33</v>
      </c>
      <c r="G894">
        <v>14</v>
      </c>
      <c r="H894">
        <v>97</v>
      </c>
      <c r="I894">
        <v>52</v>
      </c>
      <c r="J894">
        <v>24</v>
      </c>
      <c r="K894">
        <v>30</v>
      </c>
      <c r="L894">
        <v>1019</v>
      </c>
    </row>
    <row r="895" spans="1:12" x14ac:dyDescent="0.25">
      <c r="A895" s="26" t="s">
        <v>337</v>
      </c>
      <c r="B895" s="26" t="s">
        <v>42</v>
      </c>
      <c r="C895" s="26" t="s">
        <v>322</v>
      </c>
      <c r="D895" s="26" t="s">
        <v>3</v>
      </c>
      <c r="E895">
        <v>78</v>
      </c>
      <c r="F895">
        <v>31</v>
      </c>
      <c r="G895">
        <v>72</v>
      </c>
      <c r="H895">
        <v>113</v>
      </c>
      <c r="I895">
        <v>38</v>
      </c>
      <c r="J895">
        <v>26</v>
      </c>
      <c r="K895">
        <v>1425</v>
      </c>
      <c r="L895">
        <v>1019</v>
      </c>
    </row>
    <row r="896" spans="1:12" x14ac:dyDescent="0.25">
      <c r="A896" s="26" t="s">
        <v>971</v>
      </c>
      <c r="B896" s="26" t="s">
        <v>442</v>
      </c>
      <c r="C896" s="26" t="s">
        <v>322</v>
      </c>
      <c r="D896" s="26" t="s">
        <v>3</v>
      </c>
      <c r="E896">
        <v>63</v>
      </c>
      <c r="F896">
        <v>30</v>
      </c>
      <c r="G896">
        <v>42</v>
      </c>
      <c r="H896">
        <v>109</v>
      </c>
      <c r="I896">
        <v>24</v>
      </c>
      <c r="J896">
        <v>41</v>
      </c>
      <c r="K896">
        <v>3720</v>
      </c>
      <c r="L896">
        <v>1136</v>
      </c>
    </row>
    <row r="897" spans="1:12" x14ac:dyDescent="0.25">
      <c r="A897" s="26" t="s">
        <v>972</v>
      </c>
      <c r="B897" s="26" t="s">
        <v>442</v>
      </c>
      <c r="C897" s="26" t="s">
        <v>322</v>
      </c>
      <c r="D897" s="26" t="s">
        <v>3</v>
      </c>
      <c r="E897">
        <v>79</v>
      </c>
      <c r="F897">
        <v>29</v>
      </c>
      <c r="G897">
        <v>22</v>
      </c>
      <c r="H897">
        <v>86</v>
      </c>
      <c r="I897">
        <v>39</v>
      </c>
      <c r="J897">
        <v>48</v>
      </c>
      <c r="K897">
        <v>5346</v>
      </c>
      <c r="L897">
        <v>996</v>
      </c>
    </row>
    <row r="898" spans="1:12" x14ac:dyDescent="0.25">
      <c r="A898" s="26" t="s">
        <v>973</v>
      </c>
      <c r="B898" s="26" t="s">
        <v>442</v>
      </c>
      <c r="C898" s="26" t="s">
        <v>322</v>
      </c>
      <c r="D898" s="26" t="s">
        <v>3</v>
      </c>
      <c r="E898">
        <v>82</v>
      </c>
      <c r="F898">
        <v>28</v>
      </c>
      <c r="G898">
        <v>18</v>
      </c>
      <c r="H898">
        <v>23</v>
      </c>
      <c r="I898">
        <v>28</v>
      </c>
      <c r="J898">
        <v>45</v>
      </c>
      <c r="K898">
        <v>9008</v>
      </c>
      <c r="L898">
        <v>1231</v>
      </c>
    </row>
    <row r="899" spans="1:12" x14ac:dyDescent="0.25">
      <c r="A899" s="26" t="s">
        <v>974</v>
      </c>
      <c r="B899" s="26" t="s">
        <v>442</v>
      </c>
      <c r="C899" s="26" t="s">
        <v>322</v>
      </c>
      <c r="D899" s="26" t="s">
        <v>3</v>
      </c>
      <c r="E899">
        <v>70</v>
      </c>
      <c r="F899">
        <v>27</v>
      </c>
      <c r="G899">
        <v>30</v>
      </c>
      <c r="H899">
        <v>72</v>
      </c>
      <c r="I899">
        <v>24</v>
      </c>
      <c r="J899">
        <v>17</v>
      </c>
      <c r="K899">
        <v>62</v>
      </c>
      <c r="L899">
        <v>840</v>
      </c>
    </row>
    <row r="900" spans="1:12" x14ac:dyDescent="0.25">
      <c r="A900" s="26" t="s">
        <v>975</v>
      </c>
      <c r="B900" s="26" t="s">
        <v>442</v>
      </c>
      <c r="C900" s="26" t="s">
        <v>322</v>
      </c>
      <c r="D900" s="26" t="s">
        <v>3</v>
      </c>
      <c r="E900">
        <v>72</v>
      </c>
      <c r="F900">
        <v>27</v>
      </c>
      <c r="G900">
        <v>36</v>
      </c>
      <c r="H900">
        <v>112</v>
      </c>
      <c r="I900">
        <v>41</v>
      </c>
      <c r="J900">
        <v>33</v>
      </c>
      <c r="K900">
        <v>400</v>
      </c>
      <c r="L900">
        <v>957</v>
      </c>
    </row>
    <row r="901" spans="1:12" x14ac:dyDescent="0.25">
      <c r="A901" s="26" t="s">
        <v>215</v>
      </c>
      <c r="B901" s="26" t="s">
        <v>33</v>
      </c>
      <c r="C901" s="26" t="s">
        <v>322</v>
      </c>
      <c r="D901" s="26" t="s">
        <v>3</v>
      </c>
      <c r="E901">
        <v>56</v>
      </c>
      <c r="F901">
        <v>25</v>
      </c>
      <c r="G901">
        <v>27</v>
      </c>
      <c r="H901">
        <v>40</v>
      </c>
      <c r="I901">
        <v>26</v>
      </c>
      <c r="J901">
        <v>23</v>
      </c>
      <c r="K901">
        <v>0</v>
      </c>
      <c r="L901">
        <v>775</v>
      </c>
    </row>
    <row r="902" spans="1:12" x14ac:dyDescent="0.25">
      <c r="A902" s="26" t="s">
        <v>236</v>
      </c>
      <c r="B902" s="26" t="s">
        <v>31</v>
      </c>
      <c r="C902" s="26" t="s">
        <v>322</v>
      </c>
      <c r="D902" s="26" t="s">
        <v>3</v>
      </c>
      <c r="E902">
        <v>78</v>
      </c>
      <c r="F902">
        <v>25</v>
      </c>
      <c r="G902">
        <v>6</v>
      </c>
      <c r="H902">
        <v>96</v>
      </c>
      <c r="I902">
        <v>41</v>
      </c>
      <c r="J902">
        <v>18</v>
      </c>
      <c r="K902">
        <v>5597</v>
      </c>
      <c r="L902">
        <v>1143</v>
      </c>
    </row>
    <row r="903" spans="1:12" x14ac:dyDescent="0.25">
      <c r="A903" s="26" t="s">
        <v>976</v>
      </c>
      <c r="B903" s="26" t="s">
        <v>442</v>
      </c>
      <c r="C903" s="26" t="s">
        <v>322</v>
      </c>
      <c r="D903" s="26" t="s">
        <v>3</v>
      </c>
      <c r="E903">
        <v>68</v>
      </c>
      <c r="F903">
        <v>25</v>
      </c>
      <c r="G903">
        <v>14</v>
      </c>
      <c r="H903">
        <v>77</v>
      </c>
      <c r="I903">
        <v>10</v>
      </c>
      <c r="J903">
        <v>9</v>
      </c>
      <c r="K903">
        <v>7</v>
      </c>
      <c r="L903">
        <v>700</v>
      </c>
    </row>
    <row r="904" spans="1:12" x14ac:dyDescent="0.25">
      <c r="A904" s="26" t="s">
        <v>977</v>
      </c>
      <c r="B904" s="26" t="s">
        <v>442</v>
      </c>
      <c r="C904" s="26" t="s">
        <v>322</v>
      </c>
      <c r="D904" s="26" t="s">
        <v>3</v>
      </c>
      <c r="E904">
        <v>70</v>
      </c>
      <c r="F904">
        <v>25</v>
      </c>
      <c r="G904">
        <v>26</v>
      </c>
      <c r="H904">
        <v>48</v>
      </c>
      <c r="I904">
        <v>35</v>
      </c>
      <c r="J904">
        <v>43</v>
      </c>
      <c r="K904">
        <v>8480</v>
      </c>
      <c r="L904">
        <v>1185</v>
      </c>
    </row>
    <row r="905" spans="1:12" x14ac:dyDescent="0.25">
      <c r="A905" s="26" t="s">
        <v>219</v>
      </c>
      <c r="B905" s="26" t="s">
        <v>33</v>
      </c>
      <c r="C905" s="26" t="s">
        <v>322</v>
      </c>
      <c r="D905" s="26" t="s">
        <v>3</v>
      </c>
      <c r="E905">
        <v>56</v>
      </c>
      <c r="F905">
        <v>23</v>
      </c>
      <c r="G905">
        <v>16</v>
      </c>
      <c r="H905">
        <v>46</v>
      </c>
      <c r="I905">
        <v>26</v>
      </c>
      <c r="J905">
        <v>21</v>
      </c>
      <c r="K905">
        <v>60</v>
      </c>
      <c r="L905">
        <v>744</v>
      </c>
    </row>
    <row r="906" spans="1:12" x14ac:dyDescent="0.25">
      <c r="A906" s="26" t="s">
        <v>978</v>
      </c>
      <c r="B906" s="26" t="s">
        <v>442</v>
      </c>
      <c r="C906" s="26" t="s">
        <v>322</v>
      </c>
      <c r="D906" s="26" t="s">
        <v>3</v>
      </c>
      <c r="E906">
        <v>76</v>
      </c>
      <c r="F906">
        <v>22</v>
      </c>
      <c r="G906">
        <v>53</v>
      </c>
      <c r="H906">
        <v>125</v>
      </c>
      <c r="I906">
        <v>42</v>
      </c>
      <c r="J906">
        <v>28</v>
      </c>
      <c r="K906">
        <v>9426</v>
      </c>
      <c r="L906">
        <v>1059</v>
      </c>
    </row>
    <row r="907" spans="1:12" x14ac:dyDescent="0.25">
      <c r="A907" s="26" t="s">
        <v>979</v>
      </c>
      <c r="B907" s="26" t="s">
        <v>442</v>
      </c>
      <c r="C907" s="26" t="s">
        <v>322</v>
      </c>
      <c r="D907" s="26" t="s">
        <v>3</v>
      </c>
      <c r="E907">
        <v>46</v>
      </c>
      <c r="F907">
        <v>21</v>
      </c>
      <c r="G907">
        <v>24</v>
      </c>
      <c r="H907">
        <v>12</v>
      </c>
      <c r="I907">
        <v>9</v>
      </c>
      <c r="J907">
        <v>13</v>
      </c>
      <c r="K907">
        <v>124</v>
      </c>
      <c r="L907">
        <v>643</v>
      </c>
    </row>
    <row r="908" spans="1:12" x14ac:dyDescent="0.25">
      <c r="A908" s="26" t="s">
        <v>74</v>
      </c>
      <c r="B908" s="26" t="s">
        <v>42</v>
      </c>
      <c r="C908" s="26" t="s">
        <v>322</v>
      </c>
      <c r="D908" s="26" t="s">
        <v>3</v>
      </c>
      <c r="E908">
        <v>70</v>
      </c>
      <c r="F908">
        <v>21</v>
      </c>
      <c r="G908">
        <v>14</v>
      </c>
      <c r="H908">
        <v>46</v>
      </c>
      <c r="I908">
        <v>25</v>
      </c>
      <c r="J908">
        <v>16</v>
      </c>
      <c r="K908">
        <v>159</v>
      </c>
      <c r="L908">
        <v>902</v>
      </c>
    </row>
    <row r="909" spans="1:12" x14ac:dyDescent="0.25">
      <c r="A909" s="26" t="s">
        <v>293</v>
      </c>
      <c r="B909" s="26" t="s">
        <v>38</v>
      </c>
      <c r="C909" s="26" t="s">
        <v>322</v>
      </c>
      <c r="D909" s="26" t="s">
        <v>3</v>
      </c>
      <c r="E909">
        <v>65</v>
      </c>
      <c r="F909">
        <v>20</v>
      </c>
      <c r="G909">
        <v>14</v>
      </c>
      <c r="H909">
        <v>67</v>
      </c>
      <c r="I909">
        <v>23</v>
      </c>
      <c r="J909">
        <v>27</v>
      </c>
      <c r="K909">
        <v>24</v>
      </c>
      <c r="L909">
        <v>869</v>
      </c>
    </row>
    <row r="910" spans="1:12" x14ac:dyDescent="0.25">
      <c r="A910" s="26" t="s">
        <v>306</v>
      </c>
      <c r="B910" s="26" t="s">
        <v>36</v>
      </c>
      <c r="C910" s="26" t="s">
        <v>322</v>
      </c>
      <c r="D910" s="26" t="s">
        <v>3</v>
      </c>
      <c r="E910">
        <v>75</v>
      </c>
      <c r="F910">
        <v>20</v>
      </c>
      <c r="G910">
        <v>46</v>
      </c>
      <c r="H910">
        <v>156</v>
      </c>
      <c r="I910">
        <v>29</v>
      </c>
      <c r="J910">
        <v>51</v>
      </c>
      <c r="K910">
        <v>55</v>
      </c>
      <c r="L910">
        <v>899</v>
      </c>
    </row>
    <row r="911" spans="1:12" x14ac:dyDescent="0.25">
      <c r="A911" s="26" t="s">
        <v>980</v>
      </c>
      <c r="B911" s="26" t="s">
        <v>442</v>
      </c>
      <c r="C911" s="26" t="s">
        <v>322</v>
      </c>
      <c r="D911" s="26" t="s">
        <v>3</v>
      </c>
      <c r="E911">
        <v>51</v>
      </c>
      <c r="F911">
        <v>20</v>
      </c>
      <c r="G911">
        <v>53</v>
      </c>
      <c r="H911">
        <v>80</v>
      </c>
      <c r="I911">
        <v>26</v>
      </c>
      <c r="J911">
        <v>19</v>
      </c>
      <c r="K911">
        <v>369</v>
      </c>
      <c r="L911">
        <v>806</v>
      </c>
    </row>
    <row r="912" spans="1:12" x14ac:dyDescent="0.25">
      <c r="A912" s="26" t="s">
        <v>981</v>
      </c>
      <c r="B912" s="26" t="s">
        <v>442</v>
      </c>
      <c r="C912" s="26" t="s">
        <v>322</v>
      </c>
      <c r="D912" s="26" t="s">
        <v>3</v>
      </c>
      <c r="E912">
        <v>69</v>
      </c>
      <c r="F912">
        <v>19</v>
      </c>
      <c r="G912">
        <v>17</v>
      </c>
      <c r="H912">
        <v>137</v>
      </c>
      <c r="I912">
        <v>83</v>
      </c>
      <c r="J912">
        <v>16</v>
      </c>
      <c r="K912">
        <v>11248</v>
      </c>
      <c r="L912">
        <v>911</v>
      </c>
    </row>
    <row r="913" spans="1:12" x14ac:dyDescent="0.25">
      <c r="A913" s="26" t="s">
        <v>982</v>
      </c>
      <c r="B913" s="26" t="s">
        <v>442</v>
      </c>
      <c r="C913" s="26" t="s">
        <v>322</v>
      </c>
      <c r="D913" s="26" t="s">
        <v>3</v>
      </c>
      <c r="E913">
        <v>63</v>
      </c>
      <c r="F913">
        <v>19</v>
      </c>
      <c r="G913">
        <v>46</v>
      </c>
      <c r="H913">
        <v>119</v>
      </c>
      <c r="I913">
        <v>24</v>
      </c>
      <c r="J913">
        <v>18</v>
      </c>
      <c r="K913">
        <v>5159</v>
      </c>
      <c r="L913">
        <v>684</v>
      </c>
    </row>
    <row r="914" spans="1:12" x14ac:dyDescent="0.25">
      <c r="A914" s="26" t="s">
        <v>983</v>
      </c>
      <c r="B914" s="26" t="s">
        <v>442</v>
      </c>
      <c r="C914" s="26" t="s">
        <v>322</v>
      </c>
      <c r="D914" s="26" t="s">
        <v>3</v>
      </c>
      <c r="E914">
        <v>74</v>
      </c>
      <c r="F914">
        <v>19</v>
      </c>
      <c r="G914">
        <v>92</v>
      </c>
      <c r="H914">
        <v>129</v>
      </c>
      <c r="I914">
        <v>9</v>
      </c>
      <c r="J914">
        <v>26</v>
      </c>
      <c r="K914">
        <v>6553</v>
      </c>
      <c r="L914">
        <v>864</v>
      </c>
    </row>
    <row r="915" spans="1:12" x14ac:dyDescent="0.25">
      <c r="A915" s="26" t="s">
        <v>984</v>
      </c>
      <c r="B915" s="26" t="s">
        <v>442</v>
      </c>
      <c r="C915" s="26" t="s">
        <v>322</v>
      </c>
      <c r="D915" s="26" t="s">
        <v>3</v>
      </c>
      <c r="E915">
        <v>61</v>
      </c>
      <c r="F915">
        <v>18</v>
      </c>
      <c r="G915">
        <v>26</v>
      </c>
      <c r="H915">
        <v>57</v>
      </c>
      <c r="I915">
        <v>29</v>
      </c>
      <c r="J915">
        <v>29</v>
      </c>
      <c r="K915">
        <v>6092</v>
      </c>
      <c r="L915">
        <v>718</v>
      </c>
    </row>
    <row r="916" spans="1:12" x14ac:dyDescent="0.25">
      <c r="A916" s="26" t="s">
        <v>985</v>
      </c>
      <c r="B916" s="26" t="s">
        <v>442</v>
      </c>
      <c r="C916" s="26" t="s">
        <v>322</v>
      </c>
      <c r="D916" s="26" t="s">
        <v>3</v>
      </c>
      <c r="E916">
        <v>76</v>
      </c>
      <c r="F916">
        <v>18</v>
      </c>
      <c r="G916">
        <v>53</v>
      </c>
      <c r="H916">
        <v>226</v>
      </c>
      <c r="I916">
        <v>53</v>
      </c>
      <c r="J916">
        <v>14</v>
      </c>
      <c r="K916">
        <v>9641</v>
      </c>
      <c r="L916">
        <v>972</v>
      </c>
    </row>
    <row r="917" spans="1:12" x14ac:dyDescent="0.25">
      <c r="A917" s="26" t="s">
        <v>986</v>
      </c>
      <c r="B917" s="26" t="s">
        <v>442</v>
      </c>
      <c r="C917" s="26" t="s">
        <v>322</v>
      </c>
      <c r="D917" s="26" t="s">
        <v>3</v>
      </c>
      <c r="E917">
        <v>67</v>
      </c>
      <c r="F917">
        <v>18</v>
      </c>
      <c r="G917">
        <v>29</v>
      </c>
      <c r="H917">
        <v>138</v>
      </c>
      <c r="I917">
        <v>40</v>
      </c>
      <c r="J917">
        <v>26</v>
      </c>
      <c r="K917">
        <v>5834</v>
      </c>
      <c r="L917">
        <v>893</v>
      </c>
    </row>
    <row r="918" spans="1:12" x14ac:dyDescent="0.25">
      <c r="A918" s="26" t="s">
        <v>987</v>
      </c>
      <c r="B918" s="26" t="s">
        <v>442</v>
      </c>
      <c r="C918" s="26" t="s">
        <v>322</v>
      </c>
      <c r="D918" s="26" t="s">
        <v>3</v>
      </c>
      <c r="E918">
        <v>76</v>
      </c>
      <c r="F918">
        <v>17</v>
      </c>
      <c r="G918">
        <v>14</v>
      </c>
      <c r="H918">
        <v>207</v>
      </c>
      <c r="I918">
        <v>46</v>
      </c>
      <c r="J918">
        <v>36</v>
      </c>
      <c r="K918">
        <v>213</v>
      </c>
      <c r="L918">
        <v>946</v>
      </c>
    </row>
    <row r="919" spans="1:12" x14ac:dyDescent="0.25">
      <c r="A919" s="26" t="s">
        <v>988</v>
      </c>
      <c r="B919" s="26" t="s">
        <v>442</v>
      </c>
      <c r="C919" s="26" t="s">
        <v>322</v>
      </c>
      <c r="D919" s="26" t="s">
        <v>3</v>
      </c>
      <c r="E919">
        <v>54</v>
      </c>
      <c r="F919">
        <v>16</v>
      </c>
      <c r="G919">
        <v>27</v>
      </c>
      <c r="H919">
        <v>48</v>
      </c>
      <c r="I919">
        <v>14</v>
      </c>
      <c r="J919">
        <v>7</v>
      </c>
      <c r="K919">
        <v>33</v>
      </c>
      <c r="L919">
        <v>580</v>
      </c>
    </row>
    <row r="920" spans="1:12" x14ac:dyDescent="0.25">
      <c r="A920" s="26" t="s">
        <v>989</v>
      </c>
      <c r="B920" s="26" t="s">
        <v>442</v>
      </c>
      <c r="C920" s="26" t="s">
        <v>322</v>
      </c>
      <c r="D920" s="26" t="s">
        <v>3</v>
      </c>
      <c r="E920">
        <v>58</v>
      </c>
      <c r="F920">
        <v>16</v>
      </c>
      <c r="G920">
        <v>26</v>
      </c>
      <c r="H920">
        <v>60</v>
      </c>
      <c r="I920">
        <v>9</v>
      </c>
      <c r="J920">
        <v>17</v>
      </c>
      <c r="K920">
        <v>0</v>
      </c>
      <c r="L920">
        <v>629</v>
      </c>
    </row>
    <row r="921" spans="1:12" x14ac:dyDescent="0.25">
      <c r="A921" s="26" t="s">
        <v>990</v>
      </c>
      <c r="B921" s="26" t="s">
        <v>442</v>
      </c>
      <c r="C921" s="26" t="s">
        <v>322</v>
      </c>
      <c r="D921" s="26" t="s">
        <v>3</v>
      </c>
      <c r="E921">
        <v>79</v>
      </c>
      <c r="F921">
        <v>16</v>
      </c>
      <c r="G921">
        <v>37</v>
      </c>
      <c r="H921">
        <v>253</v>
      </c>
      <c r="I921">
        <v>49</v>
      </c>
      <c r="J921">
        <v>16</v>
      </c>
      <c r="K921">
        <v>10660</v>
      </c>
      <c r="L921">
        <v>1049</v>
      </c>
    </row>
    <row r="922" spans="1:12" x14ac:dyDescent="0.25">
      <c r="A922" s="26" t="s">
        <v>991</v>
      </c>
      <c r="B922" s="26" t="s">
        <v>442</v>
      </c>
      <c r="C922" s="26" t="s">
        <v>322</v>
      </c>
      <c r="D922" s="26" t="s">
        <v>3</v>
      </c>
      <c r="E922">
        <v>75</v>
      </c>
      <c r="F922">
        <v>16</v>
      </c>
      <c r="G922">
        <v>38</v>
      </c>
      <c r="H922">
        <v>151</v>
      </c>
      <c r="I922">
        <v>62</v>
      </c>
      <c r="J922">
        <v>16</v>
      </c>
      <c r="K922">
        <v>4372</v>
      </c>
      <c r="L922">
        <v>926</v>
      </c>
    </row>
    <row r="923" spans="1:12" x14ac:dyDescent="0.25">
      <c r="A923" s="26" t="s">
        <v>992</v>
      </c>
      <c r="B923" s="26" t="s">
        <v>442</v>
      </c>
      <c r="C923" s="26" t="s">
        <v>322</v>
      </c>
      <c r="D923" s="26" t="s">
        <v>3</v>
      </c>
      <c r="E923">
        <v>59</v>
      </c>
      <c r="F923">
        <v>15</v>
      </c>
      <c r="G923">
        <v>10</v>
      </c>
      <c r="H923">
        <v>77</v>
      </c>
      <c r="I923">
        <v>15</v>
      </c>
      <c r="J923">
        <v>16</v>
      </c>
      <c r="K923">
        <v>85</v>
      </c>
      <c r="L923">
        <v>818</v>
      </c>
    </row>
    <row r="924" spans="1:12" x14ac:dyDescent="0.25">
      <c r="A924" s="26" t="s">
        <v>411</v>
      </c>
      <c r="B924" s="26" t="s">
        <v>36</v>
      </c>
      <c r="C924" s="26" t="s">
        <v>322</v>
      </c>
      <c r="D924" s="26" t="s">
        <v>3</v>
      </c>
      <c r="E924">
        <v>38</v>
      </c>
      <c r="F924">
        <v>14</v>
      </c>
      <c r="G924">
        <v>6</v>
      </c>
      <c r="H924">
        <v>12</v>
      </c>
      <c r="I924">
        <v>7</v>
      </c>
      <c r="J924">
        <v>10</v>
      </c>
      <c r="K924">
        <v>18</v>
      </c>
      <c r="L924">
        <v>469</v>
      </c>
    </row>
    <row r="925" spans="1:12" x14ac:dyDescent="0.25">
      <c r="A925" s="26" t="s">
        <v>377</v>
      </c>
      <c r="B925" s="26" t="s">
        <v>31</v>
      </c>
      <c r="C925" s="26" t="s">
        <v>322</v>
      </c>
      <c r="D925" s="26" t="s">
        <v>3</v>
      </c>
      <c r="E925">
        <v>71</v>
      </c>
      <c r="F925">
        <v>14</v>
      </c>
      <c r="G925">
        <v>42</v>
      </c>
      <c r="H925">
        <v>172</v>
      </c>
      <c r="I925">
        <v>10</v>
      </c>
      <c r="J925">
        <v>9</v>
      </c>
      <c r="K925">
        <v>0</v>
      </c>
      <c r="L925">
        <v>770</v>
      </c>
    </row>
    <row r="926" spans="1:12" x14ac:dyDescent="0.25">
      <c r="A926" s="26" t="s">
        <v>993</v>
      </c>
      <c r="B926" s="26" t="s">
        <v>442</v>
      </c>
      <c r="C926" s="26" t="s">
        <v>322</v>
      </c>
      <c r="D926" s="26" t="s">
        <v>3</v>
      </c>
      <c r="E926">
        <v>47</v>
      </c>
      <c r="F926">
        <v>14</v>
      </c>
      <c r="G926">
        <v>28</v>
      </c>
      <c r="H926">
        <v>68</v>
      </c>
      <c r="I926">
        <v>30</v>
      </c>
      <c r="J926">
        <v>20</v>
      </c>
      <c r="K926">
        <v>2438</v>
      </c>
      <c r="L926">
        <v>512</v>
      </c>
    </row>
    <row r="927" spans="1:12" x14ac:dyDescent="0.25">
      <c r="A927" s="26" t="s">
        <v>994</v>
      </c>
      <c r="B927" s="26" t="s">
        <v>442</v>
      </c>
      <c r="C927" s="26" t="s">
        <v>322</v>
      </c>
      <c r="D927" s="26" t="s">
        <v>3</v>
      </c>
      <c r="E927">
        <v>71</v>
      </c>
      <c r="F927">
        <v>14</v>
      </c>
      <c r="G927">
        <v>59</v>
      </c>
      <c r="H927">
        <v>65</v>
      </c>
      <c r="I927">
        <v>32</v>
      </c>
      <c r="J927">
        <v>7</v>
      </c>
      <c r="K927">
        <v>3373</v>
      </c>
      <c r="L927">
        <v>830</v>
      </c>
    </row>
    <row r="928" spans="1:12" x14ac:dyDescent="0.25">
      <c r="A928" s="26" t="s">
        <v>426</v>
      </c>
      <c r="B928" s="26" t="s">
        <v>31</v>
      </c>
      <c r="C928" s="26" t="s">
        <v>322</v>
      </c>
      <c r="D928" s="26" t="s">
        <v>3</v>
      </c>
      <c r="E928">
        <v>31</v>
      </c>
      <c r="F928">
        <v>14</v>
      </c>
      <c r="G928">
        <v>2</v>
      </c>
      <c r="H928">
        <v>20</v>
      </c>
      <c r="I928">
        <v>9</v>
      </c>
      <c r="J928">
        <v>14</v>
      </c>
      <c r="K928">
        <v>0</v>
      </c>
      <c r="L928">
        <v>382</v>
      </c>
    </row>
    <row r="929" spans="1:12" x14ac:dyDescent="0.25">
      <c r="A929" s="26" t="s">
        <v>995</v>
      </c>
      <c r="B929" s="26" t="s">
        <v>442</v>
      </c>
      <c r="C929" s="26" t="s">
        <v>322</v>
      </c>
      <c r="D929" s="26" t="s">
        <v>3</v>
      </c>
      <c r="E929">
        <v>42</v>
      </c>
      <c r="F929">
        <v>14</v>
      </c>
      <c r="G929">
        <v>16</v>
      </c>
      <c r="H929">
        <v>15</v>
      </c>
      <c r="I929">
        <v>16</v>
      </c>
      <c r="J929">
        <v>22</v>
      </c>
      <c r="K929">
        <v>4</v>
      </c>
      <c r="L929">
        <v>542</v>
      </c>
    </row>
    <row r="930" spans="1:12" x14ac:dyDescent="0.25">
      <c r="A930" s="26" t="s">
        <v>996</v>
      </c>
      <c r="B930" s="26" t="s">
        <v>442</v>
      </c>
      <c r="C930" s="26" t="s">
        <v>322</v>
      </c>
      <c r="D930" s="26" t="s">
        <v>3</v>
      </c>
      <c r="E930">
        <v>72</v>
      </c>
      <c r="F930">
        <v>14</v>
      </c>
      <c r="G930">
        <v>12</v>
      </c>
      <c r="H930">
        <v>110</v>
      </c>
      <c r="I930">
        <v>46</v>
      </c>
      <c r="J930">
        <v>24</v>
      </c>
      <c r="K930">
        <v>7152</v>
      </c>
      <c r="L930">
        <v>855</v>
      </c>
    </row>
    <row r="931" spans="1:12" x14ac:dyDescent="0.25">
      <c r="A931" s="26" t="s">
        <v>997</v>
      </c>
      <c r="B931" s="26" t="s">
        <v>442</v>
      </c>
      <c r="C931" s="26" t="s">
        <v>322</v>
      </c>
      <c r="D931" s="26" t="s">
        <v>3</v>
      </c>
      <c r="E931">
        <v>46</v>
      </c>
      <c r="F931">
        <v>14</v>
      </c>
      <c r="G931">
        <v>15</v>
      </c>
      <c r="H931">
        <v>38</v>
      </c>
      <c r="I931">
        <v>19</v>
      </c>
      <c r="J931">
        <v>25</v>
      </c>
      <c r="K931">
        <v>2097</v>
      </c>
      <c r="L931">
        <v>554</v>
      </c>
    </row>
    <row r="932" spans="1:12" x14ac:dyDescent="0.25">
      <c r="A932" s="26" t="s">
        <v>998</v>
      </c>
      <c r="B932" s="26" t="s">
        <v>442</v>
      </c>
      <c r="C932" s="26" t="s">
        <v>322</v>
      </c>
      <c r="D932" s="26" t="s">
        <v>3</v>
      </c>
      <c r="E932">
        <v>59</v>
      </c>
      <c r="F932">
        <v>13</v>
      </c>
      <c r="G932">
        <v>88</v>
      </c>
      <c r="H932">
        <v>154</v>
      </c>
      <c r="I932">
        <v>32</v>
      </c>
      <c r="J932">
        <v>17</v>
      </c>
      <c r="K932">
        <v>3907</v>
      </c>
      <c r="L932">
        <v>680</v>
      </c>
    </row>
    <row r="933" spans="1:12" x14ac:dyDescent="0.25">
      <c r="A933" s="26" t="s">
        <v>999</v>
      </c>
      <c r="B933" s="26" t="s">
        <v>442</v>
      </c>
      <c r="C933" s="26" t="s">
        <v>322</v>
      </c>
      <c r="D933" s="26" t="s">
        <v>3</v>
      </c>
      <c r="E933">
        <v>47</v>
      </c>
      <c r="F933">
        <v>13</v>
      </c>
      <c r="G933">
        <v>54</v>
      </c>
      <c r="H933">
        <v>118</v>
      </c>
      <c r="I933">
        <v>23</v>
      </c>
      <c r="J933">
        <v>18</v>
      </c>
      <c r="K933">
        <v>2406</v>
      </c>
      <c r="L933">
        <v>509</v>
      </c>
    </row>
    <row r="934" spans="1:12" x14ac:dyDescent="0.25">
      <c r="A934" s="26" t="s">
        <v>262</v>
      </c>
      <c r="B934" s="26" t="s">
        <v>42</v>
      </c>
      <c r="C934" s="26" t="s">
        <v>322</v>
      </c>
      <c r="D934" s="26" t="s">
        <v>3</v>
      </c>
      <c r="E934">
        <v>50</v>
      </c>
      <c r="F934">
        <v>12</v>
      </c>
      <c r="G934">
        <v>8</v>
      </c>
      <c r="H934">
        <v>61</v>
      </c>
      <c r="I934">
        <v>18</v>
      </c>
      <c r="J934">
        <v>25</v>
      </c>
      <c r="K934">
        <v>175</v>
      </c>
      <c r="L934">
        <v>591</v>
      </c>
    </row>
    <row r="935" spans="1:12" x14ac:dyDescent="0.25">
      <c r="A935" s="26" t="s">
        <v>1000</v>
      </c>
      <c r="B935" s="26" t="s">
        <v>442</v>
      </c>
      <c r="C935" s="26" t="s">
        <v>322</v>
      </c>
      <c r="D935" s="26" t="s">
        <v>3</v>
      </c>
      <c r="E935">
        <v>52</v>
      </c>
      <c r="F935">
        <v>12</v>
      </c>
      <c r="G935">
        <v>20</v>
      </c>
      <c r="H935">
        <v>35</v>
      </c>
      <c r="I935">
        <v>27</v>
      </c>
      <c r="J935">
        <v>21</v>
      </c>
      <c r="K935">
        <v>3351</v>
      </c>
      <c r="L935">
        <v>617</v>
      </c>
    </row>
    <row r="936" spans="1:12" x14ac:dyDescent="0.25">
      <c r="A936" s="26" t="s">
        <v>356</v>
      </c>
      <c r="B936" s="26" t="s">
        <v>42</v>
      </c>
      <c r="C936" s="26" t="s">
        <v>322</v>
      </c>
      <c r="D936" s="26" t="s">
        <v>3</v>
      </c>
      <c r="E936">
        <v>22</v>
      </c>
      <c r="F936">
        <v>12</v>
      </c>
      <c r="G936">
        <v>2</v>
      </c>
      <c r="H936">
        <v>3</v>
      </c>
      <c r="I936">
        <v>1</v>
      </c>
      <c r="J936">
        <v>10</v>
      </c>
      <c r="K936">
        <v>0</v>
      </c>
      <c r="L936">
        <v>314</v>
      </c>
    </row>
    <row r="937" spans="1:12" x14ac:dyDescent="0.25">
      <c r="A937" s="26" t="s">
        <v>1001</v>
      </c>
      <c r="B937" s="26" t="s">
        <v>442</v>
      </c>
      <c r="C937" s="26" t="s">
        <v>322</v>
      </c>
      <c r="D937" s="26" t="s">
        <v>3</v>
      </c>
      <c r="E937">
        <v>42</v>
      </c>
      <c r="F937">
        <v>11</v>
      </c>
      <c r="G937">
        <v>25</v>
      </c>
      <c r="H937">
        <v>86</v>
      </c>
      <c r="I937">
        <v>16</v>
      </c>
      <c r="J937">
        <v>7</v>
      </c>
      <c r="K937">
        <v>2242</v>
      </c>
      <c r="L937">
        <v>502</v>
      </c>
    </row>
    <row r="938" spans="1:12" x14ac:dyDescent="0.25">
      <c r="A938" s="26" t="s">
        <v>1002</v>
      </c>
      <c r="B938" s="26" t="s">
        <v>442</v>
      </c>
      <c r="C938" s="26" t="s">
        <v>322</v>
      </c>
      <c r="D938" s="26" t="s">
        <v>3</v>
      </c>
      <c r="E938">
        <v>79</v>
      </c>
      <c r="F938">
        <v>10</v>
      </c>
      <c r="G938">
        <v>94</v>
      </c>
      <c r="H938">
        <v>236</v>
      </c>
      <c r="I938">
        <v>27</v>
      </c>
      <c r="J938">
        <v>12</v>
      </c>
      <c r="K938">
        <v>8</v>
      </c>
      <c r="L938">
        <v>600</v>
      </c>
    </row>
    <row r="939" spans="1:12" x14ac:dyDescent="0.25">
      <c r="A939" s="26" t="s">
        <v>1003</v>
      </c>
      <c r="B939" s="26" t="s">
        <v>442</v>
      </c>
      <c r="C939" s="26" t="s">
        <v>322</v>
      </c>
      <c r="D939" s="26" t="s">
        <v>3</v>
      </c>
      <c r="E939">
        <v>20</v>
      </c>
      <c r="F939">
        <v>9</v>
      </c>
      <c r="G939">
        <v>74</v>
      </c>
      <c r="H939">
        <v>39</v>
      </c>
      <c r="I939">
        <v>14</v>
      </c>
      <c r="J939">
        <v>4</v>
      </c>
      <c r="K939">
        <v>3244</v>
      </c>
      <c r="L939">
        <v>306</v>
      </c>
    </row>
    <row r="940" spans="1:12" x14ac:dyDescent="0.25">
      <c r="A940" s="26" t="s">
        <v>390</v>
      </c>
      <c r="B940" s="26" t="s">
        <v>42</v>
      </c>
      <c r="C940" s="26" t="s">
        <v>322</v>
      </c>
      <c r="D940" s="26" t="s">
        <v>3</v>
      </c>
      <c r="E940">
        <v>38</v>
      </c>
      <c r="F940">
        <v>9</v>
      </c>
      <c r="G940">
        <v>4</v>
      </c>
      <c r="H940">
        <v>57</v>
      </c>
      <c r="I940">
        <v>9</v>
      </c>
      <c r="J940">
        <v>12</v>
      </c>
      <c r="K940">
        <v>2462</v>
      </c>
      <c r="L940">
        <v>427</v>
      </c>
    </row>
    <row r="941" spans="1:12" hidden="1" x14ac:dyDescent="0.25">
      <c r="A941" s="26" t="s">
        <v>1004</v>
      </c>
      <c r="B941" s="26" t="s">
        <v>442</v>
      </c>
      <c r="C941" s="26" t="s">
        <v>322</v>
      </c>
      <c r="D941" s="26" t="s">
        <v>3</v>
      </c>
      <c r="E941">
        <v>14</v>
      </c>
      <c r="F941">
        <v>9</v>
      </c>
      <c r="G941">
        <v>2</v>
      </c>
      <c r="H941">
        <v>11</v>
      </c>
      <c r="I941">
        <v>4</v>
      </c>
      <c r="J941">
        <v>2</v>
      </c>
      <c r="K941">
        <v>0</v>
      </c>
      <c r="L941">
        <v>217</v>
      </c>
    </row>
    <row r="942" spans="1:12" x14ac:dyDescent="0.25">
      <c r="A942" s="26" t="s">
        <v>1005</v>
      </c>
      <c r="B942" s="26" t="s">
        <v>442</v>
      </c>
      <c r="C942" s="26" t="s">
        <v>322</v>
      </c>
      <c r="D942" s="26" t="s">
        <v>3</v>
      </c>
      <c r="E942">
        <v>27</v>
      </c>
      <c r="F942">
        <v>9</v>
      </c>
      <c r="G942">
        <v>14</v>
      </c>
      <c r="H942">
        <v>80</v>
      </c>
      <c r="I942">
        <v>14</v>
      </c>
      <c r="J942">
        <v>5</v>
      </c>
      <c r="K942">
        <v>4527</v>
      </c>
      <c r="L942">
        <v>401</v>
      </c>
    </row>
    <row r="943" spans="1:12" x14ac:dyDescent="0.25">
      <c r="A943" s="26" t="s">
        <v>1006</v>
      </c>
      <c r="B943" s="26" t="s">
        <v>442</v>
      </c>
      <c r="C943" s="26" t="s">
        <v>322</v>
      </c>
      <c r="D943" s="26" t="s">
        <v>3</v>
      </c>
      <c r="E943">
        <v>33</v>
      </c>
      <c r="F943">
        <v>9</v>
      </c>
      <c r="G943">
        <v>6</v>
      </c>
      <c r="H943">
        <v>50</v>
      </c>
      <c r="I943">
        <v>6</v>
      </c>
      <c r="J943">
        <v>15</v>
      </c>
      <c r="K943">
        <v>28</v>
      </c>
      <c r="L943">
        <v>394</v>
      </c>
    </row>
    <row r="944" spans="1:12" x14ac:dyDescent="0.25">
      <c r="A944" s="26" t="s">
        <v>1007</v>
      </c>
      <c r="B944" s="26" t="s">
        <v>442</v>
      </c>
      <c r="C944" s="26" t="s">
        <v>322</v>
      </c>
      <c r="D944" s="26" t="s">
        <v>3</v>
      </c>
      <c r="E944">
        <v>37</v>
      </c>
      <c r="F944">
        <v>9</v>
      </c>
      <c r="G944">
        <v>4</v>
      </c>
      <c r="H944">
        <v>40</v>
      </c>
      <c r="I944">
        <v>11</v>
      </c>
      <c r="J944">
        <v>17</v>
      </c>
      <c r="K944">
        <v>886</v>
      </c>
      <c r="L944">
        <v>461</v>
      </c>
    </row>
    <row r="945" spans="1:12" x14ac:dyDescent="0.25">
      <c r="A945" s="26" t="s">
        <v>1008</v>
      </c>
      <c r="B945" s="26" t="s">
        <v>442</v>
      </c>
      <c r="C945" s="26" t="s">
        <v>322</v>
      </c>
      <c r="D945" s="26" t="s">
        <v>3</v>
      </c>
      <c r="E945">
        <v>46</v>
      </c>
      <c r="F945">
        <v>8</v>
      </c>
      <c r="G945">
        <v>21</v>
      </c>
      <c r="H945">
        <v>77</v>
      </c>
      <c r="I945">
        <v>14</v>
      </c>
      <c r="J945">
        <v>13</v>
      </c>
      <c r="K945">
        <v>48</v>
      </c>
      <c r="L945">
        <v>486</v>
      </c>
    </row>
    <row r="946" spans="1:12" x14ac:dyDescent="0.25">
      <c r="A946" s="26" t="s">
        <v>1009</v>
      </c>
      <c r="B946" s="26" t="s">
        <v>442</v>
      </c>
      <c r="C946" s="26" t="s">
        <v>322</v>
      </c>
      <c r="D946" s="26" t="s">
        <v>3</v>
      </c>
      <c r="E946">
        <v>24</v>
      </c>
      <c r="F946">
        <v>8</v>
      </c>
      <c r="G946">
        <v>6</v>
      </c>
      <c r="H946">
        <v>6</v>
      </c>
      <c r="I946">
        <v>6</v>
      </c>
      <c r="J946">
        <v>14</v>
      </c>
      <c r="K946">
        <v>0</v>
      </c>
      <c r="L946">
        <v>316</v>
      </c>
    </row>
    <row r="947" spans="1:12" x14ac:dyDescent="0.25">
      <c r="A947" s="26" t="s">
        <v>1010</v>
      </c>
      <c r="B947" s="26" t="s">
        <v>442</v>
      </c>
      <c r="C947" s="26" t="s">
        <v>322</v>
      </c>
      <c r="D947" s="26" t="s">
        <v>3</v>
      </c>
      <c r="E947">
        <v>69</v>
      </c>
      <c r="F947">
        <v>8</v>
      </c>
      <c r="G947">
        <v>6</v>
      </c>
      <c r="H947">
        <v>139</v>
      </c>
      <c r="I947">
        <v>50</v>
      </c>
      <c r="J947">
        <v>15</v>
      </c>
      <c r="K947">
        <v>8816</v>
      </c>
      <c r="L947">
        <v>691</v>
      </c>
    </row>
    <row r="948" spans="1:12" x14ac:dyDescent="0.25">
      <c r="A948" s="26" t="s">
        <v>1011</v>
      </c>
      <c r="B948" s="26" t="s">
        <v>442</v>
      </c>
      <c r="C948" s="26" t="s">
        <v>322</v>
      </c>
      <c r="D948" s="26" t="s">
        <v>3</v>
      </c>
      <c r="E948">
        <v>58</v>
      </c>
      <c r="F948">
        <v>8</v>
      </c>
      <c r="G948">
        <v>34</v>
      </c>
      <c r="H948">
        <v>114</v>
      </c>
      <c r="I948">
        <v>35</v>
      </c>
      <c r="J948">
        <v>14</v>
      </c>
      <c r="K948">
        <v>822</v>
      </c>
      <c r="L948">
        <v>596</v>
      </c>
    </row>
    <row r="949" spans="1:12" x14ac:dyDescent="0.25">
      <c r="A949" s="26" t="s">
        <v>1012</v>
      </c>
      <c r="B949" s="26" t="s">
        <v>442</v>
      </c>
      <c r="C949" s="26" t="s">
        <v>322</v>
      </c>
      <c r="D949" s="26" t="s">
        <v>3</v>
      </c>
      <c r="E949">
        <v>47</v>
      </c>
      <c r="F949">
        <v>7</v>
      </c>
      <c r="G949">
        <v>24</v>
      </c>
      <c r="H949">
        <v>71</v>
      </c>
      <c r="I949">
        <v>23</v>
      </c>
      <c r="J949">
        <v>11</v>
      </c>
      <c r="K949">
        <v>615</v>
      </c>
      <c r="L949">
        <v>426</v>
      </c>
    </row>
    <row r="950" spans="1:12" x14ac:dyDescent="0.25">
      <c r="A950" s="26" t="s">
        <v>1013</v>
      </c>
      <c r="B950" s="26" t="s">
        <v>442</v>
      </c>
      <c r="C950" s="26" t="s">
        <v>322</v>
      </c>
      <c r="D950" s="26" t="s">
        <v>3</v>
      </c>
      <c r="E950">
        <v>20</v>
      </c>
      <c r="F950">
        <v>7</v>
      </c>
      <c r="G950">
        <v>2</v>
      </c>
      <c r="H950">
        <v>17</v>
      </c>
      <c r="I950">
        <v>6</v>
      </c>
      <c r="J950">
        <v>5</v>
      </c>
      <c r="K950">
        <v>403</v>
      </c>
      <c r="L950">
        <v>261</v>
      </c>
    </row>
    <row r="951" spans="1:12" x14ac:dyDescent="0.25">
      <c r="A951" s="26" t="s">
        <v>1014</v>
      </c>
      <c r="B951" s="26" t="s">
        <v>442</v>
      </c>
      <c r="C951" s="26" t="s">
        <v>322</v>
      </c>
      <c r="D951" s="26" t="s">
        <v>3</v>
      </c>
      <c r="E951">
        <v>22</v>
      </c>
      <c r="F951">
        <v>7</v>
      </c>
      <c r="G951">
        <v>10</v>
      </c>
      <c r="H951">
        <v>1</v>
      </c>
      <c r="I951">
        <v>8</v>
      </c>
      <c r="J951">
        <v>11</v>
      </c>
      <c r="K951">
        <v>0</v>
      </c>
      <c r="L951">
        <v>287</v>
      </c>
    </row>
    <row r="952" spans="1:12" x14ac:dyDescent="0.25">
      <c r="A952" s="26" t="s">
        <v>1015</v>
      </c>
      <c r="B952" s="26" t="s">
        <v>442</v>
      </c>
      <c r="C952" s="26" t="s">
        <v>322</v>
      </c>
      <c r="D952" s="26" t="s">
        <v>3</v>
      </c>
      <c r="E952">
        <v>50</v>
      </c>
      <c r="F952">
        <v>7</v>
      </c>
      <c r="G952">
        <v>60</v>
      </c>
      <c r="H952">
        <v>99</v>
      </c>
      <c r="I952">
        <v>16</v>
      </c>
      <c r="J952">
        <v>5</v>
      </c>
      <c r="K952">
        <v>16</v>
      </c>
      <c r="L952">
        <v>352</v>
      </c>
    </row>
    <row r="953" spans="1:12" x14ac:dyDescent="0.25">
      <c r="A953" s="26" t="s">
        <v>394</v>
      </c>
      <c r="B953" s="26" t="s">
        <v>31</v>
      </c>
      <c r="C953" s="26" t="s">
        <v>322</v>
      </c>
      <c r="D953" s="26" t="s">
        <v>3</v>
      </c>
      <c r="E953">
        <v>26</v>
      </c>
      <c r="F953">
        <v>6</v>
      </c>
      <c r="G953">
        <v>8</v>
      </c>
      <c r="H953">
        <v>18</v>
      </c>
      <c r="I953">
        <v>15</v>
      </c>
      <c r="J953">
        <v>13</v>
      </c>
      <c r="K953">
        <v>42</v>
      </c>
      <c r="L953">
        <v>348</v>
      </c>
    </row>
    <row r="954" spans="1:12" x14ac:dyDescent="0.25">
      <c r="A954" s="26" t="s">
        <v>1016</v>
      </c>
      <c r="B954" s="26" t="s">
        <v>442</v>
      </c>
      <c r="C954" s="26" t="s">
        <v>322</v>
      </c>
      <c r="D954" s="26" t="s">
        <v>3</v>
      </c>
      <c r="E954">
        <v>33</v>
      </c>
      <c r="F954">
        <v>6</v>
      </c>
      <c r="G954">
        <v>14</v>
      </c>
      <c r="H954">
        <v>16</v>
      </c>
      <c r="I954">
        <v>3</v>
      </c>
      <c r="J954">
        <v>4</v>
      </c>
      <c r="K954">
        <v>350</v>
      </c>
      <c r="L954">
        <v>329</v>
      </c>
    </row>
    <row r="955" spans="1:12" x14ac:dyDescent="0.25">
      <c r="A955" s="26" t="s">
        <v>1017</v>
      </c>
      <c r="B955" s="26" t="s">
        <v>442</v>
      </c>
      <c r="C955" s="26" t="s">
        <v>322</v>
      </c>
      <c r="D955" s="26" t="s">
        <v>3</v>
      </c>
      <c r="E955">
        <v>40</v>
      </c>
      <c r="F955">
        <v>6</v>
      </c>
      <c r="G955">
        <v>16</v>
      </c>
      <c r="H955">
        <v>51</v>
      </c>
      <c r="I955">
        <v>11</v>
      </c>
      <c r="J955">
        <v>12</v>
      </c>
      <c r="K955">
        <v>2182</v>
      </c>
      <c r="L955">
        <v>391</v>
      </c>
    </row>
    <row r="956" spans="1:12" x14ac:dyDescent="0.25">
      <c r="A956" s="26" t="s">
        <v>1018</v>
      </c>
      <c r="B956" s="26" t="s">
        <v>442</v>
      </c>
      <c r="C956" s="26" t="s">
        <v>322</v>
      </c>
      <c r="D956" s="26" t="s">
        <v>3</v>
      </c>
      <c r="E956">
        <v>23</v>
      </c>
      <c r="F956">
        <v>5</v>
      </c>
      <c r="G956">
        <v>4</v>
      </c>
      <c r="H956">
        <v>26</v>
      </c>
      <c r="I956">
        <v>10</v>
      </c>
      <c r="J956">
        <v>11</v>
      </c>
      <c r="K956">
        <v>840</v>
      </c>
      <c r="L956">
        <v>242</v>
      </c>
    </row>
    <row r="957" spans="1:12" x14ac:dyDescent="0.25">
      <c r="A957" s="26" t="s">
        <v>1019</v>
      </c>
      <c r="B957" s="26" t="s">
        <v>442</v>
      </c>
      <c r="C957" s="26" t="s">
        <v>322</v>
      </c>
      <c r="D957" s="26" t="s">
        <v>3</v>
      </c>
      <c r="E957">
        <v>44</v>
      </c>
      <c r="F957">
        <v>5</v>
      </c>
      <c r="G957">
        <v>4</v>
      </c>
      <c r="H957">
        <v>74</v>
      </c>
      <c r="I957">
        <v>24</v>
      </c>
      <c r="J957">
        <v>5</v>
      </c>
      <c r="K957">
        <v>5889</v>
      </c>
      <c r="L957">
        <v>411</v>
      </c>
    </row>
    <row r="958" spans="1:12" hidden="1" x14ac:dyDescent="0.25">
      <c r="A958" s="26" t="s">
        <v>1020</v>
      </c>
      <c r="B958" s="26" t="s">
        <v>442</v>
      </c>
      <c r="C958" s="26" t="s">
        <v>322</v>
      </c>
      <c r="D958" s="26" t="s">
        <v>3</v>
      </c>
      <c r="E958">
        <v>12</v>
      </c>
      <c r="F958">
        <v>4</v>
      </c>
      <c r="G958">
        <v>2</v>
      </c>
      <c r="H958">
        <v>19</v>
      </c>
      <c r="I958">
        <v>9</v>
      </c>
      <c r="J958">
        <v>4</v>
      </c>
      <c r="K958">
        <v>547</v>
      </c>
      <c r="L958">
        <v>135</v>
      </c>
    </row>
    <row r="959" spans="1:12" hidden="1" x14ac:dyDescent="0.25">
      <c r="A959" s="26" t="s">
        <v>1021</v>
      </c>
      <c r="B959" s="26" t="s">
        <v>442</v>
      </c>
      <c r="C959" s="26" t="s">
        <v>322</v>
      </c>
      <c r="D959" s="26" t="s">
        <v>3</v>
      </c>
      <c r="E959">
        <v>18</v>
      </c>
      <c r="F959">
        <v>4</v>
      </c>
      <c r="G959">
        <v>4</v>
      </c>
      <c r="H959">
        <v>20</v>
      </c>
      <c r="I959">
        <v>11</v>
      </c>
      <c r="J959">
        <v>3</v>
      </c>
      <c r="K959">
        <v>764</v>
      </c>
      <c r="L959">
        <v>200</v>
      </c>
    </row>
    <row r="960" spans="1:12" hidden="1" x14ac:dyDescent="0.25">
      <c r="A960" s="26" t="s">
        <v>363</v>
      </c>
      <c r="B960" s="26" t="s">
        <v>31</v>
      </c>
      <c r="C960" s="26" t="s">
        <v>322</v>
      </c>
      <c r="D960" s="26" t="s">
        <v>3</v>
      </c>
      <c r="E960">
        <v>19</v>
      </c>
      <c r="F960">
        <v>4</v>
      </c>
      <c r="G960">
        <v>13</v>
      </c>
      <c r="H960">
        <v>34</v>
      </c>
      <c r="I960">
        <v>8</v>
      </c>
      <c r="J960">
        <v>2</v>
      </c>
      <c r="K960">
        <v>1060</v>
      </c>
      <c r="L960">
        <v>247</v>
      </c>
    </row>
    <row r="961" spans="1:12" x14ac:dyDescent="0.25">
      <c r="A961" s="26" t="s">
        <v>1022</v>
      </c>
      <c r="B961" s="26" t="s">
        <v>442</v>
      </c>
      <c r="C961" s="26" t="s">
        <v>322</v>
      </c>
      <c r="D961" s="26" t="s">
        <v>3</v>
      </c>
      <c r="E961">
        <v>31</v>
      </c>
      <c r="F961">
        <v>4</v>
      </c>
      <c r="G961">
        <v>68</v>
      </c>
      <c r="H961">
        <v>57</v>
      </c>
      <c r="I961">
        <v>11</v>
      </c>
      <c r="J961">
        <v>2</v>
      </c>
      <c r="K961">
        <v>120</v>
      </c>
      <c r="L961">
        <v>213</v>
      </c>
    </row>
    <row r="962" spans="1:12" x14ac:dyDescent="0.25">
      <c r="A962" s="26" t="s">
        <v>1023</v>
      </c>
      <c r="B962" s="26" t="s">
        <v>442</v>
      </c>
      <c r="C962" s="26" t="s">
        <v>322</v>
      </c>
      <c r="D962" s="26" t="s">
        <v>3</v>
      </c>
      <c r="E962">
        <v>40</v>
      </c>
      <c r="F962">
        <v>3</v>
      </c>
      <c r="G962">
        <v>6</v>
      </c>
      <c r="H962">
        <v>72</v>
      </c>
      <c r="I962">
        <v>17</v>
      </c>
      <c r="J962">
        <v>13</v>
      </c>
      <c r="K962">
        <v>3409</v>
      </c>
      <c r="L962">
        <v>408</v>
      </c>
    </row>
    <row r="963" spans="1:12" hidden="1" x14ac:dyDescent="0.25">
      <c r="A963" s="26" t="s">
        <v>420</v>
      </c>
      <c r="B963" s="26" t="s">
        <v>42</v>
      </c>
      <c r="C963" s="26" t="s">
        <v>322</v>
      </c>
      <c r="D963" s="26" t="s">
        <v>3</v>
      </c>
      <c r="E963">
        <v>8</v>
      </c>
      <c r="F963">
        <v>3</v>
      </c>
      <c r="G963">
        <v>0</v>
      </c>
      <c r="H963">
        <v>9</v>
      </c>
      <c r="I963">
        <v>4</v>
      </c>
      <c r="J963">
        <v>0</v>
      </c>
      <c r="K963">
        <v>8</v>
      </c>
      <c r="L963">
        <v>112</v>
      </c>
    </row>
    <row r="964" spans="1:12" hidden="1" x14ac:dyDescent="0.25">
      <c r="A964" s="26" t="s">
        <v>448</v>
      </c>
      <c r="B964" s="26" t="s">
        <v>31</v>
      </c>
      <c r="C964" s="26" t="s">
        <v>322</v>
      </c>
      <c r="D964" s="26" t="s">
        <v>3</v>
      </c>
      <c r="E964">
        <v>10</v>
      </c>
      <c r="F964">
        <v>3</v>
      </c>
      <c r="G964">
        <v>0</v>
      </c>
      <c r="H964">
        <v>6</v>
      </c>
      <c r="I964">
        <v>3</v>
      </c>
      <c r="J964">
        <v>5</v>
      </c>
      <c r="K964">
        <v>0</v>
      </c>
      <c r="L964">
        <v>121</v>
      </c>
    </row>
    <row r="965" spans="1:12" hidden="1" x14ac:dyDescent="0.25">
      <c r="A965" s="26" t="s">
        <v>1024</v>
      </c>
      <c r="B965" s="26" t="s">
        <v>442</v>
      </c>
      <c r="C965" s="26" t="s">
        <v>322</v>
      </c>
      <c r="D965" s="26" t="s">
        <v>3</v>
      </c>
      <c r="E965">
        <v>12</v>
      </c>
      <c r="F965">
        <v>3</v>
      </c>
      <c r="G965">
        <v>2</v>
      </c>
      <c r="H965">
        <v>9</v>
      </c>
      <c r="I965">
        <v>8</v>
      </c>
      <c r="J965">
        <v>3</v>
      </c>
      <c r="K965">
        <v>217</v>
      </c>
      <c r="L965">
        <v>138</v>
      </c>
    </row>
    <row r="966" spans="1:12" hidden="1" x14ac:dyDescent="0.25">
      <c r="A966" s="26" t="s">
        <v>372</v>
      </c>
      <c r="B966" s="26" t="s">
        <v>33</v>
      </c>
      <c r="C966" s="26" t="s">
        <v>322</v>
      </c>
      <c r="D966" s="26" t="s">
        <v>3</v>
      </c>
      <c r="E966">
        <v>9</v>
      </c>
      <c r="F966">
        <v>3</v>
      </c>
      <c r="G966">
        <v>2</v>
      </c>
      <c r="H966">
        <v>6</v>
      </c>
      <c r="I966">
        <v>3</v>
      </c>
      <c r="J966">
        <v>5</v>
      </c>
      <c r="K966">
        <v>23</v>
      </c>
      <c r="L966">
        <v>136</v>
      </c>
    </row>
    <row r="967" spans="1:12" hidden="1" x14ac:dyDescent="0.25">
      <c r="A967" s="26" t="s">
        <v>1025</v>
      </c>
      <c r="B967" s="26" t="s">
        <v>442</v>
      </c>
      <c r="C967" s="26" t="s">
        <v>322</v>
      </c>
      <c r="D967" s="26" t="s">
        <v>3</v>
      </c>
      <c r="E967">
        <v>5</v>
      </c>
      <c r="F967">
        <v>3</v>
      </c>
      <c r="G967">
        <v>0</v>
      </c>
      <c r="H967">
        <v>0</v>
      </c>
      <c r="I967">
        <v>2</v>
      </c>
      <c r="J967">
        <v>3</v>
      </c>
      <c r="K967">
        <v>0</v>
      </c>
      <c r="L967">
        <v>67</v>
      </c>
    </row>
    <row r="968" spans="1:12" hidden="1" x14ac:dyDescent="0.25">
      <c r="A968" s="26" t="s">
        <v>1026</v>
      </c>
      <c r="B968" s="26" t="s">
        <v>442</v>
      </c>
      <c r="C968" s="26" t="s">
        <v>322</v>
      </c>
      <c r="D968" s="26" t="s">
        <v>3</v>
      </c>
      <c r="E968">
        <v>15</v>
      </c>
      <c r="F968">
        <v>2</v>
      </c>
      <c r="G968">
        <v>4</v>
      </c>
      <c r="H968">
        <v>24</v>
      </c>
      <c r="I968">
        <v>2</v>
      </c>
      <c r="J968">
        <v>3</v>
      </c>
      <c r="K968">
        <v>565</v>
      </c>
      <c r="L968">
        <v>165</v>
      </c>
    </row>
    <row r="969" spans="1:12" hidden="1" x14ac:dyDescent="0.25">
      <c r="A969" s="26" t="s">
        <v>1027</v>
      </c>
      <c r="B969" s="26" t="s">
        <v>442</v>
      </c>
      <c r="C969" s="26" t="s">
        <v>322</v>
      </c>
      <c r="D969" s="26" t="s">
        <v>3</v>
      </c>
      <c r="E969">
        <v>10</v>
      </c>
      <c r="F969">
        <v>1</v>
      </c>
      <c r="G969">
        <v>16</v>
      </c>
      <c r="H969">
        <v>9</v>
      </c>
      <c r="I969">
        <v>0</v>
      </c>
      <c r="J969">
        <v>0</v>
      </c>
      <c r="K969">
        <v>0</v>
      </c>
      <c r="L969">
        <v>44</v>
      </c>
    </row>
    <row r="970" spans="1:12" hidden="1" x14ac:dyDescent="0.25">
      <c r="A970" s="26" t="s">
        <v>1028</v>
      </c>
      <c r="B970" s="26" t="s">
        <v>442</v>
      </c>
      <c r="C970" s="26" t="s">
        <v>322</v>
      </c>
      <c r="D970" s="26" t="s">
        <v>3</v>
      </c>
      <c r="E970">
        <v>6</v>
      </c>
      <c r="F970">
        <v>1</v>
      </c>
      <c r="G970">
        <v>4</v>
      </c>
      <c r="H970">
        <v>8</v>
      </c>
      <c r="I970">
        <v>2</v>
      </c>
      <c r="J970">
        <v>1</v>
      </c>
      <c r="K970">
        <v>0</v>
      </c>
      <c r="L970">
        <v>59</v>
      </c>
    </row>
    <row r="971" spans="1:12" hidden="1" x14ac:dyDescent="0.25">
      <c r="A971" s="26" t="s">
        <v>381</v>
      </c>
      <c r="B971" s="26" t="s">
        <v>31</v>
      </c>
      <c r="C971" s="26" t="s">
        <v>322</v>
      </c>
      <c r="D971" s="26" t="s">
        <v>3</v>
      </c>
      <c r="E971">
        <v>7</v>
      </c>
      <c r="F971">
        <v>1</v>
      </c>
      <c r="G971">
        <v>0</v>
      </c>
      <c r="H971">
        <v>3</v>
      </c>
      <c r="I971">
        <v>4</v>
      </c>
      <c r="J971">
        <v>2</v>
      </c>
      <c r="K971">
        <v>23</v>
      </c>
      <c r="L971">
        <v>78</v>
      </c>
    </row>
    <row r="972" spans="1:12" hidden="1" x14ac:dyDescent="0.25">
      <c r="A972" s="26" t="s">
        <v>1029</v>
      </c>
      <c r="B972" s="26" t="s">
        <v>442</v>
      </c>
      <c r="C972" s="26" t="s">
        <v>322</v>
      </c>
      <c r="D972" s="26" t="s">
        <v>3</v>
      </c>
      <c r="E972">
        <v>19</v>
      </c>
      <c r="F972">
        <v>1</v>
      </c>
      <c r="G972">
        <v>2</v>
      </c>
      <c r="H972">
        <v>21</v>
      </c>
      <c r="I972">
        <v>11</v>
      </c>
      <c r="J972">
        <v>5</v>
      </c>
      <c r="K972">
        <v>1320</v>
      </c>
      <c r="L972">
        <v>207</v>
      </c>
    </row>
    <row r="973" spans="1:12" hidden="1" x14ac:dyDescent="0.25">
      <c r="A973" s="26" t="s">
        <v>1030</v>
      </c>
      <c r="B973" s="26" t="s">
        <v>442</v>
      </c>
      <c r="C973" s="26" t="s">
        <v>322</v>
      </c>
      <c r="D973" s="26" t="s">
        <v>3</v>
      </c>
      <c r="E973">
        <v>2</v>
      </c>
      <c r="F973">
        <v>1</v>
      </c>
      <c r="G973">
        <v>0</v>
      </c>
      <c r="H973">
        <v>5</v>
      </c>
      <c r="I973">
        <v>1</v>
      </c>
      <c r="J973">
        <v>0</v>
      </c>
      <c r="K973">
        <v>0</v>
      </c>
      <c r="L973">
        <v>33</v>
      </c>
    </row>
    <row r="974" spans="1:12" hidden="1" x14ac:dyDescent="0.25">
      <c r="A974" s="26" t="s">
        <v>393</v>
      </c>
      <c r="B974" s="26" t="s">
        <v>36</v>
      </c>
      <c r="C974" s="26" t="s">
        <v>322</v>
      </c>
      <c r="D974" s="26" t="s">
        <v>3</v>
      </c>
      <c r="E974">
        <v>18</v>
      </c>
      <c r="F974">
        <v>1</v>
      </c>
      <c r="G974">
        <v>32</v>
      </c>
      <c r="H974">
        <v>61</v>
      </c>
      <c r="I974">
        <v>14</v>
      </c>
      <c r="J974">
        <v>3</v>
      </c>
      <c r="K974">
        <v>3</v>
      </c>
      <c r="L974">
        <v>158</v>
      </c>
    </row>
    <row r="975" spans="1:12" hidden="1" x14ac:dyDescent="0.25">
      <c r="A975" s="26" t="s">
        <v>1031</v>
      </c>
      <c r="B975" s="26" t="s">
        <v>442</v>
      </c>
      <c r="C975" s="26" t="s">
        <v>322</v>
      </c>
      <c r="D975" s="26" t="s">
        <v>3</v>
      </c>
      <c r="E975">
        <v>4</v>
      </c>
      <c r="F975">
        <v>0</v>
      </c>
      <c r="G975">
        <v>2</v>
      </c>
      <c r="H975">
        <v>5</v>
      </c>
      <c r="I975">
        <v>2</v>
      </c>
      <c r="J975">
        <v>2</v>
      </c>
      <c r="K975">
        <v>22</v>
      </c>
      <c r="L975">
        <v>29</v>
      </c>
    </row>
    <row r="976" spans="1:12" hidden="1" x14ac:dyDescent="0.25">
      <c r="A976" s="26" t="s">
        <v>1032</v>
      </c>
      <c r="B976" s="26" t="s">
        <v>442</v>
      </c>
      <c r="C976" s="26" t="s">
        <v>322</v>
      </c>
      <c r="D976" s="26" t="s">
        <v>3</v>
      </c>
      <c r="E976">
        <v>2</v>
      </c>
      <c r="F976">
        <v>0</v>
      </c>
      <c r="G976">
        <v>0</v>
      </c>
      <c r="H976">
        <v>0</v>
      </c>
      <c r="I976">
        <v>2</v>
      </c>
      <c r="J976">
        <v>0</v>
      </c>
      <c r="K976">
        <v>0</v>
      </c>
      <c r="L976">
        <v>20</v>
      </c>
    </row>
    <row r="977" spans="1:12" hidden="1" x14ac:dyDescent="0.25">
      <c r="A977" s="26" t="s">
        <v>1033</v>
      </c>
      <c r="B977" s="26" t="s">
        <v>442</v>
      </c>
      <c r="C977" s="26" t="s">
        <v>322</v>
      </c>
      <c r="D977" s="26" t="s">
        <v>3</v>
      </c>
      <c r="E977">
        <v>7</v>
      </c>
      <c r="F977">
        <v>0</v>
      </c>
      <c r="G977">
        <v>10</v>
      </c>
      <c r="H977">
        <v>0</v>
      </c>
      <c r="I977">
        <v>2</v>
      </c>
      <c r="J977">
        <v>1</v>
      </c>
      <c r="K977">
        <v>7</v>
      </c>
      <c r="L977">
        <v>69</v>
      </c>
    </row>
    <row r="978" spans="1:12" hidden="1" x14ac:dyDescent="0.25">
      <c r="A978" s="26" t="s">
        <v>1034</v>
      </c>
      <c r="B978" s="26" t="s">
        <v>442</v>
      </c>
      <c r="C978" s="26" t="s">
        <v>322</v>
      </c>
      <c r="D978" s="26" t="s">
        <v>3</v>
      </c>
      <c r="E978">
        <v>1</v>
      </c>
      <c r="F978">
        <v>0</v>
      </c>
      <c r="G978">
        <v>0</v>
      </c>
      <c r="H978">
        <v>6</v>
      </c>
      <c r="I978">
        <v>0</v>
      </c>
      <c r="J978">
        <v>0</v>
      </c>
      <c r="K978">
        <v>0</v>
      </c>
      <c r="L978">
        <v>7</v>
      </c>
    </row>
    <row r="979" spans="1:12" hidden="1" x14ac:dyDescent="0.25">
      <c r="A979" s="26" t="s">
        <v>422</v>
      </c>
      <c r="B979" s="26" t="s">
        <v>38</v>
      </c>
      <c r="C979" s="26" t="s">
        <v>322</v>
      </c>
      <c r="D979" s="26" t="s">
        <v>3</v>
      </c>
      <c r="E979">
        <v>1</v>
      </c>
      <c r="F979">
        <v>0</v>
      </c>
      <c r="G979">
        <v>2</v>
      </c>
      <c r="H979">
        <v>0</v>
      </c>
      <c r="I979">
        <v>0</v>
      </c>
      <c r="J979">
        <v>1</v>
      </c>
      <c r="K979">
        <v>0</v>
      </c>
      <c r="L979">
        <v>14</v>
      </c>
    </row>
    <row r="980" spans="1:12" hidden="1" x14ac:dyDescent="0.25">
      <c r="A980" s="26" t="s">
        <v>1035</v>
      </c>
      <c r="B980" s="26" t="s">
        <v>442</v>
      </c>
      <c r="C980" s="26" t="s">
        <v>322</v>
      </c>
      <c r="D980" s="26" t="s">
        <v>3</v>
      </c>
      <c r="E980">
        <v>2</v>
      </c>
      <c r="F980">
        <v>0</v>
      </c>
      <c r="G980">
        <v>0</v>
      </c>
      <c r="H980">
        <v>2</v>
      </c>
      <c r="I980">
        <v>2</v>
      </c>
      <c r="J980">
        <v>0</v>
      </c>
      <c r="K980">
        <v>0</v>
      </c>
      <c r="L980">
        <v>16</v>
      </c>
    </row>
    <row r="981" spans="1:12" hidden="1" x14ac:dyDescent="0.25">
      <c r="A981" s="26" t="s">
        <v>1036</v>
      </c>
      <c r="B981" s="26" t="s">
        <v>442</v>
      </c>
      <c r="C981" s="26" t="s">
        <v>322</v>
      </c>
      <c r="D981" s="26" t="s">
        <v>3</v>
      </c>
      <c r="E981">
        <v>2</v>
      </c>
      <c r="F981">
        <v>0</v>
      </c>
      <c r="G981">
        <v>4</v>
      </c>
      <c r="H981">
        <v>4</v>
      </c>
      <c r="I981">
        <v>0</v>
      </c>
      <c r="J981">
        <v>0</v>
      </c>
      <c r="K981">
        <v>0</v>
      </c>
      <c r="L981">
        <v>9</v>
      </c>
    </row>
    <row r="982" spans="1:12" hidden="1" x14ac:dyDescent="0.25">
      <c r="A982" s="26" t="s">
        <v>455</v>
      </c>
      <c r="B982" s="26" t="s">
        <v>42</v>
      </c>
      <c r="C982" s="26" t="s">
        <v>322</v>
      </c>
      <c r="D982" s="26" t="s">
        <v>3</v>
      </c>
      <c r="E982">
        <v>3</v>
      </c>
      <c r="F982">
        <v>0</v>
      </c>
      <c r="G982">
        <v>0</v>
      </c>
      <c r="H982">
        <v>2</v>
      </c>
      <c r="I982">
        <v>1</v>
      </c>
      <c r="J982">
        <v>0</v>
      </c>
      <c r="K982">
        <v>0</v>
      </c>
      <c r="L982">
        <v>36</v>
      </c>
    </row>
    <row r="983" spans="1:12" hidden="1" x14ac:dyDescent="0.25">
      <c r="A983" s="26" t="s">
        <v>416</v>
      </c>
      <c r="B983" s="26" t="s">
        <v>31</v>
      </c>
      <c r="C983" s="26" t="s">
        <v>322</v>
      </c>
      <c r="D983" s="26" t="s">
        <v>3</v>
      </c>
      <c r="E983">
        <v>5</v>
      </c>
      <c r="F983">
        <v>0</v>
      </c>
      <c r="G983">
        <v>2</v>
      </c>
      <c r="H983">
        <v>7</v>
      </c>
      <c r="I983">
        <v>2</v>
      </c>
      <c r="J983">
        <v>0</v>
      </c>
      <c r="K983">
        <v>0</v>
      </c>
      <c r="L983">
        <v>48</v>
      </c>
    </row>
    <row r="984" spans="1:12" hidden="1" x14ac:dyDescent="0.25">
      <c r="A984" s="26" t="s">
        <v>1037</v>
      </c>
      <c r="B984" s="26" t="s">
        <v>442</v>
      </c>
      <c r="C984" s="26" t="s">
        <v>322</v>
      </c>
      <c r="D984" s="26" t="s">
        <v>3</v>
      </c>
      <c r="E984">
        <v>6</v>
      </c>
      <c r="F984">
        <v>0</v>
      </c>
      <c r="G984">
        <v>0</v>
      </c>
      <c r="H984">
        <v>9</v>
      </c>
      <c r="I984">
        <v>1</v>
      </c>
      <c r="J984">
        <v>2</v>
      </c>
      <c r="K984">
        <v>0</v>
      </c>
      <c r="L984">
        <v>65</v>
      </c>
    </row>
    <row r="985" spans="1:12" hidden="1" x14ac:dyDescent="0.25">
      <c r="A985" s="26" t="s">
        <v>1038</v>
      </c>
      <c r="B985" s="26" t="s">
        <v>442</v>
      </c>
      <c r="C985" s="26" t="s">
        <v>322</v>
      </c>
      <c r="D985" s="26" t="s">
        <v>3</v>
      </c>
      <c r="E985">
        <v>4</v>
      </c>
      <c r="F985">
        <v>0</v>
      </c>
      <c r="G985">
        <v>0</v>
      </c>
      <c r="H985">
        <v>11</v>
      </c>
      <c r="I985">
        <v>1</v>
      </c>
      <c r="J985">
        <v>0</v>
      </c>
      <c r="K985">
        <v>0</v>
      </c>
      <c r="L985">
        <v>40</v>
      </c>
    </row>
    <row r="986" spans="1:12" hidden="1" x14ac:dyDescent="0.25">
      <c r="A986" s="26" t="s">
        <v>1039</v>
      </c>
      <c r="B986" s="26" t="s">
        <v>442</v>
      </c>
      <c r="C986" s="26" t="s">
        <v>322</v>
      </c>
      <c r="D986" s="26" t="s">
        <v>3</v>
      </c>
      <c r="E986">
        <v>5</v>
      </c>
      <c r="F986">
        <v>0</v>
      </c>
      <c r="G986">
        <v>0</v>
      </c>
      <c r="H986">
        <v>12</v>
      </c>
      <c r="I986">
        <v>1</v>
      </c>
      <c r="J986">
        <v>3</v>
      </c>
      <c r="K986">
        <v>283</v>
      </c>
      <c r="L986">
        <v>39</v>
      </c>
    </row>
  </sheetData>
  <autoFilter ref="A1:S986">
    <filterColumn colId="4">
      <customFilters>
        <customFilter operator="greaterThanOrEqual" val="20"/>
      </customFilters>
    </filterColumn>
    <sortState ref="A2:T986">
      <sortCondition ref="D1:D986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A76" workbookViewId="0">
      <selection activeCell="G101" sqref="G101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50" t="s">
        <v>23</v>
      </c>
      <c r="G1" s="55"/>
      <c r="H1" s="55"/>
      <c r="I1" s="55"/>
      <c r="J1" s="55"/>
      <c r="K1" s="55"/>
      <c r="L1" s="51"/>
    </row>
    <row r="2" spans="1:13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39" t="s">
        <v>311</v>
      </c>
    </row>
    <row r="3" spans="1:13" x14ac:dyDescent="0.25">
      <c r="A3" s="9">
        <v>1</v>
      </c>
      <c r="B3" s="26" t="s">
        <v>251</v>
      </c>
      <c r="C3" s="26" t="s">
        <v>31</v>
      </c>
      <c r="D3" s="26" t="s">
        <v>322</v>
      </c>
      <c r="E3" s="26" t="s">
        <v>148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3966</v>
      </c>
    </row>
    <row r="4" spans="1:13" x14ac:dyDescent="0.25">
      <c r="A4" s="9">
        <v>2</v>
      </c>
      <c r="B4" s="26" t="s">
        <v>175</v>
      </c>
      <c r="C4" s="26" t="s">
        <v>38</v>
      </c>
      <c r="D4" s="26" t="s">
        <v>322</v>
      </c>
      <c r="E4" s="26" t="s">
        <v>148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3912</v>
      </c>
    </row>
    <row r="5" spans="1:13" x14ac:dyDescent="0.25">
      <c r="A5" s="9">
        <v>3</v>
      </c>
      <c r="B5" s="26" t="s">
        <v>151</v>
      </c>
      <c r="C5" s="26" t="s">
        <v>31</v>
      </c>
      <c r="D5" s="26" t="s">
        <v>322</v>
      </c>
      <c r="E5" s="26" t="s">
        <v>148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3889</v>
      </c>
    </row>
    <row r="6" spans="1:13" x14ac:dyDescent="0.25">
      <c r="A6" s="9">
        <v>4</v>
      </c>
      <c r="B6" s="26" t="s">
        <v>266</v>
      </c>
      <c r="C6" s="26" t="s">
        <v>33</v>
      </c>
      <c r="D6" s="26" t="s">
        <v>322</v>
      </c>
      <c r="E6" s="26" t="s">
        <v>148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3825</v>
      </c>
    </row>
    <row r="7" spans="1:13" x14ac:dyDescent="0.25">
      <c r="A7" s="9">
        <v>5</v>
      </c>
      <c r="B7" s="26" t="s">
        <v>214</v>
      </c>
      <c r="C7" s="26" t="s">
        <v>42</v>
      </c>
      <c r="D7" s="26" t="s">
        <v>322</v>
      </c>
      <c r="E7" s="26" t="s">
        <v>148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3730</v>
      </c>
    </row>
    <row r="8" spans="1:13" x14ac:dyDescent="0.25">
      <c r="A8" s="9">
        <v>6</v>
      </c>
      <c r="B8" s="26" t="s">
        <v>194</v>
      </c>
      <c r="C8" s="26" t="s">
        <v>31</v>
      </c>
      <c r="D8" s="26" t="s">
        <v>322</v>
      </c>
      <c r="E8" s="26" t="s">
        <v>148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3677</v>
      </c>
    </row>
    <row r="9" spans="1:13" x14ac:dyDescent="0.25">
      <c r="A9" s="9">
        <v>7</v>
      </c>
      <c r="B9" s="26" t="s">
        <v>187</v>
      </c>
      <c r="C9" s="26" t="s">
        <v>33</v>
      </c>
      <c r="D9" s="26" t="s">
        <v>322</v>
      </c>
      <c r="E9" s="26" t="s">
        <v>148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3503</v>
      </c>
    </row>
    <row r="10" spans="1:13" x14ac:dyDescent="0.25">
      <c r="A10" s="9">
        <v>8</v>
      </c>
      <c r="B10" s="26" t="s">
        <v>197</v>
      </c>
      <c r="C10" s="26" t="s">
        <v>38</v>
      </c>
      <c r="D10" s="26" t="s">
        <v>322</v>
      </c>
      <c r="E10" s="26" t="s">
        <v>148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3475</v>
      </c>
    </row>
    <row r="11" spans="1:13" x14ac:dyDescent="0.25">
      <c r="A11" s="9">
        <v>9</v>
      </c>
      <c r="B11" s="26" t="s">
        <v>177</v>
      </c>
      <c r="C11" s="26" t="s">
        <v>36</v>
      </c>
      <c r="D11" s="26" t="s">
        <v>322</v>
      </c>
      <c r="E11" s="26" t="s">
        <v>148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3450</v>
      </c>
    </row>
    <row r="12" spans="1:13" x14ac:dyDescent="0.25">
      <c r="A12" s="9">
        <v>10</v>
      </c>
      <c r="B12" s="26" t="s">
        <v>243</v>
      </c>
      <c r="C12" s="26" t="s">
        <v>36</v>
      </c>
      <c r="D12" s="26" t="s">
        <v>322</v>
      </c>
      <c r="E12" s="26" t="s">
        <v>148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3428</v>
      </c>
    </row>
    <row r="13" spans="1:13" x14ac:dyDescent="0.25">
      <c r="A13" s="9">
        <v>11</v>
      </c>
      <c r="B13" s="26" t="s">
        <v>244</v>
      </c>
      <c r="C13" s="26" t="s">
        <v>42</v>
      </c>
      <c r="D13" s="26" t="s">
        <v>322</v>
      </c>
      <c r="E13" s="26" t="s">
        <v>148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3416</v>
      </c>
    </row>
    <row r="14" spans="1:13" x14ac:dyDescent="0.25">
      <c r="A14" s="9">
        <v>12</v>
      </c>
      <c r="B14" s="26" t="s">
        <v>189</v>
      </c>
      <c r="C14" s="26" t="s">
        <v>38</v>
      </c>
      <c r="D14" s="26" t="s">
        <v>322</v>
      </c>
      <c r="E14" s="26" t="s">
        <v>148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3414</v>
      </c>
    </row>
    <row r="15" spans="1:13" x14ac:dyDescent="0.25">
      <c r="A15" s="9">
        <v>13</v>
      </c>
      <c r="B15" s="26" t="s">
        <v>183</v>
      </c>
      <c r="C15" s="26" t="s">
        <v>31</v>
      </c>
      <c r="D15" s="26" t="s">
        <v>322</v>
      </c>
      <c r="E15" s="26" t="s">
        <v>148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3368</v>
      </c>
    </row>
    <row r="16" spans="1:13" x14ac:dyDescent="0.25">
      <c r="A16" s="9">
        <v>14</v>
      </c>
      <c r="B16" s="26" t="s">
        <v>241</v>
      </c>
      <c r="C16" s="26" t="s">
        <v>31</v>
      </c>
      <c r="D16" s="26" t="s">
        <v>322</v>
      </c>
      <c r="E16" s="26" t="s">
        <v>148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3317</v>
      </c>
    </row>
    <row r="17" spans="1:13" x14ac:dyDescent="0.25">
      <c r="A17" s="9">
        <v>15</v>
      </c>
      <c r="B17" s="26" t="s">
        <v>172</v>
      </c>
      <c r="C17" s="26" t="s">
        <v>36</v>
      </c>
      <c r="D17" s="26" t="s">
        <v>322</v>
      </c>
      <c r="E17" s="26" t="s">
        <v>148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3251</v>
      </c>
    </row>
    <row r="18" spans="1:13" x14ac:dyDescent="0.25">
      <c r="A18" s="9">
        <v>16</v>
      </c>
      <c r="B18" s="26" t="s">
        <v>199</v>
      </c>
      <c r="C18" s="26" t="s">
        <v>38</v>
      </c>
      <c r="D18" s="26" t="s">
        <v>322</v>
      </c>
      <c r="E18" s="26" t="s">
        <v>148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3191</v>
      </c>
    </row>
    <row r="19" spans="1:13" x14ac:dyDescent="0.25">
      <c r="A19" s="9">
        <v>17</v>
      </c>
      <c r="B19" s="26" t="s">
        <v>195</v>
      </c>
      <c r="C19" s="26" t="s">
        <v>42</v>
      </c>
      <c r="D19" s="26" t="s">
        <v>322</v>
      </c>
      <c r="E19" s="26" t="s">
        <v>148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3173</v>
      </c>
    </row>
    <row r="20" spans="1:13" x14ac:dyDescent="0.25">
      <c r="A20" s="9">
        <v>18</v>
      </c>
      <c r="B20" s="26" t="s">
        <v>182</v>
      </c>
      <c r="C20" s="26" t="s">
        <v>31</v>
      </c>
      <c r="D20" s="26" t="s">
        <v>322</v>
      </c>
      <c r="E20" s="26" t="s">
        <v>148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3068</v>
      </c>
    </row>
    <row r="21" spans="1:13" x14ac:dyDescent="0.25">
      <c r="A21" s="9">
        <v>19</v>
      </c>
      <c r="B21" s="26" t="s">
        <v>181</v>
      </c>
      <c r="C21" s="26" t="s">
        <v>36</v>
      </c>
      <c r="D21" s="26" t="s">
        <v>322</v>
      </c>
      <c r="E21" s="26" t="s">
        <v>148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3024</v>
      </c>
    </row>
    <row r="22" spans="1:13" x14ac:dyDescent="0.25">
      <c r="A22" s="9">
        <v>20</v>
      </c>
      <c r="B22" s="26" t="s">
        <v>174</v>
      </c>
      <c r="C22" s="26" t="s">
        <v>33</v>
      </c>
      <c r="D22" s="26" t="s">
        <v>322</v>
      </c>
      <c r="E22" s="26" t="s">
        <v>148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2887</v>
      </c>
    </row>
    <row r="23" spans="1:13" x14ac:dyDescent="0.25">
      <c r="A23" s="9">
        <v>21</v>
      </c>
      <c r="B23" s="26" t="s">
        <v>200</v>
      </c>
      <c r="C23" s="26" t="s">
        <v>33</v>
      </c>
      <c r="D23" s="26" t="s">
        <v>322</v>
      </c>
      <c r="E23" s="26" t="s">
        <v>148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2861</v>
      </c>
    </row>
    <row r="24" spans="1:13" x14ac:dyDescent="0.25">
      <c r="A24" s="9">
        <v>22</v>
      </c>
      <c r="B24" s="26" t="s">
        <v>193</v>
      </c>
      <c r="C24" s="26" t="s">
        <v>33</v>
      </c>
      <c r="D24" s="26" t="s">
        <v>322</v>
      </c>
      <c r="E24" s="26" t="s">
        <v>148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2855</v>
      </c>
    </row>
    <row r="25" spans="1:13" x14ac:dyDescent="0.25">
      <c r="A25" s="9">
        <v>23</v>
      </c>
      <c r="B25" s="26" t="s">
        <v>150</v>
      </c>
      <c r="C25" s="26" t="s">
        <v>38</v>
      </c>
      <c r="D25" s="26" t="s">
        <v>322</v>
      </c>
      <c r="E25" s="26" t="s">
        <v>148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2852</v>
      </c>
    </row>
    <row r="26" spans="1:13" x14ac:dyDescent="0.25">
      <c r="A26" s="9">
        <v>24</v>
      </c>
      <c r="B26" s="26" t="s">
        <v>400</v>
      </c>
      <c r="C26" s="26" t="s">
        <v>42</v>
      </c>
      <c r="D26" s="26" t="s">
        <v>322</v>
      </c>
      <c r="E26" s="26" t="s">
        <v>148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2733</v>
      </c>
    </row>
    <row r="27" spans="1:13" x14ac:dyDescent="0.25">
      <c r="A27" s="9">
        <v>25</v>
      </c>
      <c r="B27" s="26" t="s">
        <v>179</v>
      </c>
      <c r="C27" s="26" t="s">
        <v>36</v>
      </c>
      <c r="D27" s="26" t="s">
        <v>322</v>
      </c>
      <c r="E27" s="26" t="s">
        <v>148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2673</v>
      </c>
    </row>
    <row r="28" spans="1:13" x14ac:dyDescent="0.25">
      <c r="A28" s="9">
        <v>26</v>
      </c>
      <c r="B28" s="26" t="s">
        <v>246</v>
      </c>
      <c r="C28" s="26" t="s">
        <v>36</v>
      </c>
      <c r="D28" s="26" t="s">
        <v>322</v>
      </c>
      <c r="E28" s="26" t="s">
        <v>148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2599</v>
      </c>
    </row>
    <row r="29" spans="1:13" x14ac:dyDescent="0.25">
      <c r="A29" s="9">
        <v>27</v>
      </c>
      <c r="B29" s="26" t="s">
        <v>178</v>
      </c>
      <c r="C29" s="26" t="s">
        <v>36</v>
      </c>
      <c r="D29" s="26" t="s">
        <v>322</v>
      </c>
      <c r="E29" s="26" t="s">
        <v>148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2522</v>
      </c>
    </row>
    <row r="30" spans="1:13" x14ac:dyDescent="0.25">
      <c r="A30" s="9">
        <v>28</v>
      </c>
      <c r="B30" s="26" t="s">
        <v>242</v>
      </c>
      <c r="C30" s="26" t="s">
        <v>36</v>
      </c>
      <c r="D30" s="26" t="s">
        <v>322</v>
      </c>
      <c r="E30" s="26" t="s">
        <v>148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2475</v>
      </c>
    </row>
    <row r="31" spans="1:13" x14ac:dyDescent="0.25">
      <c r="A31" s="9">
        <v>29</v>
      </c>
      <c r="B31" s="26" t="s">
        <v>201</v>
      </c>
      <c r="C31" s="26" t="s">
        <v>42</v>
      </c>
      <c r="D31" s="26" t="s">
        <v>322</v>
      </c>
      <c r="E31" s="26" t="s">
        <v>148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2459</v>
      </c>
    </row>
    <row r="32" spans="1:13" x14ac:dyDescent="0.25">
      <c r="A32" s="9">
        <v>30</v>
      </c>
      <c r="B32" s="26" t="s">
        <v>196</v>
      </c>
      <c r="C32" s="26" t="s">
        <v>38</v>
      </c>
      <c r="D32" s="26" t="s">
        <v>322</v>
      </c>
      <c r="E32" s="26" t="s">
        <v>148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2411</v>
      </c>
    </row>
    <row r="33" spans="1:13" x14ac:dyDescent="0.25">
      <c r="A33" s="9">
        <v>31</v>
      </c>
      <c r="B33" s="26" t="s">
        <v>198</v>
      </c>
      <c r="C33" s="26" t="s">
        <v>38</v>
      </c>
      <c r="D33" s="26" t="s">
        <v>322</v>
      </c>
      <c r="E33" s="26" t="s">
        <v>148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2332</v>
      </c>
    </row>
    <row r="34" spans="1:13" x14ac:dyDescent="0.25">
      <c r="A34" s="9">
        <v>32</v>
      </c>
      <c r="B34" s="26" t="s">
        <v>245</v>
      </c>
      <c r="C34" s="26" t="s">
        <v>33</v>
      </c>
      <c r="D34" s="26" t="s">
        <v>322</v>
      </c>
      <c r="E34" s="26" t="s">
        <v>148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2298</v>
      </c>
    </row>
    <row r="35" spans="1:13" x14ac:dyDescent="0.25">
      <c r="A35" s="9">
        <v>33</v>
      </c>
      <c r="B35" s="26" t="s">
        <v>213</v>
      </c>
      <c r="C35" s="26" t="s">
        <v>42</v>
      </c>
      <c r="D35" s="26" t="s">
        <v>322</v>
      </c>
      <c r="E35" s="26" t="s">
        <v>148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2097</v>
      </c>
    </row>
    <row r="36" spans="1:13" x14ac:dyDescent="0.25">
      <c r="A36" s="9">
        <v>34</v>
      </c>
      <c r="B36" s="26" t="s">
        <v>173</v>
      </c>
      <c r="C36" s="26" t="s">
        <v>42</v>
      </c>
      <c r="D36" s="26" t="s">
        <v>322</v>
      </c>
      <c r="E36" s="26" t="s">
        <v>148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2001</v>
      </c>
    </row>
    <row r="37" spans="1:13" x14ac:dyDescent="0.25">
      <c r="A37" s="9">
        <v>35</v>
      </c>
      <c r="B37" s="26" t="s">
        <v>188</v>
      </c>
      <c r="C37" s="26" t="s">
        <v>42</v>
      </c>
      <c r="D37" s="26" t="s">
        <v>322</v>
      </c>
      <c r="E37" s="26" t="s">
        <v>148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1966</v>
      </c>
    </row>
    <row r="38" spans="1:13" x14ac:dyDescent="0.25">
      <c r="A38" s="9">
        <v>36</v>
      </c>
      <c r="B38" s="26" t="s">
        <v>186</v>
      </c>
      <c r="C38" s="26" t="s">
        <v>42</v>
      </c>
      <c r="D38" s="26" t="s">
        <v>322</v>
      </c>
      <c r="E38" s="26" t="s">
        <v>148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1944</v>
      </c>
    </row>
    <row r="39" spans="1:13" x14ac:dyDescent="0.25">
      <c r="A39" s="9">
        <v>37</v>
      </c>
      <c r="B39" s="26" t="s">
        <v>247</v>
      </c>
      <c r="C39" s="26" t="s">
        <v>38</v>
      </c>
      <c r="D39" s="26" t="s">
        <v>322</v>
      </c>
      <c r="E39" s="26" t="s">
        <v>148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1865</v>
      </c>
    </row>
    <row r="40" spans="1:13" x14ac:dyDescent="0.25">
      <c r="A40" s="9">
        <v>38</v>
      </c>
      <c r="B40" s="26" t="s">
        <v>184</v>
      </c>
      <c r="C40" s="26" t="s">
        <v>36</v>
      </c>
      <c r="D40" s="26" t="s">
        <v>322</v>
      </c>
      <c r="E40" s="26" t="s">
        <v>148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1781</v>
      </c>
    </row>
    <row r="41" spans="1:13" x14ac:dyDescent="0.25">
      <c r="A41" s="9">
        <v>39</v>
      </c>
      <c r="B41" s="26" t="s">
        <v>211</v>
      </c>
      <c r="C41" s="26" t="s">
        <v>42</v>
      </c>
      <c r="D41" s="26" t="s">
        <v>322</v>
      </c>
      <c r="E41" s="26" t="s">
        <v>148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1774</v>
      </c>
    </row>
    <row r="42" spans="1:13" x14ac:dyDescent="0.25">
      <c r="A42" s="9">
        <v>40</v>
      </c>
      <c r="B42" s="26" t="s">
        <v>408</v>
      </c>
      <c r="C42" s="26" t="s">
        <v>38</v>
      </c>
      <c r="D42" s="26" t="s">
        <v>322</v>
      </c>
      <c r="E42" s="26" t="s">
        <v>148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1715</v>
      </c>
    </row>
    <row r="43" spans="1:13" x14ac:dyDescent="0.25">
      <c r="A43" s="9">
        <v>41</v>
      </c>
      <c r="B43" s="26" t="s">
        <v>405</v>
      </c>
      <c r="C43" s="26" t="s">
        <v>38</v>
      </c>
      <c r="D43" s="26" t="s">
        <v>322</v>
      </c>
      <c r="E43" s="26" t="s">
        <v>148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1626</v>
      </c>
    </row>
    <row r="44" spans="1:13" x14ac:dyDescent="0.25">
      <c r="A44" s="9">
        <v>42</v>
      </c>
      <c r="B44" s="26" t="s">
        <v>210</v>
      </c>
      <c r="C44" s="26" t="s">
        <v>38</v>
      </c>
      <c r="D44" s="26" t="s">
        <v>322</v>
      </c>
      <c r="E44" s="26" t="s">
        <v>148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1610</v>
      </c>
    </row>
    <row r="45" spans="1:13" x14ac:dyDescent="0.25">
      <c r="A45" s="9">
        <v>43</v>
      </c>
      <c r="B45" s="26" t="s">
        <v>212</v>
      </c>
      <c r="C45" s="26" t="s">
        <v>36</v>
      </c>
      <c r="D45" s="26" t="s">
        <v>322</v>
      </c>
      <c r="E45" s="26" t="s">
        <v>148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1596</v>
      </c>
    </row>
    <row r="46" spans="1:13" x14ac:dyDescent="0.25">
      <c r="A46" s="9">
        <v>44</v>
      </c>
      <c r="B46" s="26" t="s">
        <v>176</v>
      </c>
      <c r="C46" s="26" t="s">
        <v>36</v>
      </c>
      <c r="D46" s="26" t="s">
        <v>322</v>
      </c>
      <c r="E46" s="26" t="s">
        <v>148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1584</v>
      </c>
    </row>
    <row r="47" spans="1:13" x14ac:dyDescent="0.25">
      <c r="A47" s="9">
        <v>45</v>
      </c>
      <c r="B47" s="26" t="s">
        <v>403</v>
      </c>
      <c r="C47" s="26" t="s">
        <v>33</v>
      </c>
      <c r="D47" s="26" t="s">
        <v>322</v>
      </c>
      <c r="E47" s="26" t="s">
        <v>148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1522</v>
      </c>
    </row>
    <row r="48" spans="1:13" x14ac:dyDescent="0.25">
      <c r="A48" s="9">
        <v>46</v>
      </c>
      <c r="B48" s="26" t="s">
        <v>458</v>
      </c>
      <c r="C48" s="26" t="s">
        <v>36</v>
      </c>
      <c r="D48" s="26" t="s">
        <v>322</v>
      </c>
      <c r="E48" s="26" t="s">
        <v>148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1497</v>
      </c>
    </row>
    <row r="49" spans="1:13" x14ac:dyDescent="0.25">
      <c r="A49" s="9">
        <v>47</v>
      </c>
      <c r="B49" s="26" t="s">
        <v>406</v>
      </c>
      <c r="C49" s="26" t="s">
        <v>33</v>
      </c>
      <c r="D49" s="26" t="s">
        <v>322</v>
      </c>
      <c r="E49" s="26" t="s">
        <v>148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1495</v>
      </c>
    </row>
    <row r="50" spans="1:13" x14ac:dyDescent="0.25">
      <c r="A50" s="9">
        <v>48</v>
      </c>
      <c r="B50" s="26" t="s">
        <v>180</v>
      </c>
      <c r="C50" s="26" t="s">
        <v>42</v>
      </c>
      <c r="D50" s="26" t="s">
        <v>322</v>
      </c>
      <c r="E50" s="26" t="s">
        <v>148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1492</v>
      </c>
    </row>
    <row r="51" spans="1:13" x14ac:dyDescent="0.25">
      <c r="A51" s="9">
        <v>49</v>
      </c>
      <c r="B51" s="26" t="s">
        <v>248</v>
      </c>
      <c r="C51" s="26" t="s">
        <v>33</v>
      </c>
      <c r="D51" s="26" t="s">
        <v>322</v>
      </c>
      <c r="E51" s="26" t="s">
        <v>148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1464</v>
      </c>
    </row>
    <row r="52" spans="1:13" x14ac:dyDescent="0.25">
      <c r="A52" s="9">
        <v>50</v>
      </c>
      <c r="B52" s="26" t="s">
        <v>457</v>
      </c>
      <c r="C52" s="26" t="s">
        <v>36</v>
      </c>
      <c r="D52" s="26" t="s">
        <v>322</v>
      </c>
      <c r="E52" s="26" t="s">
        <v>148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1364</v>
      </c>
    </row>
    <row r="53" spans="1:13" x14ac:dyDescent="0.25">
      <c r="A53" s="9">
        <v>51</v>
      </c>
      <c r="B53" s="26" t="s">
        <v>833</v>
      </c>
      <c r="C53" s="26" t="s">
        <v>442</v>
      </c>
      <c r="D53" s="26" t="s">
        <v>322</v>
      </c>
      <c r="E53" s="26" t="s">
        <v>148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1353</v>
      </c>
    </row>
    <row r="54" spans="1:13" x14ac:dyDescent="0.25">
      <c r="A54" s="9">
        <v>52</v>
      </c>
      <c r="B54" s="26" t="s">
        <v>272</v>
      </c>
      <c r="C54" s="26" t="s">
        <v>42</v>
      </c>
      <c r="D54" s="26" t="s">
        <v>322</v>
      </c>
      <c r="E54" s="26" t="s">
        <v>148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1230</v>
      </c>
    </row>
    <row r="55" spans="1:13" x14ac:dyDescent="0.25">
      <c r="A55" s="9">
        <v>53</v>
      </c>
      <c r="B55" s="26" t="s">
        <v>192</v>
      </c>
      <c r="C55" s="26" t="s">
        <v>42</v>
      </c>
      <c r="D55" s="26" t="s">
        <v>322</v>
      </c>
      <c r="E55" s="26" t="s">
        <v>148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1213</v>
      </c>
    </row>
    <row r="56" spans="1:13" x14ac:dyDescent="0.25">
      <c r="A56" s="9">
        <v>54</v>
      </c>
      <c r="B56" s="26" t="s">
        <v>423</v>
      </c>
      <c r="C56" s="26" t="s">
        <v>42</v>
      </c>
      <c r="D56" s="26" t="s">
        <v>322</v>
      </c>
      <c r="E56" s="26" t="s">
        <v>148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1096</v>
      </c>
    </row>
    <row r="57" spans="1:13" x14ac:dyDescent="0.25">
      <c r="A57" s="9">
        <v>55</v>
      </c>
      <c r="B57" s="26" t="s">
        <v>310</v>
      </c>
      <c r="C57" s="26" t="s">
        <v>42</v>
      </c>
      <c r="D57" s="26" t="s">
        <v>322</v>
      </c>
      <c r="E57" s="26" t="s">
        <v>148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1074</v>
      </c>
    </row>
    <row r="58" spans="1:13" x14ac:dyDescent="0.25">
      <c r="A58" s="9">
        <v>56</v>
      </c>
      <c r="B58" s="26" t="s">
        <v>407</v>
      </c>
      <c r="C58" s="26" t="s">
        <v>31</v>
      </c>
      <c r="D58" s="26" t="s">
        <v>322</v>
      </c>
      <c r="E58" s="26" t="s">
        <v>148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1049</v>
      </c>
    </row>
    <row r="59" spans="1:13" x14ac:dyDescent="0.25">
      <c r="A59" s="9">
        <v>57</v>
      </c>
      <c r="B59" s="26" t="s">
        <v>191</v>
      </c>
      <c r="C59" s="26" t="s">
        <v>33</v>
      </c>
      <c r="D59" s="26" t="s">
        <v>322</v>
      </c>
      <c r="E59" s="26" t="s">
        <v>148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1039</v>
      </c>
    </row>
    <row r="60" spans="1:13" x14ac:dyDescent="0.25">
      <c r="A60" s="9">
        <v>58</v>
      </c>
      <c r="B60" s="26" t="s">
        <v>835</v>
      </c>
      <c r="C60" s="26" t="s">
        <v>442</v>
      </c>
      <c r="D60" s="26" t="s">
        <v>322</v>
      </c>
      <c r="E60" s="26" t="s">
        <v>148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1008</v>
      </c>
    </row>
    <row r="61" spans="1:13" x14ac:dyDescent="0.25">
      <c r="A61" s="9">
        <v>59</v>
      </c>
      <c r="B61" s="26" t="s">
        <v>834</v>
      </c>
      <c r="C61" s="26" t="s">
        <v>442</v>
      </c>
      <c r="D61" s="26" t="s">
        <v>322</v>
      </c>
      <c r="E61" s="26" t="s">
        <v>148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979</v>
      </c>
    </row>
    <row r="62" spans="1:13" x14ac:dyDescent="0.25">
      <c r="A62" s="9">
        <v>60</v>
      </c>
      <c r="B62" s="26" t="s">
        <v>404</v>
      </c>
      <c r="C62" s="26" t="s">
        <v>33</v>
      </c>
      <c r="D62" s="26" t="s">
        <v>322</v>
      </c>
      <c r="E62" s="26" t="s">
        <v>148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904</v>
      </c>
    </row>
    <row r="63" spans="1:13" x14ac:dyDescent="0.25">
      <c r="A63" s="9">
        <v>61</v>
      </c>
      <c r="B63" s="26" t="s">
        <v>837</v>
      </c>
      <c r="C63" s="26" t="s">
        <v>442</v>
      </c>
      <c r="D63" s="26" t="s">
        <v>322</v>
      </c>
      <c r="E63" s="26" t="s">
        <v>148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874</v>
      </c>
    </row>
    <row r="64" spans="1:13" x14ac:dyDescent="0.25">
      <c r="A64" s="9">
        <v>62</v>
      </c>
      <c r="B64" s="26" t="s">
        <v>401</v>
      </c>
      <c r="C64" s="26" t="s">
        <v>33</v>
      </c>
      <c r="D64" s="26" t="s">
        <v>322</v>
      </c>
      <c r="E64" s="26" t="s">
        <v>148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833</v>
      </c>
    </row>
    <row r="65" spans="1:13" x14ac:dyDescent="0.25">
      <c r="A65" s="9">
        <v>63</v>
      </c>
      <c r="B65" s="26" t="s">
        <v>840</v>
      </c>
      <c r="C65" s="26" t="s">
        <v>442</v>
      </c>
      <c r="D65" s="26" t="s">
        <v>322</v>
      </c>
      <c r="E65" s="26" t="s">
        <v>148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821</v>
      </c>
    </row>
    <row r="66" spans="1:13" x14ac:dyDescent="0.25">
      <c r="A66" s="9">
        <v>64</v>
      </c>
      <c r="B66" s="26" t="s">
        <v>409</v>
      </c>
      <c r="C66" s="26" t="s">
        <v>31</v>
      </c>
      <c r="D66" s="26" t="s">
        <v>322</v>
      </c>
      <c r="E66" s="26" t="s">
        <v>148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740</v>
      </c>
    </row>
    <row r="67" spans="1:13" x14ac:dyDescent="0.25">
      <c r="A67" s="9">
        <v>65</v>
      </c>
      <c r="B67" s="26" t="s">
        <v>836</v>
      </c>
      <c r="C67" s="26" t="s">
        <v>442</v>
      </c>
      <c r="D67" s="26" t="s">
        <v>322</v>
      </c>
      <c r="E67" s="26" t="s">
        <v>148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700</v>
      </c>
    </row>
    <row r="68" spans="1:13" x14ac:dyDescent="0.25">
      <c r="A68" s="9">
        <v>66</v>
      </c>
      <c r="B68" s="26" t="s">
        <v>838</v>
      </c>
      <c r="C68" s="26" t="s">
        <v>442</v>
      </c>
      <c r="D68" s="26" t="s">
        <v>322</v>
      </c>
      <c r="E68" s="26" t="s">
        <v>148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692</v>
      </c>
    </row>
    <row r="69" spans="1:13" x14ac:dyDescent="0.25">
      <c r="A69" s="9">
        <v>67</v>
      </c>
      <c r="B69" s="26" t="s">
        <v>190</v>
      </c>
      <c r="C69" s="26" t="s">
        <v>33</v>
      </c>
      <c r="D69" s="26" t="s">
        <v>322</v>
      </c>
      <c r="E69" s="26" t="s">
        <v>148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685</v>
      </c>
    </row>
    <row r="70" spans="1:13" x14ac:dyDescent="0.25">
      <c r="A70" s="9">
        <v>68</v>
      </c>
      <c r="B70" s="26" t="s">
        <v>460</v>
      </c>
      <c r="C70" s="26" t="s">
        <v>31</v>
      </c>
      <c r="D70" s="26" t="s">
        <v>322</v>
      </c>
      <c r="E70" s="26" t="s">
        <v>148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667</v>
      </c>
    </row>
    <row r="71" spans="1:13" x14ac:dyDescent="0.25">
      <c r="A71" s="9">
        <v>69</v>
      </c>
      <c r="B71" s="26" t="s">
        <v>425</v>
      </c>
      <c r="C71" s="26" t="s">
        <v>42</v>
      </c>
      <c r="D71" s="26" t="s">
        <v>322</v>
      </c>
      <c r="E71" s="26" t="s">
        <v>148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605</v>
      </c>
    </row>
    <row r="72" spans="1:13" x14ac:dyDescent="0.25">
      <c r="A72" s="9">
        <v>70</v>
      </c>
      <c r="B72" s="26" t="s">
        <v>839</v>
      </c>
      <c r="C72" s="26" t="s">
        <v>442</v>
      </c>
      <c r="D72" s="26" t="s">
        <v>322</v>
      </c>
      <c r="E72" s="26" t="s">
        <v>148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515</v>
      </c>
    </row>
    <row r="73" spans="1:13" x14ac:dyDescent="0.25">
      <c r="A73" s="9">
        <v>71</v>
      </c>
      <c r="B73" s="26" t="s">
        <v>459</v>
      </c>
      <c r="C73" s="26" t="s">
        <v>33</v>
      </c>
      <c r="D73" s="26" t="s">
        <v>322</v>
      </c>
      <c r="E73" s="26" t="s">
        <v>148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493</v>
      </c>
    </row>
    <row r="74" spans="1:13" x14ac:dyDescent="0.25">
      <c r="A74" s="9">
        <v>72</v>
      </c>
      <c r="B74" s="26" t="s">
        <v>433</v>
      </c>
      <c r="C74" s="26" t="s">
        <v>33</v>
      </c>
      <c r="D74" s="26" t="s">
        <v>322</v>
      </c>
      <c r="E74" s="26" t="s">
        <v>148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480</v>
      </c>
    </row>
    <row r="75" spans="1:13" x14ac:dyDescent="0.25">
      <c r="A75" s="9">
        <v>73</v>
      </c>
      <c r="B75" s="26" t="s">
        <v>841</v>
      </c>
      <c r="C75" s="26" t="s">
        <v>442</v>
      </c>
      <c r="D75" s="26" t="s">
        <v>322</v>
      </c>
      <c r="E75" s="26" t="s">
        <v>148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430</v>
      </c>
    </row>
    <row r="76" spans="1:13" x14ac:dyDescent="0.25">
      <c r="A76" s="9">
        <v>74</v>
      </c>
      <c r="B76" s="26" t="s">
        <v>843</v>
      </c>
      <c r="C76" s="26" t="s">
        <v>442</v>
      </c>
      <c r="D76" s="26" t="s">
        <v>322</v>
      </c>
      <c r="E76" s="26" t="s">
        <v>148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427</v>
      </c>
    </row>
    <row r="77" spans="1:13" x14ac:dyDescent="0.25">
      <c r="A77" s="9">
        <v>75</v>
      </c>
      <c r="B77" s="26" t="s">
        <v>464</v>
      </c>
      <c r="C77" s="26" t="s">
        <v>33</v>
      </c>
      <c r="D77" s="26" t="s">
        <v>322</v>
      </c>
      <c r="E77" s="26" t="s">
        <v>148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380</v>
      </c>
    </row>
    <row r="78" spans="1:13" x14ac:dyDescent="0.25">
      <c r="A78" s="9">
        <v>76</v>
      </c>
      <c r="B78" s="26" t="s">
        <v>185</v>
      </c>
      <c r="C78" s="26" t="s">
        <v>33</v>
      </c>
      <c r="D78" s="26" t="s">
        <v>322</v>
      </c>
      <c r="E78" s="26" t="s">
        <v>148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344</v>
      </c>
    </row>
    <row r="79" spans="1:13" x14ac:dyDescent="0.25">
      <c r="A79" s="9">
        <v>77</v>
      </c>
      <c r="B79" s="26" t="s">
        <v>842</v>
      </c>
      <c r="C79" s="26" t="s">
        <v>442</v>
      </c>
      <c r="D79" s="26" t="s">
        <v>322</v>
      </c>
      <c r="E79" s="26" t="s">
        <v>148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267</v>
      </c>
    </row>
    <row r="80" spans="1:13" x14ac:dyDescent="0.25">
      <c r="A80" s="9">
        <v>78</v>
      </c>
      <c r="B80" s="26" t="s">
        <v>844</v>
      </c>
      <c r="C80" s="26" t="s">
        <v>442</v>
      </c>
      <c r="D80" s="26" t="s">
        <v>322</v>
      </c>
      <c r="E80" s="26" t="s">
        <v>148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241</v>
      </c>
    </row>
    <row r="81" spans="1:13" x14ac:dyDescent="0.25">
      <c r="A81" s="9">
        <v>79</v>
      </c>
      <c r="B81" s="26" t="s">
        <v>432</v>
      </c>
      <c r="C81" s="26" t="s">
        <v>38</v>
      </c>
      <c r="D81" s="26" t="s">
        <v>322</v>
      </c>
      <c r="E81" s="26" t="s">
        <v>148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240</v>
      </c>
    </row>
    <row r="82" spans="1:13" x14ac:dyDescent="0.25">
      <c r="A82" s="9">
        <v>80</v>
      </c>
      <c r="B82" s="26" t="s">
        <v>847</v>
      </c>
      <c r="C82" s="26" t="s">
        <v>442</v>
      </c>
      <c r="D82" s="26" t="s">
        <v>322</v>
      </c>
      <c r="E82" s="26" t="s">
        <v>148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182</v>
      </c>
    </row>
    <row r="83" spans="1:13" x14ac:dyDescent="0.25">
      <c r="A83" s="9">
        <v>81</v>
      </c>
      <c r="B83" s="26" t="s">
        <v>462</v>
      </c>
      <c r="C83" s="26" t="s">
        <v>42</v>
      </c>
      <c r="D83" s="26" t="s">
        <v>322</v>
      </c>
      <c r="E83" s="26" t="s">
        <v>148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180</v>
      </c>
    </row>
    <row r="84" spans="1:13" x14ac:dyDescent="0.25">
      <c r="A84" s="9">
        <v>82</v>
      </c>
      <c r="B84" s="26" t="s">
        <v>402</v>
      </c>
      <c r="C84" s="26" t="s">
        <v>31</v>
      </c>
      <c r="D84" s="26" t="s">
        <v>322</v>
      </c>
      <c r="E84" s="26" t="s">
        <v>148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169</v>
      </c>
    </row>
    <row r="85" spans="1:13" x14ac:dyDescent="0.25">
      <c r="A85" s="9">
        <v>83</v>
      </c>
      <c r="B85" s="26" t="s">
        <v>434</v>
      </c>
      <c r="C85" s="26" t="s">
        <v>36</v>
      </c>
      <c r="D85" s="26" t="s">
        <v>322</v>
      </c>
      <c r="E85" s="26" t="s">
        <v>148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129</v>
      </c>
    </row>
    <row r="86" spans="1:13" x14ac:dyDescent="0.25">
      <c r="A86" s="9">
        <v>84</v>
      </c>
      <c r="B86" s="26" t="s">
        <v>852</v>
      </c>
      <c r="C86" s="26" t="s">
        <v>442</v>
      </c>
      <c r="D86" s="26" t="s">
        <v>322</v>
      </c>
      <c r="E86" s="26" t="s">
        <v>148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124</v>
      </c>
    </row>
    <row r="87" spans="1:13" x14ac:dyDescent="0.25">
      <c r="A87" s="9">
        <v>85</v>
      </c>
      <c r="B87" s="26" t="s">
        <v>845</v>
      </c>
      <c r="C87" s="26" t="s">
        <v>442</v>
      </c>
      <c r="D87" s="26" t="s">
        <v>322</v>
      </c>
      <c r="E87" s="26" t="s">
        <v>148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106</v>
      </c>
    </row>
    <row r="88" spans="1:13" x14ac:dyDescent="0.25">
      <c r="A88" s="9">
        <v>86</v>
      </c>
      <c r="B88" s="26" t="s">
        <v>846</v>
      </c>
      <c r="C88" s="26" t="s">
        <v>442</v>
      </c>
      <c r="D88" s="26" t="s">
        <v>322</v>
      </c>
      <c r="E88" s="26" t="s">
        <v>148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101</v>
      </c>
    </row>
    <row r="89" spans="1:13" x14ac:dyDescent="0.25">
      <c r="A89" s="9">
        <v>87</v>
      </c>
      <c r="B89" s="26" t="s">
        <v>424</v>
      </c>
      <c r="C89" s="26" t="s">
        <v>33</v>
      </c>
      <c r="D89" s="26" t="s">
        <v>322</v>
      </c>
      <c r="E89" s="26" t="s">
        <v>148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63</v>
      </c>
    </row>
    <row r="90" spans="1:13" x14ac:dyDescent="0.25">
      <c r="A90" s="9">
        <v>88</v>
      </c>
      <c r="B90" s="26" t="s">
        <v>461</v>
      </c>
      <c r="C90" s="26" t="s">
        <v>31</v>
      </c>
      <c r="D90" s="26" t="s">
        <v>322</v>
      </c>
      <c r="E90" s="26" t="s">
        <v>148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61</v>
      </c>
    </row>
    <row r="91" spans="1:13" x14ac:dyDescent="0.25">
      <c r="A91" s="9">
        <v>89</v>
      </c>
      <c r="B91" s="26" t="s">
        <v>850</v>
      </c>
      <c r="C91" s="26" t="s">
        <v>442</v>
      </c>
      <c r="D91" s="26" t="s">
        <v>322</v>
      </c>
      <c r="E91" s="26" t="s">
        <v>148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58</v>
      </c>
    </row>
    <row r="92" spans="1:13" x14ac:dyDescent="0.25">
      <c r="A92" s="9">
        <v>90</v>
      </c>
      <c r="B92" s="26" t="s">
        <v>851</v>
      </c>
      <c r="C92" s="26" t="s">
        <v>442</v>
      </c>
      <c r="D92" s="26" t="s">
        <v>322</v>
      </c>
      <c r="E92" s="26" t="s">
        <v>148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58</v>
      </c>
    </row>
    <row r="93" spans="1:13" x14ac:dyDescent="0.25">
      <c r="A93" s="9">
        <v>91</v>
      </c>
      <c r="B93" s="26" t="s">
        <v>854</v>
      </c>
      <c r="C93" s="26" t="s">
        <v>442</v>
      </c>
      <c r="D93" s="26" t="s">
        <v>322</v>
      </c>
      <c r="E93" s="26" t="s">
        <v>148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39</v>
      </c>
    </row>
    <row r="94" spans="1:13" x14ac:dyDescent="0.25">
      <c r="A94" s="9">
        <v>92</v>
      </c>
      <c r="B94" s="26" t="s">
        <v>853</v>
      </c>
      <c r="C94" s="26" t="s">
        <v>442</v>
      </c>
      <c r="D94" s="26" t="s">
        <v>322</v>
      </c>
      <c r="E94" s="26" t="s">
        <v>148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29</v>
      </c>
    </row>
    <row r="95" spans="1:13" x14ac:dyDescent="0.25">
      <c r="A95" s="9">
        <v>93</v>
      </c>
      <c r="B95" s="26" t="s">
        <v>848</v>
      </c>
      <c r="C95" s="26" t="s">
        <v>442</v>
      </c>
      <c r="D95" s="26" t="s">
        <v>322</v>
      </c>
      <c r="E95" s="26" t="s">
        <v>148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14</v>
      </c>
    </row>
    <row r="96" spans="1:13" x14ac:dyDescent="0.25">
      <c r="A96" s="9">
        <v>94</v>
      </c>
      <c r="B96" s="26" t="s">
        <v>463</v>
      </c>
      <c r="C96" s="26" t="s">
        <v>33</v>
      </c>
      <c r="D96" s="26" t="s">
        <v>322</v>
      </c>
      <c r="E96" s="26" t="s">
        <v>148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13</v>
      </c>
    </row>
    <row r="97" spans="1:13" x14ac:dyDescent="0.25">
      <c r="A97" s="9">
        <v>95</v>
      </c>
      <c r="B97" s="26" t="s">
        <v>849</v>
      </c>
      <c r="C97" s="26" t="s">
        <v>442</v>
      </c>
      <c r="D97" s="26" t="s">
        <v>322</v>
      </c>
      <c r="E97" s="26" t="s">
        <v>148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9</v>
      </c>
    </row>
    <row r="98" spans="1:13" x14ac:dyDescent="0.25">
      <c r="B98" s="26"/>
      <c r="C98" s="26"/>
      <c r="D98" s="26"/>
      <c r="E98" s="26"/>
    </row>
    <row r="99" spans="1:13" x14ac:dyDescent="0.25">
      <c r="B99" s="26"/>
      <c r="C99" s="26"/>
      <c r="D99" s="26"/>
      <c r="E99" s="26"/>
    </row>
    <row r="100" spans="1:13" x14ac:dyDescent="0.25">
      <c r="B100" s="26"/>
      <c r="C100" s="26"/>
      <c r="D100" s="26"/>
      <c r="E100" s="26"/>
    </row>
    <row r="101" spans="1:13" x14ac:dyDescent="0.25">
      <c r="B101" s="26"/>
      <c r="C101" s="26"/>
      <c r="D101" s="26"/>
      <c r="E101" s="26"/>
    </row>
    <row r="102" spans="1:13" x14ac:dyDescent="0.25">
      <c r="B102" s="26"/>
      <c r="C102" s="26"/>
      <c r="D102" s="26"/>
      <c r="E102" s="26"/>
    </row>
    <row r="103" spans="1:13" x14ac:dyDescent="0.25">
      <c r="B103" s="26"/>
      <c r="C103" s="26"/>
      <c r="D103" s="26"/>
      <c r="E103" s="26"/>
    </row>
    <row r="104" spans="1:13" x14ac:dyDescent="0.25">
      <c r="B104" s="26"/>
      <c r="C104" s="26"/>
      <c r="D104" s="26"/>
      <c r="E104" s="26"/>
    </row>
    <row r="105" spans="1:13" x14ac:dyDescent="0.25">
      <c r="B105" s="26"/>
      <c r="C105" s="26"/>
      <c r="D105" s="26"/>
      <c r="E105" s="26"/>
    </row>
    <row r="106" spans="1:13" x14ac:dyDescent="0.25">
      <c r="B106" s="26"/>
      <c r="C106" s="26"/>
      <c r="D106" s="26"/>
      <c r="E106" s="26"/>
    </row>
    <row r="107" spans="1:13" x14ac:dyDescent="0.25">
      <c r="B107" s="26"/>
      <c r="C107" s="26"/>
      <c r="D107" s="26"/>
      <c r="E107" s="26"/>
    </row>
    <row r="108" spans="1:13" x14ac:dyDescent="0.25">
      <c r="B108" s="26"/>
      <c r="C108" s="26"/>
      <c r="D108" s="26"/>
      <c r="E108" s="26"/>
    </row>
    <row r="109" spans="1:13" x14ac:dyDescent="0.25">
      <c r="B109" s="26"/>
      <c r="C109" s="26"/>
      <c r="D109" s="26"/>
      <c r="E109" s="26"/>
    </row>
    <row r="110" spans="1:13" x14ac:dyDescent="0.25">
      <c r="B110" s="26"/>
      <c r="C110" s="26"/>
      <c r="D110" s="26"/>
      <c r="E110" s="26"/>
    </row>
    <row r="111" spans="1:13" x14ac:dyDescent="0.25">
      <c r="B111" s="26"/>
      <c r="C111" s="26"/>
      <c r="D111" s="26"/>
      <c r="E111" s="26"/>
    </row>
    <row r="112" spans="1:13" x14ac:dyDescent="0.25">
      <c r="B112" s="26"/>
      <c r="C112" s="26"/>
      <c r="D112" s="26"/>
      <c r="E112" s="26"/>
    </row>
    <row r="113" spans="2:5" x14ac:dyDescent="0.25">
      <c r="B113" s="26"/>
      <c r="C113" s="26"/>
      <c r="D113" s="26"/>
      <c r="E113" s="26"/>
    </row>
    <row r="114" spans="2:5" x14ac:dyDescent="0.25">
      <c r="B114" s="26"/>
      <c r="C114" s="26"/>
      <c r="D114" s="26"/>
      <c r="E114" s="26"/>
    </row>
    <row r="115" spans="2:5" x14ac:dyDescent="0.25">
      <c r="B115" s="26"/>
      <c r="C115" s="26"/>
      <c r="D115" s="26"/>
      <c r="E115" s="26"/>
    </row>
    <row r="116" spans="2:5" x14ac:dyDescent="0.25">
      <c r="B116" s="26"/>
      <c r="C116" s="26"/>
      <c r="D116" s="26"/>
      <c r="E116" s="26"/>
    </row>
    <row r="117" spans="2:5" x14ac:dyDescent="0.25">
      <c r="B117" s="26"/>
      <c r="C117" s="26"/>
      <c r="D117" s="26"/>
      <c r="E117" s="26"/>
    </row>
    <row r="118" spans="2:5" x14ac:dyDescent="0.25">
      <c r="B118" s="26"/>
      <c r="C118" s="26"/>
      <c r="D118" s="26"/>
      <c r="E118" s="26"/>
    </row>
    <row r="119" spans="2:5" x14ac:dyDescent="0.25">
      <c r="B119" s="26"/>
      <c r="C119" s="26"/>
      <c r="D119" s="26"/>
      <c r="E119" s="26"/>
    </row>
    <row r="120" spans="2:5" x14ac:dyDescent="0.25">
      <c r="B120" s="26"/>
      <c r="C120" s="26"/>
      <c r="D120" s="26"/>
      <c r="E120" s="26"/>
    </row>
    <row r="121" spans="2:5" x14ac:dyDescent="0.25">
      <c r="B121" s="26"/>
      <c r="C121" s="26"/>
      <c r="D121" s="26"/>
      <c r="E121" s="26"/>
    </row>
    <row r="122" spans="2:5" x14ac:dyDescent="0.25">
      <c r="B122" s="26"/>
      <c r="C122" s="26"/>
      <c r="D122" s="26"/>
      <c r="E122" s="26"/>
    </row>
    <row r="123" spans="2:5" x14ac:dyDescent="0.25">
      <c r="B123" s="26"/>
      <c r="C123" s="26"/>
      <c r="D123" s="26"/>
      <c r="E123" s="26"/>
    </row>
    <row r="124" spans="2:5" x14ac:dyDescent="0.25">
      <c r="B124" s="26"/>
      <c r="C124" s="26"/>
      <c r="D124" s="26"/>
      <c r="E124" s="26"/>
    </row>
    <row r="125" spans="2:5" x14ac:dyDescent="0.25">
      <c r="B125" s="26"/>
      <c r="C125" s="26"/>
      <c r="D125" s="26"/>
      <c r="E125" s="26"/>
    </row>
    <row r="126" spans="2:5" x14ac:dyDescent="0.25">
      <c r="B126" s="26"/>
      <c r="C126" s="26"/>
      <c r="D126" s="26"/>
      <c r="E126" s="26"/>
    </row>
    <row r="127" spans="2:5" x14ac:dyDescent="0.25">
      <c r="B127" s="26"/>
      <c r="C127" s="26"/>
      <c r="D127" s="26"/>
      <c r="E127" s="26"/>
    </row>
    <row r="128" spans="2:5" x14ac:dyDescent="0.25">
      <c r="B128" s="26"/>
      <c r="C128" s="26"/>
      <c r="D128" s="26"/>
      <c r="E128" s="26"/>
    </row>
    <row r="129" spans="2:5" x14ac:dyDescent="0.25">
      <c r="B129" s="26"/>
      <c r="C129" s="26"/>
      <c r="D129" s="26"/>
      <c r="E129" s="26"/>
    </row>
    <row r="130" spans="2:5" x14ac:dyDescent="0.25">
      <c r="B130" s="26"/>
      <c r="C130" s="26"/>
      <c r="D130" s="26"/>
      <c r="E130" s="26"/>
    </row>
    <row r="131" spans="2:5" x14ac:dyDescent="0.25">
      <c r="B131" s="26"/>
      <c r="C131" s="26"/>
      <c r="D131" s="26"/>
      <c r="E131" s="26"/>
    </row>
    <row r="132" spans="2:5" x14ac:dyDescent="0.25">
      <c r="B132" s="26"/>
      <c r="C132" s="26"/>
      <c r="D132" s="26"/>
      <c r="E132" s="26"/>
    </row>
    <row r="133" spans="2:5" x14ac:dyDescent="0.25">
      <c r="B133" s="26"/>
      <c r="C133" s="26"/>
      <c r="D133" s="26"/>
      <c r="E133" s="26"/>
    </row>
    <row r="134" spans="2:5" x14ac:dyDescent="0.25">
      <c r="B134" s="26"/>
      <c r="C134" s="26"/>
      <c r="D134" s="26"/>
      <c r="E134" s="26"/>
    </row>
    <row r="135" spans="2:5" x14ac:dyDescent="0.25">
      <c r="B135" s="26"/>
      <c r="C135" s="26"/>
      <c r="D135" s="26"/>
      <c r="E135" s="26"/>
    </row>
    <row r="136" spans="2:5" x14ac:dyDescent="0.25">
      <c r="B136" s="26"/>
      <c r="C136" s="26"/>
      <c r="D136" s="26"/>
      <c r="E136" s="26"/>
    </row>
    <row r="137" spans="2:5" x14ac:dyDescent="0.25">
      <c r="B137" s="26"/>
      <c r="C137" s="26"/>
      <c r="D137" s="26"/>
      <c r="E137" s="26"/>
    </row>
    <row r="138" spans="2:5" x14ac:dyDescent="0.25">
      <c r="B138" s="26"/>
      <c r="C138" s="26"/>
      <c r="D138" s="26"/>
      <c r="E138" s="26"/>
    </row>
    <row r="139" spans="2:5" x14ac:dyDescent="0.25">
      <c r="B139" s="26"/>
      <c r="C139" s="26"/>
      <c r="D139" s="26"/>
      <c r="E139" s="26"/>
    </row>
    <row r="140" spans="2:5" x14ac:dyDescent="0.25">
      <c r="B140" s="26"/>
      <c r="C140" s="26"/>
      <c r="D140" s="26"/>
      <c r="E140" s="26"/>
    </row>
    <row r="141" spans="2:5" x14ac:dyDescent="0.25">
      <c r="B141" s="26"/>
      <c r="C141" s="26"/>
      <c r="D141" s="26"/>
      <c r="E141" s="26"/>
    </row>
    <row r="142" spans="2:5" x14ac:dyDescent="0.25">
      <c r="B142" s="26"/>
      <c r="C142" s="26"/>
      <c r="D142" s="26"/>
      <c r="E142" s="26"/>
    </row>
    <row r="143" spans="2:5" x14ac:dyDescent="0.25">
      <c r="B143" s="26"/>
      <c r="C143" s="26"/>
      <c r="D143" s="26"/>
      <c r="E143" s="26"/>
    </row>
    <row r="144" spans="2:5" x14ac:dyDescent="0.25">
      <c r="B144" s="26"/>
      <c r="C144" s="26"/>
      <c r="D144" s="26"/>
      <c r="E144" s="26"/>
    </row>
    <row r="145" spans="2:5" x14ac:dyDescent="0.25">
      <c r="B145" s="26"/>
      <c r="C145" s="26"/>
      <c r="D145" s="26"/>
      <c r="E145" s="26"/>
    </row>
    <row r="146" spans="2:5" x14ac:dyDescent="0.25">
      <c r="B146" s="26"/>
      <c r="C146" s="26"/>
      <c r="D146" s="26"/>
      <c r="E146" s="26"/>
    </row>
    <row r="147" spans="2:5" x14ac:dyDescent="0.25">
      <c r="B147" s="26"/>
      <c r="C147" s="26"/>
      <c r="D147" s="26"/>
      <c r="E147" s="26"/>
    </row>
    <row r="148" spans="2:5" x14ac:dyDescent="0.25">
      <c r="B148" s="26"/>
      <c r="C148" s="26"/>
      <c r="D148" s="26"/>
      <c r="E148" s="26"/>
    </row>
    <row r="149" spans="2:5" x14ac:dyDescent="0.25">
      <c r="B149" s="26"/>
      <c r="C149" s="26"/>
      <c r="D149" s="26"/>
      <c r="E149" s="26"/>
    </row>
    <row r="150" spans="2:5" x14ac:dyDescent="0.25">
      <c r="B150" s="26"/>
      <c r="C150" s="26"/>
      <c r="D150" s="26"/>
      <c r="E150" s="26"/>
    </row>
    <row r="151" spans="2:5" x14ac:dyDescent="0.25">
      <c r="B151" s="26"/>
      <c r="C151" s="26"/>
      <c r="D151" s="26"/>
      <c r="E151" s="26"/>
    </row>
    <row r="152" spans="2:5" x14ac:dyDescent="0.25">
      <c r="B152" s="26"/>
      <c r="C152" s="26"/>
      <c r="D152" s="26"/>
      <c r="E152" s="26"/>
    </row>
    <row r="153" spans="2:5" x14ac:dyDescent="0.25">
      <c r="B153" s="26"/>
      <c r="C153" s="26"/>
      <c r="D153" s="26"/>
      <c r="E153" s="26"/>
    </row>
    <row r="154" spans="2:5" x14ac:dyDescent="0.25">
      <c r="B154" s="26"/>
      <c r="C154" s="26"/>
      <c r="D154" s="26"/>
      <c r="E154" s="26"/>
    </row>
    <row r="155" spans="2:5" x14ac:dyDescent="0.25">
      <c r="B155" s="26"/>
      <c r="C155" s="26"/>
      <c r="D155" s="26"/>
      <c r="E155" s="26"/>
    </row>
    <row r="156" spans="2:5" x14ac:dyDescent="0.25">
      <c r="B156" s="26"/>
      <c r="C156" s="26"/>
      <c r="D156" s="26"/>
      <c r="E156" s="26"/>
    </row>
    <row r="157" spans="2:5" x14ac:dyDescent="0.25">
      <c r="B157" s="26"/>
      <c r="C157" s="26"/>
      <c r="D157" s="26"/>
      <c r="E157" s="26"/>
    </row>
    <row r="158" spans="2:5" x14ac:dyDescent="0.25">
      <c r="B158" s="26"/>
      <c r="C158" s="26"/>
      <c r="D158" s="26"/>
      <c r="E158" s="26"/>
    </row>
    <row r="159" spans="2:5" x14ac:dyDescent="0.25">
      <c r="B159" s="26"/>
      <c r="C159" s="26"/>
      <c r="D159" s="26"/>
      <c r="E159" s="26"/>
    </row>
    <row r="160" spans="2:5" x14ac:dyDescent="0.25">
      <c r="B160" s="26"/>
      <c r="C160" s="26"/>
      <c r="D160" s="26"/>
      <c r="E160" s="26"/>
    </row>
    <row r="161" spans="2:5" x14ac:dyDescent="0.25">
      <c r="B161" s="26"/>
      <c r="C161" s="26"/>
      <c r="D161" s="26"/>
      <c r="E161" s="26"/>
    </row>
    <row r="162" spans="2:5" x14ac:dyDescent="0.25">
      <c r="B162" s="26"/>
      <c r="C162" s="26"/>
      <c r="D162" s="26"/>
      <c r="E162" s="26"/>
    </row>
    <row r="163" spans="2:5" x14ac:dyDescent="0.25">
      <c r="B163" s="26"/>
      <c r="C163" s="26"/>
      <c r="D163" s="26"/>
      <c r="E163" s="26"/>
    </row>
    <row r="164" spans="2:5" x14ac:dyDescent="0.25">
      <c r="B164" s="26"/>
      <c r="C164" s="26"/>
      <c r="D164" s="26"/>
      <c r="E164" s="26"/>
    </row>
    <row r="165" spans="2:5" x14ac:dyDescent="0.25">
      <c r="B165" s="26"/>
      <c r="C165" s="26"/>
      <c r="D165" s="26"/>
      <c r="E165" s="26"/>
    </row>
    <row r="166" spans="2:5" x14ac:dyDescent="0.25">
      <c r="B166" s="26"/>
      <c r="C166" s="26"/>
      <c r="D166" s="26"/>
      <c r="E166" s="26"/>
    </row>
    <row r="167" spans="2:5" x14ac:dyDescent="0.25">
      <c r="B167" s="26"/>
      <c r="C167" s="26"/>
      <c r="D167" s="26"/>
      <c r="E167" s="26"/>
    </row>
    <row r="168" spans="2:5" x14ac:dyDescent="0.25">
      <c r="B168" s="26"/>
      <c r="C168" s="26"/>
      <c r="D168" s="26"/>
      <c r="E168" s="26"/>
    </row>
    <row r="169" spans="2:5" x14ac:dyDescent="0.25">
      <c r="B169" s="26"/>
      <c r="C169" s="26"/>
      <c r="D169" s="26"/>
      <c r="E169" s="26"/>
    </row>
    <row r="170" spans="2:5" x14ac:dyDescent="0.25">
      <c r="B170" s="26"/>
      <c r="C170" s="26"/>
      <c r="D170" s="26"/>
      <c r="E170" s="26"/>
    </row>
    <row r="171" spans="2:5" x14ac:dyDescent="0.25">
      <c r="B171" s="26"/>
      <c r="C171" s="26"/>
      <c r="D171" s="26"/>
      <c r="E171" s="26"/>
    </row>
    <row r="172" spans="2:5" x14ac:dyDescent="0.25">
      <c r="B172" s="26"/>
      <c r="C172" s="26"/>
      <c r="D172" s="26"/>
      <c r="E172" s="26"/>
    </row>
    <row r="173" spans="2:5" x14ac:dyDescent="0.25">
      <c r="B173" s="26"/>
      <c r="C173" s="26"/>
      <c r="D173" s="26"/>
      <c r="E173" s="26"/>
    </row>
    <row r="174" spans="2:5" x14ac:dyDescent="0.25">
      <c r="B174" s="26"/>
      <c r="C174" s="26"/>
      <c r="D174" s="26"/>
      <c r="E174" s="26"/>
    </row>
    <row r="175" spans="2:5" x14ac:dyDescent="0.25">
      <c r="B175" s="26"/>
      <c r="C175" s="26"/>
      <c r="D175" s="26"/>
      <c r="E175" s="26"/>
    </row>
    <row r="176" spans="2:5" x14ac:dyDescent="0.25">
      <c r="B176" s="26"/>
      <c r="C176" s="26"/>
      <c r="D176" s="26"/>
      <c r="E176" s="26"/>
    </row>
    <row r="177" spans="2:5" x14ac:dyDescent="0.25">
      <c r="B177" s="26"/>
      <c r="C177" s="26"/>
      <c r="D177" s="26"/>
      <c r="E177" s="26"/>
    </row>
    <row r="178" spans="2:5" x14ac:dyDescent="0.25">
      <c r="B178" s="26"/>
      <c r="C178" s="26"/>
      <c r="D178" s="26"/>
      <c r="E178" s="26"/>
    </row>
    <row r="179" spans="2:5" x14ac:dyDescent="0.25">
      <c r="B179" s="26"/>
      <c r="C179" s="26"/>
      <c r="D179" s="26"/>
      <c r="E179" s="26"/>
    </row>
    <row r="180" spans="2:5" x14ac:dyDescent="0.25">
      <c r="B180" s="26"/>
      <c r="C180" s="26"/>
      <c r="D180" s="26"/>
      <c r="E180" s="26"/>
    </row>
    <row r="181" spans="2:5" x14ac:dyDescent="0.25">
      <c r="B181" s="26"/>
      <c r="C181" s="26"/>
      <c r="D181" s="26"/>
      <c r="E181" s="26"/>
    </row>
    <row r="182" spans="2:5" x14ac:dyDescent="0.25">
      <c r="B182" s="26"/>
      <c r="C182" s="26"/>
      <c r="D182" s="26"/>
      <c r="E182" s="26"/>
    </row>
    <row r="183" spans="2:5" x14ac:dyDescent="0.25">
      <c r="B183" s="26"/>
      <c r="C183" s="26"/>
      <c r="D183" s="26"/>
      <c r="E183" s="26"/>
    </row>
    <row r="184" spans="2:5" x14ac:dyDescent="0.25">
      <c r="B184" s="26"/>
      <c r="C184" s="26"/>
      <c r="D184" s="26"/>
      <c r="E184" s="26"/>
    </row>
    <row r="185" spans="2:5" x14ac:dyDescent="0.25">
      <c r="B185" s="26"/>
      <c r="C185" s="26"/>
      <c r="D185" s="26"/>
      <c r="E185" s="26"/>
    </row>
    <row r="186" spans="2:5" x14ac:dyDescent="0.25">
      <c r="B186" s="26"/>
      <c r="C186" s="26"/>
      <c r="D186" s="26"/>
      <c r="E186" s="26"/>
    </row>
    <row r="187" spans="2:5" x14ac:dyDescent="0.25">
      <c r="B187" s="26"/>
      <c r="C187" s="26"/>
      <c r="D187" s="26"/>
      <c r="E187" s="26"/>
    </row>
    <row r="188" spans="2:5" x14ac:dyDescent="0.25">
      <c r="B188" s="26"/>
      <c r="C188" s="26"/>
      <c r="D188" s="26"/>
      <c r="E188" s="26"/>
    </row>
    <row r="189" spans="2:5" x14ac:dyDescent="0.25">
      <c r="B189" s="26"/>
      <c r="C189" s="26"/>
      <c r="D189" s="26"/>
      <c r="E189" s="26"/>
    </row>
    <row r="190" spans="2:5" x14ac:dyDescent="0.25">
      <c r="B190" s="26"/>
      <c r="C190" s="26"/>
      <c r="D190" s="26"/>
      <c r="E190" s="26"/>
    </row>
    <row r="191" spans="2:5" x14ac:dyDescent="0.25">
      <c r="B191" s="26"/>
      <c r="C191" s="26"/>
      <c r="D191" s="26"/>
      <c r="E191" s="26"/>
    </row>
    <row r="192" spans="2:5" x14ac:dyDescent="0.25">
      <c r="B192" s="26"/>
      <c r="C192" s="26"/>
      <c r="D192" s="26"/>
      <c r="E192" s="26"/>
    </row>
    <row r="193" spans="2:5" x14ac:dyDescent="0.25">
      <c r="B193" s="26"/>
      <c r="C193" s="26"/>
      <c r="D193" s="26"/>
      <c r="E193" s="26"/>
    </row>
    <row r="194" spans="2:5" x14ac:dyDescent="0.25">
      <c r="B194" s="26"/>
      <c r="C194" s="26"/>
      <c r="D194" s="26"/>
      <c r="E194" s="26"/>
    </row>
    <row r="195" spans="2:5" x14ac:dyDescent="0.25">
      <c r="B195" s="26"/>
      <c r="C195" s="26"/>
      <c r="D195" s="26"/>
      <c r="E195" s="26"/>
    </row>
    <row r="196" spans="2:5" x14ac:dyDescent="0.25">
      <c r="B196" s="26"/>
      <c r="C196" s="26"/>
      <c r="D196" s="26"/>
      <c r="E196" s="26"/>
    </row>
  </sheetData>
  <autoFilter ref="B2:M2">
    <sortState ref="B3:M97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2"/>
  <sheetViews>
    <sheetView workbookViewId="0">
      <selection activeCell="U4" sqref="U4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50" t="s">
        <v>23</v>
      </c>
      <c r="G1" s="55"/>
      <c r="H1" s="55"/>
      <c r="I1" s="55"/>
      <c r="J1" s="55"/>
      <c r="K1" s="55"/>
      <c r="L1" s="51"/>
      <c r="N1" s="50" t="s">
        <v>22</v>
      </c>
      <c r="O1" s="55"/>
      <c r="P1" s="55"/>
      <c r="Q1" s="55"/>
      <c r="R1" s="55"/>
      <c r="S1" s="51"/>
      <c r="U1" s="50" t="s">
        <v>26</v>
      </c>
      <c r="V1" s="55"/>
      <c r="W1" s="55"/>
      <c r="X1" s="55"/>
      <c r="Y1" s="55"/>
      <c r="Z1" s="55"/>
      <c r="AA1" s="55"/>
      <c r="AB1" s="55"/>
      <c r="AC1" s="51"/>
    </row>
    <row r="2" spans="1:29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26" t="s">
        <v>89</v>
      </c>
      <c r="C3" s="26" t="s">
        <v>33</v>
      </c>
      <c r="D3" s="26" t="s">
        <v>322</v>
      </c>
      <c r="E3" s="26" t="s">
        <v>4</v>
      </c>
      <c r="F3">
        <v>71</v>
      </c>
      <c r="G3">
        <v>62</v>
      </c>
      <c r="H3">
        <v>36</v>
      </c>
      <c r="I3">
        <v>58</v>
      </c>
      <c r="J3">
        <v>120</v>
      </c>
      <c r="K3">
        <v>55</v>
      </c>
      <c r="L3">
        <v>6198</v>
      </c>
      <c r="M3">
        <v>1899</v>
      </c>
      <c r="N3">
        <f t="shared" ref="N3:N66" si="0">G3*82/F3</f>
        <v>71.605633802816897</v>
      </c>
      <c r="O3">
        <f t="shared" ref="O3:O66" si="1">H3*82/F3</f>
        <v>41.577464788732392</v>
      </c>
      <c r="P3">
        <f t="shared" ref="P3:P66" si="2">I3*82/F3</f>
        <v>66.985915492957744</v>
      </c>
      <c r="Q3">
        <f t="shared" ref="Q3:Q66" si="3">J3*82/F3</f>
        <v>138.59154929577466</v>
      </c>
      <c r="R3">
        <f t="shared" ref="R3:R66" si="4">K3*82/F3</f>
        <v>63.521126760563384</v>
      </c>
      <c r="S3">
        <f t="shared" ref="S3:S66" si="5">L3*82/F3</f>
        <v>7158.2535211267605</v>
      </c>
      <c r="U3" s="10">
        <f t="shared" ref="U3:U66" si="6">SUM(V3:X3)</f>
        <v>17.202358891439076</v>
      </c>
      <c r="V3">
        <f t="shared" ref="V3:V66" si="7">N3/MAX(N:N)*OFF_D</f>
        <v>9</v>
      </c>
      <c r="W3">
        <f t="shared" ref="W3:W66" si="8">O3/MAX(O:O)*PUN_D</f>
        <v>0.60489251297257229</v>
      </c>
      <c r="X3">
        <f t="shared" ref="X3:X66" si="9">SUM(Z3:AC3)</f>
        <v>7.5974663784665042</v>
      </c>
      <c r="Y3">
        <f t="shared" ref="Y3:Y66" si="10">X3/DEF_D*10</f>
        <v>8.4416293094072277</v>
      </c>
      <c r="Z3">
        <f t="shared" ref="Z3:Z66" si="11">(0.7*(HIT_D*DEF_D))+(P3/(MAX(P:P))*(0.3*(HIT_D*DEF_D)))</f>
        <v>1.361498192695999</v>
      </c>
      <c r="AA3">
        <f t="shared" ref="AA3:AA66" si="12">(0.7*(BkS_D*DEF_D))+(Q3/(MAX(Q:Q))*(0.3*(BkS_D*DEF_D)))</f>
        <v>2.1258664400194269</v>
      </c>
      <c r="AB3">
        <f t="shared" ref="AB3:AB66" si="13">(0.7*(TkA_D*DEF_D))+(R3/(MAX(R:R))*(0.3*(TkA_D*DEF_D)))</f>
        <v>1.7054728370221328</v>
      </c>
      <c r="AC3">
        <f t="shared" ref="AC3:AC66" si="14">(0.7*(SH_D*DEF_D))+(S3/(MAX(S:S))*(0.3*(SH_D*DEF_D)))</f>
        <v>2.4046289087289452</v>
      </c>
    </row>
    <row r="4" spans="1:29" x14ac:dyDescent="0.25">
      <c r="A4" s="9">
        <v>2</v>
      </c>
      <c r="B4" s="26" t="s">
        <v>112</v>
      </c>
      <c r="C4" s="26" t="s">
        <v>36</v>
      </c>
      <c r="D4" s="26" t="s">
        <v>322</v>
      </c>
      <c r="E4" s="26" t="s">
        <v>4</v>
      </c>
      <c r="F4">
        <v>77</v>
      </c>
      <c r="G4">
        <v>63</v>
      </c>
      <c r="H4">
        <v>54</v>
      </c>
      <c r="I4">
        <v>139</v>
      </c>
      <c r="J4">
        <v>110</v>
      </c>
      <c r="K4">
        <v>46</v>
      </c>
      <c r="L4">
        <v>11943</v>
      </c>
      <c r="M4">
        <v>1990</v>
      </c>
      <c r="N4">
        <f t="shared" si="0"/>
        <v>67.090909090909093</v>
      </c>
      <c r="O4">
        <f t="shared" si="1"/>
        <v>57.506493506493506</v>
      </c>
      <c r="P4">
        <f t="shared" si="2"/>
        <v>148.02597402597402</v>
      </c>
      <c r="Q4">
        <f t="shared" si="3"/>
        <v>117.14285714285714</v>
      </c>
      <c r="R4">
        <f t="shared" si="4"/>
        <v>48.987012987012989</v>
      </c>
      <c r="S4">
        <f t="shared" si="5"/>
        <v>12718.519480519481</v>
      </c>
      <c r="U4" s="10">
        <f t="shared" si="6"/>
        <v>17.074703787023886</v>
      </c>
      <c r="V4">
        <f t="shared" si="7"/>
        <v>8.4325513196480948</v>
      </c>
      <c r="W4">
        <f t="shared" si="8"/>
        <v>0.83663704716336296</v>
      </c>
      <c r="X4">
        <f t="shared" si="9"/>
        <v>7.8055154202124291</v>
      </c>
      <c r="Y4">
        <f t="shared" si="10"/>
        <v>8.6727949113471432</v>
      </c>
      <c r="Z4">
        <f t="shared" si="11"/>
        <v>1.4842914607516378</v>
      </c>
      <c r="AA4">
        <f t="shared" si="12"/>
        <v>2.0601133004926107</v>
      </c>
      <c r="AB4">
        <f t="shared" si="13"/>
        <v>1.6035452858829482</v>
      </c>
      <c r="AC4">
        <f t="shared" si="14"/>
        <v>2.6575653730852329</v>
      </c>
    </row>
    <row r="5" spans="1:29" x14ac:dyDescent="0.25">
      <c r="A5" s="9">
        <v>3</v>
      </c>
      <c r="B5" s="26" t="s">
        <v>102</v>
      </c>
      <c r="C5" s="26" t="s">
        <v>33</v>
      </c>
      <c r="D5" s="26" t="s">
        <v>322</v>
      </c>
      <c r="E5" s="26" t="s">
        <v>4</v>
      </c>
      <c r="F5">
        <v>82</v>
      </c>
      <c r="G5">
        <v>68</v>
      </c>
      <c r="H5">
        <v>32</v>
      </c>
      <c r="I5">
        <v>47</v>
      </c>
      <c r="J5">
        <v>146</v>
      </c>
      <c r="K5">
        <v>58</v>
      </c>
      <c r="L5">
        <v>12929</v>
      </c>
      <c r="M5">
        <v>2032</v>
      </c>
      <c r="N5">
        <f t="shared" si="0"/>
        <v>68</v>
      </c>
      <c r="O5">
        <f t="shared" si="1"/>
        <v>32</v>
      </c>
      <c r="P5">
        <f t="shared" si="2"/>
        <v>47</v>
      </c>
      <c r="Q5">
        <f t="shared" si="3"/>
        <v>146</v>
      </c>
      <c r="R5">
        <f t="shared" si="4"/>
        <v>58</v>
      </c>
      <c r="S5">
        <f t="shared" si="5"/>
        <v>12929</v>
      </c>
      <c r="U5" s="10">
        <f t="shared" si="6"/>
        <v>16.826054031059805</v>
      </c>
      <c r="V5">
        <f t="shared" si="7"/>
        <v>8.5468135326514556</v>
      </c>
      <c r="W5">
        <f t="shared" si="8"/>
        <v>0.46555412922550277</v>
      </c>
      <c r="X5">
        <f t="shared" si="9"/>
        <v>7.8136863691828466</v>
      </c>
      <c r="Y5">
        <f t="shared" si="10"/>
        <v>8.6818737435364959</v>
      </c>
      <c r="Z5">
        <f t="shared" si="11"/>
        <v>1.3312151953377942</v>
      </c>
      <c r="AA5">
        <f t="shared" si="12"/>
        <v>2.1485777964676198</v>
      </c>
      <c r="AB5">
        <f t="shared" si="13"/>
        <v>1.6667532467532469</v>
      </c>
      <c r="AC5">
        <f t="shared" si="14"/>
        <v>2.667140130624186</v>
      </c>
    </row>
    <row r="6" spans="1:29" x14ac:dyDescent="0.25">
      <c r="A6" s="9">
        <v>4</v>
      </c>
      <c r="B6" s="26" t="s">
        <v>106</v>
      </c>
      <c r="C6" s="26" t="s">
        <v>31</v>
      </c>
      <c r="D6" s="26" t="s">
        <v>322</v>
      </c>
      <c r="E6" s="26" t="s">
        <v>4</v>
      </c>
      <c r="F6">
        <v>82</v>
      </c>
      <c r="G6">
        <v>67</v>
      </c>
      <c r="H6">
        <v>46</v>
      </c>
      <c r="I6">
        <v>79</v>
      </c>
      <c r="J6">
        <v>136</v>
      </c>
      <c r="K6">
        <v>75</v>
      </c>
      <c r="L6">
        <v>7422</v>
      </c>
      <c r="M6">
        <v>2070</v>
      </c>
      <c r="N6">
        <f t="shared" si="0"/>
        <v>67</v>
      </c>
      <c r="O6">
        <f t="shared" si="1"/>
        <v>46</v>
      </c>
      <c r="P6">
        <f t="shared" si="2"/>
        <v>79</v>
      </c>
      <c r="Q6">
        <f t="shared" si="3"/>
        <v>136</v>
      </c>
      <c r="R6">
        <f t="shared" si="4"/>
        <v>75</v>
      </c>
      <c r="S6">
        <f t="shared" si="5"/>
        <v>7422</v>
      </c>
      <c r="U6" s="10">
        <f t="shared" si="6"/>
        <v>16.79058383937241</v>
      </c>
      <c r="V6">
        <f t="shared" si="7"/>
        <v>8.4211250983477584</v>
      </c>
      <c r="W6">
        <f t="shared" si="8"/>
        <v>0.66923406076166025</v>
      </c>
      <c r="X6">
        <f t="shared" si="9"/>
        <v>7.7002246802629903</v>
      </c>
      <c r="Y6">
        <f t="shared" si="10"/>
        <v>8.5558052002922107</v>
      </c>
      <c r="Z6">
        <f t="shared" si="11"/>
        <v>1.3797021368443774</v>
      </c>
      <c r="AA6">
        <f t="shared" si="12"/>
        <v>2.1179217830109334</v>
      </c>
      <c r="AB6">
        <f t="shared" si="13"/>
        <v>1.785974025974026</v>
      </c>
      <c r="AC6">
        <f t="shared" si="14"/>
        <v>2.4166267344336534</v>
      </c>
    </row>
    <row r="7" spans="1:29" x14ac:dyDescent="0.25">
      <c r="A7" s="9">
        <v>5</v>
      </c>
      <c r="B7" s="26" t="s">
        <v>110</v>
      </c>
      <c r="C7" s="26" t="s">
        <v>33</v>
      </c>
      <c r="D7" s="26" t="s">
        <v>322</v>
      </c>
      <c r="E7" s="26" t="s">
        <v>4</v>
      </c>
      <c r="F7">
        <v>82</v>
      </c>
      <c r="G7">
        <v>59</v>
      </c>
      <c r="H7">
        <v>82</v>
      </c>
      <c r="I7">
        <v>111</v>
      </c>
      <c r="J7">
        <v>90</v>
      </c>
      <c r="K7">
        <v>44</v>
      </c>
      <c r="L7">
        <v>13021</v>
      </c>
      <c r="M7">
        <v>1977</v>
      </c>
      <c r="N7">
        <f t="shared" si="0"/>
        <v>59</v>
      </c>
      <c r="O7">
        <f t="shared" si="1"/>
        <v>82</v>
      </c>
      <c r="P7">
        <f t="shared" si="2"/>
        <v>111</v>
      </c>
      <c r="Q7">
        <f t="shared" si="3"/>
        <v>90</v>
      </c>
      <c r="R7">
        <f t="shared" si="4"/>
        <v>44</v>
      </c>
      <c r="S7">
        <f t="shared" si="5"/>
        <v>13021</v>
      </c>
      <c r="U7" s="10">
        <f t="shared" si="6"/>
        <v>16.253589918150457</v>
      </c>
      <c r="V7">
        <f t="shared" si="7"/>
        <v>7.415617623918175</v>
      </c>
      <c r="W7">
        <f t="shared" si="8"/>
        <v>1.1929824561403508</v>
      </c>
      <c r="X7">
        <f t="shared" si="9"/>
        <v>7.6449898380919308</v>
      </c>
      <c r="Y7">
        <f t="shared" si="10"/>
        <v>8.4944331534354784</v>
      </c>
      <c r="Z7">
        <f t="shared" si="11"/>
        <v>1.4281890783509605</v>
      </c>
      <c r="AA7">
        <f t="shared" si="12"/>
        <v>1.9769041211101768</v>
      </c>
      <c r="AB7">
        <f t="shared" si="13"/>
        <v>1.5685714285714285</v>
      </c>
      <c r="AC7">
        <f t="shared" si="14"/>
        <v>2.6713252100593645</v>
      </c>
    </row>
    <row r="8" spans="1:29" x14ac:dyDescent="0.25">
      <c r="A8" s="9">
        <v>6</v>
      </c>
      <c r="B8" s="26" t="s">
        <v>94</v>
      </c>
      <c r="C8" s="26" t="s">
        <v>31</v>
      </c>
      <c r="D8" s="26" t="s">
        <v>322</v>
      </c>
      <c r="E8" s="26" t="s">
        <v>4</v>
      </c>
      <c r="F8">
        <v>69</v>
      </c>
      <c r="G8">
        <v>45</v>
      </c>
      <c r="H8">
        <v>112</v>
      </c>
      <c r="I8">
        <v>147</v>
      </c>
      <c r="J8">
        <v>100</v>
      </c>
      <c r="K8">
        <v>34</v>
      </c>
      <c r="L8">
        <v>5276</v>
      </c>
      <c r="M8">
        <v>1679</v>
      </c>
      <c r="N8">
        <f t="shared" si="0"/>
        <v>53.478260869565219</v>
      </c>
      <c r="O8">
        <f t="shared" si="1"/>
        <v>133.10144927536231</v>
      </c>
      <c r="P8">
        <f t="shared" si="2"/>
        <v>174.69565217391303</v>
      </c>
      <c r="Q8">
        <f t="shared" si="3"/>
        <v>118.84057971014492</v>
      </c>
      <c r="R8">
        <f t="shared" si="4"/>
        <v>40.405797101449274</v>
      </c>
      <c r="S8">
        <f t="shared" si="5"/>
        <v>6270.028985507246</v>
      </c>
      <c r="U8" s="10">
        <f t="shared" si="6"/>
        <v>16.155642728952632</v>
      </c>
      <c r="V8">
        <f t="shared" si="7"/>
        <v>6.7215988779803659</v>
      </c>
      <c r="W8">
        <f t="shared" si="8"/>
        <v>1.9364352911263665</v>
      </c>
      <c r="X8">
        <f t="shared" si="9"/>
        <v>7.4976085598458999</v>
      </c>
      <c r="Y8">
        <f t="shared" si="10"/>
        <v>8.3306761776065557</v>
      </c>
      <c r="Z8">
        <f t="shared" si="11"/>
        <v>1.5247018083878414</v>
      </c>
      <c r="AA8">
        <f t="shared" si="12"/>
        <v>2.0653178410794601</v>
      </c>
      <c r="AB8">
        <f t="shared" si="13"/>
        <v>1.5433653303218522</v>
      </c>
      <c r="AC8">
        <f t="shared" si="14"/>
        <v>2.3642235800567457</v>
      </c>
    </row>
    <row r="9" spans="1:29" x14ac:dyDescent="0.25">
      <c r="A9" s="9">
        <v>7</v>
      </c>
      <c r="B9" s="26" t="s">
        <v>226</v>
      </c>
      <c r="C9" s="26" t="s">
        <v>36</v>
      </c>
      <c r="D9" s="26" t="s">
        <v>322</v>
      </c>
      <c r="E9" s="26" t="s">
        <v>4</v>
      </c>
      <c r="F9">
        <v>82</v>
      </c>
      <c r="G9">
        <v>67</v>
      </c>
      <c r="H9">
        <v>26</v>
      </c>
      <c r="I9">
        <v>44</v>
      </c>
      <c r="J9">
        <v>109</v>
      </c>
      <c r="K9">
        <v>31</v>
      </c>
      <c r="L9">
        <v>5506</v>
      </c>
      <c r="M9">
        <v>1974</v>
      </c>
      <c r="N9">
        <f t="shared" si="0"/>
        <v>67</v>
      </c>
      <c r="O9">
        <f t="shared" si="1"/>
        <v>26</v>
      </c>
      <c r="P9">
        <f t="shared" si="2"/>
        <v>44</v>
      </c>
      <c r="Q9">
        <f t="shared" si="3"/>
        <v>109</v>
      </c>
      <c r="R9">
        <f t="shared" si="4"/>
        <v>31</v>
      </c>
      <c r="S9">
        <f t="shared" si="5"/>
        <v>5506</v>
      </c>
      <c r="U9" s="10">
        <f t="shared" si="6"/>
        <v>15.96807842319218</v>
      </c>
      <c r="V9">
        <f t="shared" si="7"/>
        <v>8.4211250983477584</v>
      </c>
      <c r="W9">
        <f t="shared" si="8"/>
        <v>0.37826272999572103</v>
      </c>
      <c r="X9">
        <f t="shared" si="9"/>
        <v>7.1686905948487016</v>
      </c>
      <c r="Y9">
        <f t="shared" si="10"/>
        <v>7.9652117720541131</v>
      </c>
      <c r="Z9">
        <f t="shared" si="11"/>
        <v>1.326669544571552</v>
      </c>
      <c r="AA9">
        <f t="shared" si="12"/>
        <v>2.0351505466778805</v>
      </c>
      <c r="AB9">
        <f t="shared" si="13"/>
        <v>1.4774025974025975</v>
      </c>
      <c r="AC9">
        <f t="shared" si="14"/>
        <v>2.3294679061966717</v>
      </c>
    </row>
    <row r="10" spans="1:29" x14ac:dyDescent="0.25">
      <c r="A10" s="9">
        <v>8</v>
      </c>
      <c r="B10" s="26" t="s">
        <v>103</v>
      </c>
      <c r="C10" s="26" t="s">
        <v>42</v>
      </c>
      <c r="D10" s="26" t="s">
        <v>322</v>
      </c>
      <c r="E10" s="26" t="s">
        <v>4</v>
      </c>
      <c r="F10">
        <v>82</v>
      </c>
      <c r="G10">
        <v>60</v>
      </c>
      <c r="H10">
        <v>54</v>
      </c>
      <c r="I10">
        <v>127</v>
      </c>
      <c r="J10">
        <v>128</v>
      </c>
      <c r="K10">
        <v>17</v>
      </c>
      <c r="L10">
        <v>13557</v>
      </c>
      <c r="M10">
        <v>2201</v>
      </c>
      <c r="N10">
        <f t="shared" si="0"/>
        <v>60</v>
      </c>
      <c r="O10">
        <f t="shared" si="1"/>
        <v>54</v>
      </c>
      <c r="P10">
        <f t="shared" si="2"/>
        <v>127</v>
      </c>
      <c r="Q10">
        <f t="shared" si="3"/>
        <v>128</v>
      </c>
      <c r="R10">
        <f t="shared" si="4"/>
        <v>17</v>
      </c>
      <c r="S10">
        <f t="shared" si="5"/>
        <v>13557</v>
      </c>
      <c r="U10" s="10">
        <f t="shared" si="6"/>
        <v>15.947686798629192</v>
      </c>
      <c r="V10">
        <f t="shared" si="7"/>
        <v>7.5413060582218732</v>
      </c>
      <c r="W10">
        <f t="shared" si="8"/>
        <v>0.78562259306803595</v>
      </c>
      <c r="X10">
        <f t="shared" si="9"/>
        <v>7.6207581473392825</v>
      </c>
      <c r="Y10">
        <f t="shared" si="10"/>
        <v>8.4675090525992029</v>
      </c>
      <c r="Z10">
        <f t="shared" si="11"/>
        <v>1.4524325491042522</v>
      </c>
      <c r="AA10">
        <f t="shared" si="12"/>
        <v>2.0933969722455847</v>
      </c>
      <c r="AB10">
        <f t="shared" si="13"/>
        <v>1.3792207792207791</v>
      </c>
      <c r="AC10">
        <f t="shared" si="14"/>
        <v>2.6957078467686664</v>
      </c>
    </row>
    <row r="11" spans="1:29" x14ac:dyDescent="0.25">
      <c r="A11" s="9">
        <v>9</v>
      </c>
      <c r="B11" s="26" t="s">
        <v>222</v>
      </c>
      <c r="C11" s="26" t="s">
        <v>38</v>
      </c>
      <c r="D11" s="26" t="s">
        <v>322</v>
      </c>
      <c r="E11" s="26" t="s">
        <v>4</v>
      </c>
      <c r="F11">
        <v>78</v>
      </c>
      <c r="G11">
        <v>65</v>
      </c>
      <c r="H11">
        <v>25</v>
      </c>
      <c r="I11">
        <v>53</v>
      </c>
      <c r="J11">
        <v>116</v>
      </c>
      <c r="K11">
        <v>23</v>
      </c>
      <c r="L11">
        <v>371</v>
      </c>
      <c r="M11">
        <v>1674</v>
      </c>
      <c r="N11">
        <f t="shared" si="0"/>
        <v>68.333333333333329</v>
      </c>
      <c r="O11">
        <f t="shared" si="1"/>
        <v>26.282051282051281</v>
      </c>
      <c r="P11">
        <f t="shared" si="2"/>
        <v>55.717948717948715</v>
      </c>
      <c r="Q11">
        <f t="shared" si="3"/>
        <v>121.94871794871794</v>
      </c>
      <c r="R11">
        <f t="shared" si="4"/>
        <v>24.179487179487179</v>
      </c>
      <c r="S11">
        <f t="shared" si="5"/>
        <v>390.02564102564105</v>
      </c>
      <c r="U11" s="10">
        <f t="shared" si="6"/>
        <v>15.916659475452605</v>
      </c>
      <c r="V11">
        <f t="shared" si="7"/>
        <v>8.5887096774193559</v>
      </c>
      <c r="W11">
        <f t="shared" si="8"/>
        <v>0.38236617183985605</v>
      </c>
      <c r="X11">
        <f t="shared" si="9"/>
        <v>6.9455836261933932</v>
      </c>
      <c r="Y11">
        <f t="shared" si="10"/>
        <v>7.7173151402148807</v>
      </c>
      <c r="Z11">
        <f t="shared" si="11"/>
        <v>1.3444247787610619</v>
      </c>
      <c r="AA11">
        <f t="shared" si="12"/>
        <v>2.074846153846154</v>
      </c>
      <c r="AB11">
        <f t="shared" si="13"/>
        <v>1.4295704295704295</v>
      </c>
      <c r="AC11">
        <f t="shared" si="14"/>
        <v>2.0967422640157478</v>
      </c>
    </row>
    <row r="12" spans="1:29" x14ac:dyDescent="0.25">
      <c r="A12" s="9">
        <v>10</v>
      </c>
      <c r="B12" s="26" t="s">
        <v>131</v>
      </c>
      <c r="C12" s="26" t="s">
        <v>31</v>
      </c>
      <c r="D12" s="26" t="s">
        <v>322</v>
      </c>
      <c r="E12" s="26" t="s">
        <v>4</v>
      </c>
      <c r="F12">
        <v>68</v>
      </c>
      <c r="G12">
        <v>57</v>
      </c>
      <c r="H12">
        <v>22</v>
      </c>
      <c r="I12">
        <v>40</v>
      </c>
      <c r="J12">
        <v>79</v>
      </c>
      <c r="K12">
        <v>20</v>
      </c>
      <c r="L12">
        <v>758</v>
      </c>
      <c r="M12">
        <v>1543</v>
      </c>
      <c r="N12">
        <f t="shared" si="0"/>
        <v>68.735294117647058</v>
      </c>
      <c r="O12">
        <f t="shared" si="1"/>
        <v>26.529411764705884</v>
      </c>
      <c r="P12">
        <f t="shared" si="2"/>
        <v>48.235294117647058</v>
      </c>
      <c r="Q12">
        <f t="shared" si="3"/>
        <v>95.264705882352942</v>
      </c>
      <c r="R12">
        <f t="shared" si="4"/>
        <v>24.117647058823529</v>
      </c>
      <c r="S12">
        <f t="shared" si="5"/>
        <v>914.05882352941171</v>
      </c>
      <c r="U12" s="10">
        <f t="shared" si="6"/>
        <v>15.901044231646154</v>
      </c>
      <c r="V12">
        <f t="shared" si="7"/>
        <v>8.6392314990512347</v>
      </c>
      <c r="W12">
        <f t="shared" si="8"/>
        <v>0.38596491228070179</v>
      </c>
      <c r="X12">
        <f t="shared" si="9"/>
        <v>6.8758478203142168</v>
      </c>
      <c r="Y12">
        <f t="shared" si="10"/>
        <v>7.6398309114602414</v>
      </c>
      <c r="Z12">
        <f t="shared" si="11"/>
        <v>1.3330869338885998</v>
      </c>
      <c r="AA12">
        <f t="shared" si="12"/>
        <v>1.9930436105476674</v>
      </c>
      <c r="AB12">
        <f t="shared" si="13"/>
        <v>1.4291367456073338</v>
      </c>
      <c r="AC12">
        <f t="shared" si="14"/>
        <v>2.1205805302706149</v>
      </c>
    </row>
    <row r="13" spans="1:29" x14ac:dyDescent="0.25">
      <c r="A13" s="9">
        <v>11</v>
      </c>
      <c r="B13" s="26" t="s">
        <v>159</v>
      </c>
      <c r="C13" s="26" t="s">
        <v>31</v>
      </c>
      <c r="D13" s="26" t="s">
        <v>322</v>
      </c>
      <c r="E13" s="26" t="s">
        <v>4</v>
      </c>
      <c r="F13">
        <v>78</v>
      </c>
      <c r="G13">
        <v>57</v>
      </c>
      <c r="H13">
        <v>30</v>
      </c>
      <c r="I13">
        <v>92</v>
      </c>
      <c r="J13">
        <v>124</v>
      </c>
      <c r="K13">
        <v>67</v>
      </c>
      <c r="L13">
        <v>8502</v>
      </c>
      <c r="M13">
        <v>1919</v>
      </c>
      <c r="N13">
        <f t="shared" si="0"/>
        <v>59.92307692307692</v>
      </c>
      <c r="O13">
        <f t="shared" si="1"/>
        <v>31.53846153846154</v>
      </c>
      <c r="P13">
        <f t="shared" si="2"/>
        <v>96.717948717948715</v>
      </c>
      <c r="Q13">
        <f t="shared" si="3"/>
        <v>130.35897435897436</v>
      </c>
      <c r="R13">
        <f t="shared" si="4"/>
        <v>70.435897435897431</v>
      </c>
      <c r="S13">
        <f t="shared" si="5"/>
        <v>8938</v>
      </c>
      <c r="U13" s="10">
        <f t="shared" si="6"/>
        <v>15.737210042203056</v>
      </c>
      <c r="V13">
        <f t="shared" si="7"/>
        <v>7.5316377171215887</v>
      </c>
      <c r="W13">
        <f t="shared" si="8"/>
        <v>0.45883940620782732</v>
      </c>
      <c r="X13">
        <f t="shared" si="9"/>
        <v>7.74673291887364</v>
      </c>
      <c r="Y13">
        <f t="shared" si="10"/>
        <v>8.6074810209707113</v>
      </c>
      <c r="Z13">
        <f t="shared" si="11"/>
        <v>1.4065486725663716</v>
      </c>
      <c r="AA13">
        <f t="shared" si="12"/>
        <v>2.1006286472148541</v>
      </c>
      <c r="AB13">
        <f t="shared" si="13"/>
        <v>1.7539660339660339</v>
      </c>
      <c r="AC13">
        <f t="shared" si="14"/>
        <v>2.4855895651263804</v>
      </c>
    </row>
    <row r="14" spans="1:29" x14ac:dyDescent="0.25">
      <c r="A14" s="9">
        <v>12</v>
      </c>
      <c r="B14" s="26" t="s">
        <v>152</v>
      </c>
      <c r="C14" s="26" t="s">
        <v>38</v>
      </c>
      <c r="D14" s="26" t="s">
        <v>322</v>
      </c>
      <c r="E14" s="26" t="s">
        <v>4</v>
      </c>
      <c r="F14">
        <v>76</v>
      </c>
      <c r="G14">
        <v>59</v>
      </c>
      <c r="H14">
        <v>36</v>
      </c>
      <c r="I14">
        <v>79</v>
      </c>
      <c r="J14">
        <v>73</v>
      </c>
      <c r="K14">
        <v>35</v>
      </c>
      <c r="L14">
        <v>1669</v>
      </c>
      <c r="M14">
        <v>1550</v>
      </c>
      <c r="N14">
        <f t="shared" si="0"/>
        <v>63.657894736842103</v>
      </c>
      <c r="O14">
        <f t="shared" si="1"/>
        <v>38.842105263157897</v>
      </c>
      <c r="P14">
        <f t="shared" si="2"/>
        <v>85.236842105263165</v>
      </c>
      <c r="Q14">
        <f t="shared" si="3"/>
        <v>78.763157894736835</v>
      </c>
      <c r="R14">
        <f t="shared" si="4"/>
        <v>37.763157894736842</v>
      </c>
      <c r="S14">
        <f t="shared" si="5"/>
        <v>1800.7631578947369</v>
      </c>
      <c r="U14" s="10">
        <f t="shared" si="6"/>
        <v>15.583516062707979</v>
      </c>
      <c r="V14">
        <f t="shared" si="7"/>
        <v>8.0010611205432944</v>
      </c>
      <c r="W14">
        <f t="shared" si="8"/>
        <v>0.5650969529085873</v>
      </c>
      <c r="X14">
        <f t="shared" si="9"/>
        <v>7.0173579892560962</v>
      </c>
      <c r="Y14">
        <f t="shared" si="10"/>
        <v>7.7970644325067742</v>
      </c>
      <c r="Z14">
        <f t="shared" si="11"/>
        <v>1.3891523055426176</v>
      </c>
      <c r="AA14">
        <f t="shared" si="12"/>
        <v>1.9424564428312161</v>
      </c>
      <c r="AB14">
        <f t="shared" si="13"/>
        <v>1.5248325358851675</v>
      </c>
      <c r="AC14">
        <f t="shared" si="14"/>
        <v>2.1609167049970943</v>
      </c>
    </row>
    <row r="15" spans="1:29" x14ac:dyDescent="0.25">
      <c r="A15" s="9">
        <v>13</v>
      </c>
      <c r="B15" s="26" t="s">
        <v>418</v>
      </c>
      <c r="C15" s="26" t="s">
        <v>42</v>
      </c>
      <c r="D15" s="26" t="s">
        <v>322</v>
      </c>
      <c r="E15" s="26" t="s">
        <v>4</v>
      </c>
      <c r="F15">
        <v>44</v>
      </c>
      <c r="G15">
        <v>32</v>
      </c>
      <c r="H15">
        <v>6</v>
      </c>
      <c r="I15">
        <v>27</v>
      </c>
      <c r="J15">
        <v>84</v>
      </c>
      <c r="K15">
        <v>33</v>
      </c>
      <c r="L15">
        <v>7180</v>
      </c>
      <c r="M15">
        <v>1028</v>
      </c>
      <c r="N15">
        <f t="shared" si="0"/>
        <v>59.636363636363633</v>
      </c>
      <c r="O15">
        <f t="shared" si="1"/>
        <v>11.181818181818182</v>
      </c>
      <c r="P15">
        <f t="shared" si="2"/>
        <v>50.31818181818182</v>
      </c>
      <c r="Q15">
        <f t="shared" si="3"/>
        <v>156.54545454545453</v>
      </c>
      <c r="R15">
        <f t="shared" si="4"/>
        <v>61.5</v>
      </c>
      <c r="S15">
        <f t="shared" si="5"/>
        <v>13380.90909090909</v>
      </c>
      <c r="U15" s="10">
        <f t="shared" si="6"/>
        <v>15.554425689243853</v>
      </c>
      <c r="V15">
        <f t="shared" si="7"/>
        <v>7.4956011730205283</v>
      </c>
      <c r="W15">
        <f t="shared" si="8"/>
        <v>0.16267942583732056</v>
      </c>
      <c r="X15">
        <f t="shared" si="9"/>
        <v>7.8961450903860042</v>
      </c>
      <c r="Y15">
        <f t="shared" si="10"/>
        <v>8.7734945448733388</v>
      </c>
      <c r="Z15">
        <f t="shared" si="11"/>
        <v>1.3362429605792439</v>
      </c>
      <c r="AA15">
        <f t="shared" si="12"/>
        <v>2.1809059561128525</v>
      </c>
      <c r="AB15">
        <f t="shared" si="13"/>
        <v>1.6912987012987013</v>
      </c>
      <c r="AC15">
        <f t="shared" si="14"/>
        <v>2.6876974723952065</v>
      </c>
    </row>
    <row r="16" spans="1:29" x14ac:dyDescent="0.25">
      <c r="A16" s="9">
        <v>14</v>
      </c>
      <c r="B16" s="26" t="s">
        <v>123</v>
      </c>
      <c r="C16" s="26" t="s">
        <v>36</v>
      </c>
      <c r="D16" s="26" t="s">
        <v>322</v>
      </c>
      <c r="E16" s="26" t="s">
        <v>4</v>
      </c>
      <c r="F16">
        <v>75</v>
      </c>
      <c r="G16">
        <v>53</v>
      </c>
      <c r="H16">
        <v>24</v>
      </c>
      <c r="I16">
        <v>80</v>
      </c>
      <c r="J16">
        <v>120</v>
      </c>
      <c r="K16">
        <v>30</v>
      </c>
      <c r="L16">
        <v>13716</v>
      </c>
      <c r="M16">
        <v>1835</v>
      </c>
      <c r="N16">
        <f t="shared" si="0"/>
        <v>57.946666666666665</v>
      </c>
      <c r="O16">
        <f t="shared" si="1"/>
        <v>26.24</v>
      </c>
      <c r="P16">
        <f t="shared" si="2"/>
        <v>87.466666666666669</v>
      </c>
      <c r="Q16">
        <f t="shared" si="3"/>
        <v>131.19999999999999</v>
      </c>
      <c r="R16">
        <f t="shared" si="4"/>
        <v>32.799999999999997</v>
      </c>
      <c r="S16">
        <f t="shared" si="5"/>
        <v>14996.16</v>
      </c>
      <c r="U16" s="10">
        <f t="shared" si="6"/>
        <v>15.411919262778692</v>
      </c>
      <c r="V16">
        <f t="shared" si="7"/>
        <v>7.2832258064516138</v>
      </c>
      <c r="W16">
        <f t="shared" si="8"/>
        <v>0.38175438596491224</v>
      </c>
      <c r="X16">
        <f t="shared" si="9"/>
        <v>7.746939070362167</v>
      </c>
      <c r="Y16">
        <f t="shared" si="10"/>
        <v>8.607710078180185</v>
      </c>
      <c r="Z16">
        <f t="shared" si="11"/>
        <v>1.3925309734513274</v>
      </c>
      <c r="AA16">
        <f t="shared" si="12"/>
        <v>2.1032068965517241</v>
      </c>
      <c r="AB16">
        <f t="shared" si="13"/>
        <v>1.490025974025974</v>
      </c>
      <c r="AC16">
        <f t="shared" si="14"/>
        <v>2.7611752263331417</v>
      </c>
    </row>
    <row r="17" spans="1:29" x14ac:dyDescent="0.25">
      <c r="A17" s="9">
        <v>15</v>
      </c>
      <c r="B17" s="26" t="s">
        <v>104</v>
      </c>
      <c r="C17" s="26" t="s">
        <v>31</v>
      </c>
      <c r="D17" s="26" t="s">
        <v>322</v>
      </c>
      <c r="E17" s="26" t="s">
        <v>4</v>
      </c>
      <c r="F17">
        <v>78</v>
      </c>
      <c r="G17">
        <v>54</v>
      </c>
      <c r="H17">
        <v>22</v>
      </c>
      <c r="I17">
        <v>48</v>
      </c>
      <c r="J17">
        <v>164</v>
      </c>
      <c r="K17">
        <v>54</v>
      </c>
      <c r="L17">
        <v>10910</v>
      </c>
      <c r="M17">
        <v>2007</v>
      </c>
      <c r="N17">
        <f t="shared" si="0"/>
        <v>56.769230769230766</v>
      </c>
      <c r="O17">
        <f t="shared" si="1"/>
        <v>23.128205128205128</v>
      </c>
      <c r="P17">
        <f t="shared" si="2"/>
        <v>50.46153846153846</v>
      </c>
      <c r="Q17">
        <f t="shared" si="3"/>
        <v>172.41025641025641</v>
      </c>
      <c r="R17">
        <f t="shared" si="4"/>
        <v>56.769230769230766</v>
      </c>
      <c r="S17">
        <f t="shared" si="5"/>
        <v>11469.48717948718</v>
      </c>
      <c r="U17" s="10">
        <f t="shared" si="6"/>
        <v>15.296588033779919</v>
      </c>
      <c r="V17">
        <f t="shared" si="7"/>
        <v>7.1352357320099253</v>
      </c>
      <c r="W17">
        <f t="shared" si="8"/>
        <v>0.33648223121907334</v>
      </c>
      <c r="X17">
        <f t="shared" si="9"/>
        <v>7.8248700705509195</v>
      </c>
      <c r="Y17">
        <f t="shared" si="10"/>
        <v>8.6943000783899098</v>
      </c>
      <c r="Z17">
        <f t="shared" si="11"/>
        <v>1.3364601769911504</v>
      </c>
      <c r="AA17">
        <f t="shared" si="12"/>
        <v>2.2295411140583554</v>
      </c>
      <c r="AB17">
        <f t="shared" si="13"/>
        <v>1.6581218781218783</v>
      </c>
      <c r="AC17">
        <f t="shared" si="14"/>
        <v>2.6007469013795355</v>
      </c>
    </row>
    <row r="18" spans="1:29" x14ac:dyDescent="0.25">
      <c r="A18" s="9">
        <v>16</v>
      </c>
      <c r="B18" s="26" t="s">
        <v>90</v>
      </c>
      <c r="C18" s="26" t="s">
        <v>33</v>
      </c>
      <c r="D18" s="26" t="s">
        <v>322</v>
      </c>
      <c r="E18" s="26" t="s">
        <v>4</v>
      </c>
      <c r="F18">
        <v>79</v>
      </c>
      <c r="G18">
        <v>51</v>
      </c>
      <c r="H18">
        <v>56</v>
      </c>
      <c r="I18">
        <v>109</v>
      </c>
      <c r="J18">
        <v>108</v>
      </c>
      <c r="K18">
        <v>53</v>
      </c>
      <c r="L18">
        <v>12274</v>
      </c>
      <c r="M18">
        <v>2001</v>
      </c>
      <c r="N18">
        <f t="shared" si="0"/>
        <v>52.936708860759495</v>
      </c>
      <c r="O18">
        <f t="shared" si="1"/>
        <v>58.12658227848101</v>
      </c>
      <c r="P18">
        <f t="shared" si="2"/>
        <v>113.13924050632912</v>
      </c>
      <c r="Q18">
        <f t="shared" si="3"/>
        <v>112.10126582278481</v>
      </c>
      <c r="R18">
        <f t="shared" si="4"/>
        <v>55.0126582278481</v>
      </c>
      <c r="S18">
        <f t="shared" si="5"/>
        <v>12740.101265822785</v>
      </c>
      <c r="U18" s="10">
        <f t="shared" si="6"/>
        <v>15.279628973013835</v>
      </c>
      <c r="V18">
        <f t="shared" si="7"/>
        <v>6.6535320538995517</v>
      </c>
      <c r="W18">
        <f t="shared" si="8"/>
        <v>0.84565844992227401</v>
      </c>
      <c r="X18">
        <f t="shared" si="9"/>
        <v>7.7804384691920108</v>
      </c>
      <c r="Y18">
        <f t="shared" si="10"/>
        <v>8.6449316324355667</v>
      </c>
      <c r="Z18">
        <f t="shared" si="11"/>
        <v>1.431430491766551</v>
      </c>
      <c r="AA18">
        <f t="shared" si="12"/>
        <v>2.0446577913574857</v>
      </c>
      <c r="AB18">
        <f t="shared" si="13"/>
        <v>1.6458030577017919</v>
      </c>
      <c r="AC18">
        <f t="shared" si="14"/>
        <v>2.6585471283661821</v>
      </c>
    </row>
    <row r="19" spans="1:29" x14ac:dyDescent="0.25">
      <c r="A19" s="9">
        <v>17</v>
      </c>
      <c r="B19" s="26" t="s">
        <v>98</v>
      </c>
      <c r="C19" s="26" t="s">
        <v>38</v>
      </c>
      <c r="D19" s="26" t="s">
        <v>322</v>
      </c>
      <c r="E19" s="26" t="s">
        <v>4</v>
      </c>
      <c r="F19">
        <v>26</v>
      </c>
      <c r="G19">
        <v>16</v>
      </c>
      <c r="H19">
        <v>14</v>
      </c>
      <c r="I19">
        <v>66</v>
      </c>
      <c r="J19">
        <v>59</v>
      </c>
      <c r="K19">
        <v>7</v>
      </c>
      <c r="L19">
        <v>4776</v>
      </c>
      <c r="M19">
        <v>659</v>
      </c>
      <c r="N19">
        <f t="shared" si="0"/>
        <v>50.46153846153846</v>
      </c>
      <c r="O19">
        <f t="shared" si="1"/>
        <v>44.153846153846153</v>
      </c>
      <c r="P19">
        <f t="shared" si="2"/>
        <v>208.15384615384616</v>
      </c>
      <c r="Q19">
        <f t="shared" si="3"/>
        <v>186.07692307692307</v>
      </c>
      <c r="R19">
        <f t="shared" si="4"/>
        <v>22.076923076923077</v>
      </c>
      <c r="S19">
        <f t="shared" si="5"/>
        <v>15062.76923076923</v>
      </c>
      <c r="U19" s="10">
        <f t="shared" si="6"/>
        <v>15.010673281005618</v>
      </c>
      <c r="V19">
        <f t="shared" si="7"/>
        <v>6.3424317617866004</v>
      </c>
      <c r="W19">
        <f t="shared" si="8"/>
        <v>0.64237516869095812</v>
      </c>
      <c r="X19">
        <f t="shared" si="9"/>
        <v>8.0258663505280587</v>
      </c>
      <c r="Y19">
        <f t="shared" si="10"/>
        <v>8.9176292783645099</v>
      </c>
      <c r="Z19">
        <f t="shared" si="11"/>
        <v>1.5753982300884957</v>
      </c>
      <c r="AA19">
        <f t="shared" si="12"/>
        <v>2.2714376657824933</v>
      </c>
      <c r="AB19">
        <f t="shared" si="13"/>
        <v>1.4148251748251748</v>
      </c>
      <c r="AC19">
        <f t="shared" si="14"/>
        <v>2.7642052798318959</v>
      </c>
    </row>
    <row r="20" spans="1:29" x14ac:dyDescent="0.25">
      <c r="A20" s="9">
        <v>18</v>
      </c>
      <c r="B20" s="26" t="s">
        <v>99</v>
      </c>
      <c r="C20" s="26" t="s">
        <v>36</v>
      </c>
      <c r="D20" s="26" t="s">
        <v>322</v>
      </c>
      <c r="E20" s="26" t="s">
        <v>4</v>
      </c>
      <c r="F20">
        <v>82</v>
      </c>
      <c r="G20">
        <v>56</v>
      </c>
      <c r="H20">
        <v>35</v>
      </c>
      <c r="I20">
        <v>26</v>
      </c>
      <c r="J20">
        <v>101</v>
      </c>
      <c r="K20">
        <v>42</v>
      </c>
      <c r="L20">
        <v>10999</v>
      </c>
      <c r="M20">
        <v>2008</v>
      </c>
      <c r="N20">
        <f t="shared" si="0"/>
        <v>56</v>
      </c>
      <c r="O20">
        <f t="shared" si="1"/>
        <v>35</v>
      </c>
      <c r="P20">
        <f t="shared" si="2"/>
        <v>26</v>
      </c>
      <c r="Q20">
        <f t="shared" si="3"/>
        <v>101</v>
      </c>
      <c r="R20">
        <f t="shared" si="4"/>
        <v>42</v>
      </c>
      <c r="S20">
        <f t="shared" si="5"/>
        <v>10999</v>
      </c>
      <c r="U20" s="10">
        <f t="shared" si="6"/>
        <v>14.991663422752715</v>
      </c>
      <c r="V20">
        <f t="shared" si="7"/>
        <v>7.0385523210070815</v>
      </c>
      <c r="W20">
        <f t="shared" si="8"/>
        <v>0.50919982884039372</v>
      </c>
      <c r="X20">
        <f t="shared" si="9"/>
        <v>7.4439112729052397</v>
      </c>
      <c r="Y20">
        <f t="shared" si="10"/>
        <v>8.2710125254502671</v>
      </c>
      <c r="Z20">
        <f t="shared" si="11"/>
        <v>1.2993956399740989</v>
      </c>
      <c r="AA20">
        <f t="shared" si="12"/>
        <v>2.0106257359125315</v>
      </c>
      <c r="AB20">
        <f t="shared" si="13"/>
        <v>1.5545454545454547</v>
      </c>
      <c r="AC20">
        <f t="shared" si="14"/>
        <v>2.5793444424731549</v>
      </c>
    </row>
    <row r="21" spans="1:29" x14ac:dyDescent="0.25">
      <c r="A21" s="9">
        <v>19</v>
      </c>
      <c r="B21" s="26" t="s">
        <v>97</v>
      </c>
      <c r="C21" s="26" t="s">
        <v>38</v>
      </c>
      <c r="D21" s="26" t="s">
        <v>322</v>
      </c>
      <c r="E21" s="26" t="s">
        <v>4</v>
      </c>
      <c r="F21">
        <v>78</v>
      </c>
      <c r="G21">
        <v>51</v>
      </c>
      <c r="H21">
        <v>34</v>
      </c>
      <c r="I21">
        <v>78</v>
      </c>
      <c r="J21">
        <v>138</v>
      </c>
      <c r="K21">
        <v>14</v>
      </c>
      <c r="L21">
        <v>14045</v>
      </c>
      <c r="M21">
        <v>2089</v>
      </c>
      <c r="N21">
        <f t="shared" si="0"/>
        <v>53.615384615384613</v>
      </c>
      <c r="O21">
        <f t="shared" si="1"/>
        <v>35.743589743589745</v>
      </c>
      <c r="P21">
        <f t="shared" si="2"/>
        <v>82</v>
      </c>
      <c r="Q21">
        <f t="shared" si="3"/>
        <v>145.07692307692307</v>
      </c>
      <c r="R21">
        <f t="shared" si="4"/>
        <v>14.717948717948717</v>
      </c>
      <c r="S21">
        <f t="shared" si="5"/>
        <v>14765.25641025641</v>
      </c>
      <c r="U21" s="10">
        <f t="shared" si="6"/>
        <v>14.902735745491256</v>
      </c>
      <c r="V21">
        <f t="shared" si="7"/>
        <v>6.7388337468982638</v>
      </c>
      <c r="W21">
        <f t="shared" si="8"/>
        <v>0.52001799370220425</v>
      </c>
      <c r="X21">
        <f t="shared" si="9"/>
        <v>7.643884004890789</v>
      </c>
      <c r="Y21">
        <f t="shared" si="10"/>
        <v>8.4932044498786539</v>
      </c>
      <c r="Z21">
        <f t="shared" si="11"/>
        <v>1.3842477876106194</v>
      </c>
      <c r="AA21">
        <f t="shared" si="12"/>
        <v>2.1457480106100797</v>
      </c>
      <c r="AB21">
        <f t="shared" si="13"/>
        <v>1.3632167832167832</v>
      </c>
      <c r="AC21">
        <f t="shared" si="14"/>
        <v>2.7506714234533067</v>
      </c>
    </row>
    <row r="22" spans="1:29" x14ac:dyDescent="0.25">
      <c r="A22" s="9">
        <v>20</v>
      </c>
      <c r="B22" s="26" t="s">
        <v>167</v>
      </c>
      <c r="C22" s="26" t="s">
        <v>42</v>
      </c>
      <c r="D22" s="26" t="s">
        <v>322</v>
      </c>
      <c r="E22" s="26" t="s">
        <v>4</v>
      </c>
      <c r="F22">
        <v>76</v>
      </c>
      <c r="G22">
        <v>52</v>
      </c>
      <c r="H22">
        <v>14</v>
      </c>
      <c r="I22">
        <v>48</v>
      </c>
      <c r="J22">
        <v>84</v>
      </c>
      <c r="K22">
        <v>34</v>
      </c>
      <c r="L22">
        <v>5203</v>
      </c>
      <c r="M22">
        <v>1642</v>
      </c>
      <c r="N22">
        <f t="shared" si="0"/>
        <v>56.10526315789474</v>
      </c>
      <c r="O22">
        <f t="shared" si="1"/>
        <v>15.105263157894736</v>
      </c>
      <c r="P22">
        <f t="shared" si="2"/>
        <v>51.789473684210527</v>
      </c>
      <c r="Q22">
        <f t="shared" si="3"/>
        <v>90.631578947368425</v>
      </c>
      <c r="R22">
        <f t="shared" si="4"/>
        <v>36.684210526315788</v>
      </c>
      <c r="S22">
        <f t="shared" si="5"/>
        <v>5613.7631578947367</v>
      </c>
      <c r="U22" s="10">
        <f t="shared" si="6"/>
        <v>14.440491129527388</v>
      </c>
      <c r="V22">
        <f t="shared" si="7"/>
        <v>7.0517826825127345</v>
      </c>
      <c r="W22">
        <f t="shared" si="8"/>
        <v>0.21975992613111725</v>
      </c>
      <c r="X22">
        <f t="shared" si="9"/>
        <v>7.1689485208835357</v>
      </c>
      <c r="Y22">
        <f t="shared" si="10"/>
        <v>7.9654983565372621</v>
      </c>
      <c r="Z22">
        <f t="shared" si="11"/>
        <v>1.3384722869119703</v>
      </c>
      <c r="AA22">
        <f t="shared" si="12"/>
        <v>1.9788402903811253</v>
      </c>
      <c r="AB22">
        <f t="shared" si="13"/>
        <v>1.517265892002734</v>
      </c>
      <c r="AC22">
        <f t="shared" si="14"/>
        <v>2.3343700515877064</v>
      </c>
    </row>
    <row r="23" spans="1:29" x14ac:dyDescent="0.25">
      <c r="A23" s="9">
        <v>21</v>
      </c>
      <c r="B23" s="26" t="s">
        <v>635</v>
      </c>
      <c r="C23" s="26" t="s">
        <v>442</v>
      </c>
      <c r="D23" s="26" t="s">
        <v>322</v>
      </c>
      <c r="E23" s="26" t="s">
        <v>4</v>
      </c>
      <c r="F23">
        <v>70</v>
      </c>
      <c r="G23">
        <v>34</v>
      </c>
      <c r="H23">
        <v>68</v>
      </c>
      <c r="I23">
        <v>157</v>
      </c>
      <c r="J23">
        <v>203</v>
      </c>
      <c r="K23">
        <v>31</v>
      </c>
      <c r="L23">
        <v>11243</v>
      </c>
      <c r="M23">
        <v>1699</v>
      </c>
      <c r="N23">
        <f t="shared" si="0"/>
        <v>39.828571428571429</v>
      </c>
      <c r="O23">
        <f t="shared" si="1"/>
        <v>79.657142857142858</v>
      </c>
      <c r="P23">
        <f t="shared" si="2"/>
        <v>183.91428571428571</v>
      </c>
      <c r="Q23">
        <f t="shared" si="3"/>
        <v>237.8</v>
      </c>
      <c r="R23">
        <f t="shared" si="4"/>
        <v>36.314285714285717</v>
      </c>
      <c r="S23">
        <f t="shared" si="5"/>
        <v>13170.371428571429</v>
      </c>
      <c r="U23" s="10">
        <f t="shared" si="6"/>
        <v>14.326349793972803</v>
      </c>
      <c r="V23">
        <f t="shared" si="7"/>
        <v>5.0059907834101383</v>
      </c>
      <c r="W23">
        <f t="shared" si="8"/>
        <v>1.1588972431077695</v>
      </c>
      <c r="X23">
        <f t="shared" si="9"/>
        <v>8.1614617674548953</v>
      </c>
      <c r="Y23">
        <f t="shared" si="10"/>
        <v>9.068290852727662</v>
      </c>
      <c r="Z23">
        <f t="shared" si="11"/>
        <v>1.5386700379266751</v>
      </c>
      <c r="AA23">
        <f t="shared" si="12"/>
        <v>2.4300000000000002</v>
      </c>
      <c r="AB23">
        <f t="shared" si="13"/>
        <v>1.5146716141001857</v>
      </c>
      <c r="AC23">
        <f t="shared" si="14"/>
        <v>2.6781201154280332</v>
      </c>
    </row>
    <row r="24" spans="1:29" x14ac:dyDescent="0.25">
      <c r="A24" s="9">
        <v>22</v>
      </c>
      <c r="B24" s="26" t="s">
        <v>209</v>
      </c>
      <c r="C24" s="26" t="s">
        <v>42</v>
      </c>
      <c r="D24" s="26" t="s">
        <v>322</v>
      </c>
      <c r="E24" s="26" t="s">
        <v>4</v>
      </c>
      <c r="F24">
        <v>73</v>
      </c>
      <c r="G24">
        <v>41</v>
      </c>
      <c r="H24">
        <v>48</v>
      </c>
      <c r="I24">
        <v>206</v>
      </c>
      <c r="J24">
        <v>111</v>
      </c>
      <c r="K24">
        <v>12</v>
      </c>
      <c r="L24">
        <v>12106</v>
      </c>
      <c r="M24">
        <v>1934</v>
      </c>
      <c r="N24">
        <f t="shared" si="0"/>
        <v>46.054794520547944</v>
      </c>
      <c r="O24">
        <f t="shared" si="1"/>
        <v>53.917808219178085</v>
      </c>
      <c r="P24">
        <f t="shared" si="2"/>
        <v>231.39726027397259</v>
      </c>
      <c r="Q24">
        <f t="shared" si="3"/>
        <v>124.68493150684931</v>
      </c>
      <c r="R24">
        <f t="shared" si="4"/>
        <v>13.479452054794521</v>
      </c>
      <c r="S24">
        <f t="shared" si="5"/>
        <v>13598.520547945205</v>
      </c>
      <c r="U24" s="10">
        <f t="shared" si="6"/>
        <v>14.318961012686522</v>
      </c>
      <c r="V24">
        <f t="shared" si="7"/>
        <v>5.788555015466196</v>
      </c>
      <c r="W24">
        <f t="shared" si="8"/>
        <v>0.78442682047584722</v>
      </c>
      <c r="X24">
        <f t="shared" si="9"/>
        <v>7.7459791767444788</v>
      </c>
      <c r="Y24">
        <f t="shared" si="10"/>
        <v>8.6066435297160879</v>
      </c>
      <c r="Z24">
        <f t="shared" si="11"/>
        <v>1.6106170444902412</v>
      </c>
      <c r="AA24">
        <f t="shared" si="12"/>
        <v>2.0832342938119983</v>
      </c>
      <c r="AB24">
        <f t="shared" si="13"/>
        <v>1.354531222202455</v>
      </c>
      <c r="AC24">
        <f t="shared" si="14"/>
        <v>2.697596616239784</v>
      </c>
    </row>
    <row r="25" spans="1:29" x14ac:dyDescent="0.25">
      <c r="A25" s="9">
        <v>23</v>
      </c>
      <c r="B25" s="26" t="s">
        <v>290</v>
      </c>
      <c r="C25" s="26" t="s">
        <v>38</v>
      </c>
      <c r="D25" s="26" t="s">
        <v>322</v>
      </c>
      <c r="E25" s="26" t="s">
        <v>4</v>
      </c>
      <c r="F25">
        <v>82</v>
      </c>
      <c r="G25">
        <v>50</v>
      </c>
      <c r="H25">
        <v>41</v>
      </c>
      <c r="I25">
        <v>136</v>
      </c>
      <c r="J25">
        <v>112</v>
      </c>
      <c r="K25">
        <v>22</v>
      </c>
      <c r="L25">
        <v>9004</v>
      </c>
      <c r="M25">
        <v>1953</v>
      </c>
      <c r="N25">
        <f t="shared" si="0"/>
        <v>50</v>
      </c>
      <c r="O25">
        <f t="shared" si="1"/>
        <v>41</v>
      </c>
      <c r="P25">
        <f t="shared" si="2"/>
        <v>136</v>
      </c>
      <c r="Q25">
        <f t="shared" si="3"/>
        <v>112</v>
      </c>
      <c r="R25">
        <f t="shared" si="4"/>
        <v>22</v>
      </c>
      <c r="S25">
        <f t="shared" si="5"/>
        <v>9004</v>
      </c>
      <c r="U25" s="10">
        <f t="shared" si="6"/>
        <v>14.294207414379834</v>
      </c>
      <c r="V25">
        <f t="shared" si="7"/>
        <v>6.2844217151848945</v>
      </c>
      <c r="W25">
        <f t="shared" si="8"/>
        <v>0.59649122807017541</v>
      </c>
      <c r="X25">
        <f t="shared" si="9"/>
        <v>7.4132944711247628</v>
      </c>
      <c r="Y25">
        <f t="shared" si="10"/>
        <v>8.2369938568052916</v>
      </c>
      <c r="Z25">
        <f t="shared" si="11"/>
        <v>1.4660695014029788</v>
      </c>
      <c r="AA25">
        <f t="shared" si="12"/>
        <v>2.0443473507148866</v>
      </c>
      <c r="AB25">
        <f t="shared" si="13"/>
        <v>1.4142857142857144</v>
      </c>
      <c r="AC25">
        <f t="shared" si="14"/>
        <v>2.4885919047211824</v>
      </c>
    </row>
    <row r="26" spans="1:29" x14ac:dyDescent="0.25">
      <c r="A26" s="9">
        <v>24</v>
      </c>
      <c r="B26" s="26" t="s">
        <v>339</v>
      </c>
      <c r="C26" s="26" t="s">
        <v>33</v>
      </c>
      <c r="D26" s="26" t="s">
        <v>322</v>
      </c>
      <c r="E26" s="26" t="s">
        <v>4</v>
      </c>
      <c r="F26">
        <v>61</v>
      </c>
      <c r="G26">
        <v>37</v>
      </c>
      <c r="H26">
        <v>8</v>
      </c>
      <c r="I26">
        <v>64</v>
      </c>
      <c r="J26">
        <v>127</v>
      </c>
      <c r="K26">
        <v>23</v>
      </c>
      <c r="L26">
        <v>10295</v>
      </c>
      <c r="M26">
        <v>1497</v>
      </c>
      <c r="N26">
        <f t="shared" si="0"/>
        <v>49.73770491803279</v>
      </c>
      <c r="O26">
        <f t="shared" si="1"/>
        <v>10.754098360655737</v>
      </c>
      <c r="P26">
        <f t="shared" si="2"/>
        <v>86.032786885245898</v>
      </c>
      <c r="Q26">
        <f t="shared" si="3"/>
        <v>170.72131147540983</v>
      </c>
      <c r="R26">
        <f t="shared" si="4"/>
        <v>30.918032786885245</v>
      </c>
      <c r="S26">
        <f t="shared" si="5"/>
        <v>13839.180327868853</v>
      </c>
      <c r="U26" s="10">
        <f t="shared" si="6"/>
        <v>14.208004779854431</v>
      </c>
      <c r="V26">
        <f t="shared" si="7"/>
        <v>6.2514542570068752</v>
      </c>
      <c r="W26">
        <f t="shared" si="8"/>
        <v>0.15645671555939028</v>
      </c>
      <c r="X26">
        <f t="shared" si="9"/>
        <v>7.8000938072881656</v>
      </c>
      <c r="Y26">
        <f t="shared" si="10"/>
        <v>8.6667708969868507</v>
      </c>
      <c r="Z26">
        <f t="shared" si="11"/>
        <v>1.3903583345422894</v>
      </c>
      <c r="AA26">
        <f t="shared" si="12"/>
        <v>2.2243634821933296</v>
      </c>
      <c r="AB26">
        <f t="shared" si="13"/>
        <v>1.4768277624015329</v>
      </c>
      <c r="AC26">
        <f t="shared" si="14"/>
        <v>2.708544228151013</v>
      </c>
    </row>
    <row r="27" spans="1:29" x14ac:dyDescent="0.25">
      <c r="A27" s="9">
        <v>25</v>
      </c>
      <c r="B27" s="26" t="s">
        <v>203</v>
      </c>
      <c r="C27" s="26" t="s">
        <v>36</v>
      </c>
      <c r="D27" s="26" t="s">
        <v>322</v>
      </c>
      <c r="E27" s="26" t="s">
        <v>4</v>
      </c>
      <c r="F27">
        <v>74</v>
      </c>
      <c r="G27">
        <v>42</v>
      </c>
      <c r="H27">
        <v>40</v>
      </c>
      <c r="I27">
        <v>170</v>
      </c>
      <c r="J27">
        <v>123</v>
      </c>
      <c r="K27">
        <v>17</v>
      </c>
      <c r="L27">
        <v>10416</v>
      </c>
      <c r="M27">
        <v>1602</v>
      </c>
      <c r="N27">
        <f t="shared" si="0"/>
        <v>46.54054054054054</v>
      </c>
      <c r="O27">
        <f t="shared" si="1"/>
        <v>44.324324324324323</v>
      </c>
      <c r="P27">
        <f t="shared" si="2"/>
        <v>188.37837837837839</v>
      </c>
      <c r="Q27">
        <f t="shared" si="3"/>
        <v>136.29729729729729</v>
      </c>
      <c r="R27">
        <f t="shared" si="4"/>
        <v>18.837837837837839</v>
      </c>
      <c r="S27">
        <f t="shared" si="5"/>
        <v>11542.054054054053</v>
      </c>
      <c r="U27" s="10">
        <f t="shared" si="6"/>
        <v>14.154887818732021</v>
      </c>
      <c r="V27">
        <f t="shared" si="7"/>
        <v>5.8496076721883172</v>
      </c>
      <c r="W27">
        <f t="shared" si="8"/>
        <v>0.64485538169748691</v>
      </c>
      <c r="X27">
        <f t="shared" si="9"/>
        <v>7.6604247648462165</v>
      </c>
      <c r="Y27">
        <f t="shared" si="10"/>
        <v>8.5115830720513515</v>
      </c>
      <c r="Z27">
        <f t="shared" si="11"/>
        <v>1.5454341066730448</v>
      </c>
      <c r="AA27">
        <f t="shared" si="12"/>
        <v>2.118833178005592</v>
      </c>
      <c r="AB27">
        <f t="shared" si="13"/>
        <v>1.3921095121095122</v>
      </c>
      <c r="AC27">
        <f t="shared" si="14"/>
        <v>2.6040479680580679</v>
      </c>
    </row>
    <row r="28" spans="1:29" x14ac:dyDescent="0.25">
      <c r="A28" s="9">
        <v>26</v>
      </c>
      <c r="B28" s="26" t="s">
        <v>127</v>
      </c>
      <c r="C28" s="26" t="s">
        <v>38</v>
      </c>
      <c r="D28" s="26" t="s">
        <v>322</v>
      </c>
      <c r="E28" s="26" t="s">
        <v>4</v>
      </c>
      <c r="F28">
        <v>82</v>
      </c>
      <c r="G28">
        <v>52</v>
      </c>
      <c r="H28">
        <v>32</v>
      </c>
      <c r="I28">
        <v>51</v>
      </c>
      <c r="J28">
        <v>103</v>
      </c>
      <c r="K28">
        <v>39</v>
      </c>
      <c r="L28">
        <v>1833</v>
      </c>
      <c r="M28">
        <v>1847</v>
      </c>
      <c r="N28">
        <f t="shared" si="0"/>
        <v>52</v>
      </c>
      <c r="O28">
        <f t="shared" si="1"/>
        <v>32</v>
      </c>
      <c r="P28">
        <f t="shared" si="2"/>
        <v>51</v>
      </c>
      <c r="Q28">
        <f t="shared" si="3"/>
        <v>103</v>
      </c>
      <c r="R28">
        <f t="shared" si="4"/>
        <v>39</v>
      </c>
      <c r="S28">
        <f t="shared" si="5"/>
        <v>1833</v>
      </c>
      <c r="U28" s="10">
        <f t="shared" si="6"/>
        <v>14.051275366900821</v>
      </c>
      <c r="V28">
        <f t="shared" si="7"/>
        <v>6.5357985837922898</v>
      </c>
      <c r="W28">
        <f t="shared" si="8"/>
        <v>0.46555412922550277</v>
      </c>
      <c r="X28">
        <f t="shared" si="9"/>
        <v>7.0499226538830291</v>
      </c>
      <c r="Y28">
        <f t="shared" si="10"/>
        <v>7.833247393203365</v>
      </c>
      <c r="Z28">
        <f t="shared" si="11"/>
        <v>1.3372760630261169</v>
      </c>
      <c r="AA28">
        <f t="shared" si="12"/>
        <v>2.0167569386038688</v>
      </c>
      <c r="AB28">
        <f t="shared" si="13"/>
        <v>1.5335064935064935</v>
      </c>
      <c r="AC28">
        <f t="shared" si="14"/>
        <v>2.1623831587465494</v>
      </c>
    </row>
    <row r="29" spans="1:29" x14ac:dyDescent="0.25">
      <c r="A29" s="9">
        <v>27</v>
      </c>
      <c r="B29" s="26" t="s">
        <v>107</v>
      </c>
      <c r="C29" s="26" t="s">
        <v>38</v>
      </c>
      <c r="D29" s="26" t="s">
        <v>322</v>
      </c>
      <c r="E29" s="26" t="s">
        <v>4</v>
      </c>
      <c r="F29">
        <v>82</v>
      </c>
      <c r="G29">
        <v>38</v>
      </c>
      <c r="H29">
        <v>63</v>
      </c>
      <c r="I29">
        <v>93</v>
      </c>
      <c r="J29">
        <v>161</v>
      </c>
      <c r="K29">
        <v>50</v>
      </c>
      <c r="L29">
        <v>15255</v>
      </c>
      <c r="M29">
        <v>2033</v>
      </c>
      <c r="N29">
        <f t="shared" si="0"/>
        <v>38</v>
      </c>
      <c r="O29">
        <f t="shared" si="1"/>
        <v>63</v>
      </c>
      <c r="P29">
        <f t="shared" si="2"/>
        <v>93</v>
      </c>
      <c r="Q29">
        <f t="shared" si="3"/>
        <v>161</v>
      </c>
      <c r="R29">
        <f t="shared" si="4"/>
        <v>50</v>
      </c>
      <c r="S29">
        <f t="shared" si="5"/>
        <v>15255</v>
      </c>
      <c r="U29" s="10">
        <f t="shared" si="6"/>
        <v>13.671796392852766</v>
      </c>
      <c r="V29">
        <f t="shared" si="7"/>
        <v>4.7761605035405204</v>
      </c>
      <c r="W29">
        <f t="shared" si="8"/>
        <v>0.91655969191270859</v>
      </c>
      <c r="X29">
        <f t="shared" si="9"/>
        <v>7.9790761973995368</v>
      </c>
      <c r="Y29">
        <f t="shared" si="10"/>
        <v>8.8656402193328194</v>
      </c>
      <c r="Z29">
        <f t="shared" si="11"/>
        <v>1.4009151737535075</v>
      </c>
      <c r="AA29">
        <f t="shared" si="12"/>
        <v>2.1945618166526493</v>
      </c>
      <c r="AB29">
        <f t="shared" si="13"/>
        <v>1.6106493506493507</v>
      </c>
      <c r="AC29">
        <f t="shared" si="14"/>
        <v>2.7729498563440291</v>
      </c>
    </row>
    <row r="30" spans="1:29" x14ac:dyDescent="0.25">
      <c r="A30" s="9">
        <v>28</v>
      </c>
      <c r="B30" s="26" t="s">
        <v>100</v>
      </c>
      <c r="C30" s="26" t="s">
        <v>38</v>
      </c>
      <c r="D30" s="26" t="s">
        <v>322</v>
      </c>
      <c r="E30" s="26" t="s">
        <v>4</v>
      </c>
      <c r="F30">
        <v>62</v>
      </c>
      <c r="G30">
        <v>25</v>
      </c>
      <c r="H30">
        <v>58</v>
      </c>
      <c r="I30">
        <v>114</v>
      </c>
      <c r="J30">
        <v>135</v>
      </c>
      <c r="K30">
        <v>41</v>
      </c>
      <c r="L30">
        <v>13658</v>
      </c>
      <c r="M30">
        <v>1577</v>
      </c>
      <c r="N30">
        <f t="shared" si="0"/>
        <v>33.064516129032256</v>
      </c>
      <c r="O30">
        <f t="shared" si="1"/>
        <v>76.709677419354833</v>
      </c>
      <c r="P30">
        <f t="shared" si="2"/>
        <v>150.7741935483871</v>
      </c>
      <c r="Q30">
        <f t="shared" si="3"/>
        <v>178.54838709677421</v>
      </c>
      <c r="R30">
        <f t="shared" si="4"/>
        <v>54.225806451612904</v>
      </c>
      <c r="S30">
        <f t="shared" si="5"/>
        <v>18063.806451612902</v>
      </c>
      <c r="U30" s="10">
        <f t="shared" si="6"/>
        <v>13.549664215560163</v>
      </c>
      <c r="V30">
        <f t="shared" si="7"/>
        <v>4.1558272632674296</v>
      </c>
      <c r="W30">
        <f t="shared" si="8"/>
        <v>1.1160158460667797</v>
      </c>
      <c r="X30">
        <f t="shared" si="9"/>
        <v>8.2778211062259537</v>
      </c>
      <c r="Y30">
        <f t="shared" si="10"/>
        <v>9.1975790069177261</v>
      </c>
      <c r="Z30">
        <f t="shared" si="11"/>
        <v>1.4884556094775907</v>
      </c>
      <c r="AA30">
        <f t="shared" si="12"/>
        <v>2.2483581757508344</v>
      </c>
      <c r="AB30">
        <f t="shared" si="13"/>
        <v>1.6402848764139086</v>
      </c>
      <c r="AC30">
        <f t="shared" si="14"/>
        <v>2.9007224445836197</v>
      </c>
    </row>
    <row r="31" spans="1:29" x14ac:dyDescent="0.25">
      <c r="A31" s="9">
        <v>29</v>
      </c>
      <c r="B31" s="26" t="s">
        <v>343</v>
      </c>
      <c r="C31" s="26" t="s">
        <v>42</v>
      </c>
      <c r="D31" s="26" t="s">
        <v>322</v>
      </c>
      <c r="E31" s="26" t="s">
        <v>4</v>
      </c>
      <c r="F31">
        <v>63</v>
      </c>
      <c r="G31">
        <v>32</v>
      </c>
      <c r="H31">
        <v>53</v>
      </c>
      <c r="I31">
        <v>133</v>
      </c>
      <c r="J31">
        <v>80</v>
      </c>
      <c r="K31">
        <v>22</v>
      </c>
      <c r="L31">
        <v>2983</v>
      </c>
      <c r="M31">
        <v>1395</v>
      </c>
      <c r="N31">
        <f t="shared" si="0"/>
        <v>41.650793650793652</v>
      </c>
      <c r="O31">
        <f t="shared" si="1"/>
        <v>68.984126984126988</v>
      </c>
      <c r="P31">
        <f t="shared" si="2"/>
        <v>173.11111111111111</v>
      </c>
      <c r="Q31">
        <f t="shared" si="3"/>
        <v>104.12698412698413</v>
      </c>
      <c r="R31">
        <f t="shared" si="4"/>
        <v>28.634920634920636</v>
      </c>
      <c r="S31">
        <f t="shared" si="5"/>
        <v>3882.6349206349205</v>
      </c>
      <c r="U31" s="10">
        <f t="shared" si="6"/>
        <v>13.497593275838797</v>
      </c>
      <c r="V31">
        <f t="shared" si="7"/>
        <v>5.2350230414746548</v>
      </c>
      <c r="W31">
        <f t="shared" si="8"/>
        <v>1.0036201615148985</v>
      </c>
      <c r="X31">
        <f t="shared" si="9"/>
        <v>7.2589500728492435</v>
      </c>
      <c r="Y31">
        <f t="shared" si="10"/>
        <v>8.0655000809436039</v>
      </c>
      <c r="Z31">
        <f t="shared" si="11"/>
        <v>1.5223008849557522</v>
      </c>
      <c r="AA31">
        <f t="shared" si="12"/>
        <v>2.0202118226600985</v>
      </c>
      <c r="AB31">
        <f t="shared" si="13"/>
        <v>1.4608163265306122</v>
      </c>
      <c r="AC31">
        <f t="shared" si="14"/>
        <v>2.2556210387027806</v>
      </c>
    </row>
    <row r="32" spans="1:29" x14ac:dyDescent="0.25">
      <c r="A32" s="9">
        <v>30</v>
      </c>
      <c r="B32" s="26" t="s">
        <v>631</v>
      </c>
      <c r="C32" s="26" t="s">
        <v>442</v>
      </c>
      <c r="D32" s="26" t="s">
        <v>322</v>
      </c>
      <c r="E32" s="26" t="s">
        <v>4</v>
      </c>
      <c r="F32">
        <v>82</v>
      </c>
      <c r="G32">
        <v>42</v>
      </c>
      <c r="H32">
        <v>28</v>
      </c>
      <c r="I32">
        <v>167</v>
      </c>
      <c r="J32">
        <v>138</v>
      </c>
      <c r="K32">
        <v>41</v>
      </c>
      <c r="L32">
        <v>11653</v>
      </c>
      <c r="M32">
        <v>1927</v>
      </c>
      <c r="N32">
        <f t="shared" si="0"/>
        <v>42</v>
      </c>
      <c r="O32">
        <f t="shared" si="1"/>
        <v>28</v>
      </c>
      <c r="P32">
        <f t="shared" si="2"/>
        <v>167</v>
      </c>
      <c r="Q32">
        <f t="shared" si="3"/>
        <v>138</v>
      </c>
      <c r="R32">
        <f t="shared" si="4"/>
        <v>41</v>
      </c>
      <c r="S32">
        <f t="shared" si="5"/>
        <v>11653</v>
      </c>
      <c r="U32" s="10">
        <f t="shared" si="6"/>
        <v>13.479995681507857</v>
      </c>
      <c r="V32">
        <f t="shared" si="7"/>
        <v>5.2789142407553111</v>
      </c>
      <c r="W32">
        <f t="shared" si="8"/>
        <v>0.40735986307231492</v>
      </c>
      <c r="X32">
        <f t="shared" si="9"/>
        <v>7.7937215776802313</v>
      </c>
      <c r="Y32">
        <f t="shared" si="10"/>
        <v>8.6596906418669235</v>
      </c>
      <c r="Z32">
        <f t="shared" si="11"/>
        <v>1.513041225987481</v>
      </c>
      <c r="AA32">
        <f t="shared" si="12"/>
        <v>2.1240529857022707</v>
      </c>
      <c r="AB32">
        <f t="shared" si="13"/>
        <v>1.5475324675324675</v>
      </c>
      <c r="AC32">
        <f t="shared" si="14"/>
        <v>2.6090948984580118</v>
      </c>
    </row>
    <row r="33" spans="1:29" x14ac:dyDescent="0.25">
      <c r="A33" s="9">
        <v>31</v>
      </c>
      <c r="B33" s="26" t="s">
        <v>632</v>
      </c>
      <c r="C33" s="26" t="s">
        <v>442</v>
      </c>
      <c r="D33" s="26" t="s">
        <v>322</v>
      </c>
      <c r="E33" s="26" t="s">
        <v>4</v>
      </c>
      <c r="F33">
        <v>80</v>
      </c>
      <c r="G33">
        <v>37</v>
      </c>
      <c r="H33">
        <v>62</v>
      </c>
      <c r="I33">
        <v>180</v>
      </c>
      <c r="J33">
        <v>99</v>
      </c>
      <c r="K33">
        <v>48</v>
      </c>
      <c r="L33">
        <v>11736</v>
      </c>
      <c r="M33">
        <v>1628</v>
      </c>
      <c r="N33">
        <f t="shared" si="0"/>
        <v>37.924999999999997</v>
      </c>
      <c r="O33">
        <f t="shared" si="1"/>
        <v>63.55</v>
      </c>
      <c r="P33">
        <f t="shared" si="2"/>
        <v>184.5</v>
      </c>
      <c r="Q33">
        <f t="shared" si="3"/>
        <v>101.47499999999999</v>
      </c>
      <c r="R33">
        <f t="shared" si="4"/>
        <v>49.2</v>
      </c>
      <c r="S33">
        <f t="shared" si="5"/>
        <v>12029.4</v>
      </c>
      <c r="U33" s="10">
        <f t="shared" si="6"/>
        <v>13.47419098633825</v>
      </c>
      <c r="V33">
        <f t="shared" si="7"/>
        <v>4.7667338709677418</v>
      </c>
      <c r="W33">
        <f t="shared" si="8"/>
        <v>0.92456140350877192</v>
      </c>
      <c r="X33">
        <f t="shared" si="9"/>
        <v>7.7828957118617357</v>
      </c>
      <c r="Y33">
        <f t="shared" si="10"/>
        <v>8.6476619020685952</v>
      </c>
      <c r="Z33">
        <f t="shared" si="11"/>
        <v>1.5395575221238937</v>
      </c>
      <c r="AA33">
        <f t="shared" si="12"/>
        <v>2.0120818965517242</v>
      </c>
      <c r="AB33">
        <f t="shared" si="13"/>
        <v>1.605038961038961</v>
      </c>
      <c r="AC33">
        <f t="shared" si="14"/>
        <v>2.626217332147156</v>
      </c>
    </row>
    <row r="34" spans="1:29" x14ac:dyDescent="0.25">
      <c r="A34" s="9">
        <v>32</v>
      </c>
      <c r="B34" s="26" t="s">
        <v>140</v>
      </c>
      <c r="C34" s="26" t="s">
        <v>33</v>
      </c>
      <c r="D34" s="26" t="s">
        <v>322</v>
      </c>
      <c r="E34" s="26" t="s">
        <v>4</v>
      </c>
      <c r="F34">
        <v>82</v>
      </c>
      <c r="G34">
        <v>44</v>
      </c>
      <c r="H34">
        <v>64</v>
      </c>
      <c r="I34">
        <v>83</v>
      </c>
      <c r="J34">
        <v>80</v>
      </c>
      <c r="K34">
        <v>31</v>
      </c>
      <c r="L34">
        <v>2468</v>
      </c>
      <c r="M34">
        <v>1766</v>
      </c>
      <c r="N34">
        <f t="shared" si="0"/>
        <v>44</v>
      </c>
      <c r="O34">
        <f t="shared" si="1"/>
        <v>64</v>
      </c>
      <c r="P34">
        <f t="shared" si="2"/>
        <v>83</v>
      </c>
      <c r="Q34">
        <f t="shared" si="3"/>
        <v>80</v>
      </c>
      <c r="R34">
        <f t="shared" si="4"/>
        <v>31</v>
      </c>
      <c r="S34">
        <f t="shared" si="5"/>
        <v>2468</v>
      </c>
      <c r="U34" s="10">
        <f t="shared" si="6"/>
        <v>13.462082382250554</v>
      </c>
      <c r="V34">
        <f t="shared" si="7"/>
        <v>5.5302911093627065</v>
      </c>
      <c r="W34">
        <f t="shared" si="8"/>
        <v>0.93110825845100553</v>
      </c>
      <c r="X34">
        <f t="shared" si="9"/>
        <v>7.0006830144368415</v>
      </c>
      <c r="Y34">
        <f t="shared" si="10"/>
        <v>7.7785366827076015</v>
      </c>
      <c r="Z34">
        <f t="shared" si="11"/>
        <v>1.3857630045327003</v>
      </c>
      <c r="AA34">
        <f t="shared" si="12"/>
        <v>1.9462481076534903</v>
      </c>
      <c r="AB34">
        <f t="shared" si="13"/>
        <v>1.4774025974025975</v>
      </c>
      <c r="AC34">
        <f t="shared" si="14"/>
        <v>2.191269304848054</v>
      </c>
    </row>
    <row r="35" spans="1:29" x14ac:dyDescent="0.25">
      <c r="A35" s="9">
        <v>33</v>
      </c>
      <c r="B35" s="26" t="s">
        <v>95</v>
      </c>
      <c r="C35" s="26" t="s">
        <v>42</v>
      </c>
      <c r="D35" s="26" t="s">
        <v>322</v>
      </c>
      <c r="E35" s="26" t="s">
        <v>4</v>
      </c>
      <c r="F35">
        <v>46</v>
      </c>
      <c r="G35">
        <v>23</v>
      </c>
      <c r="H35">
        <v>44</v>
      </c>
      <c r="I35">
        <v>44</v>
      </c>
      <c r="J35">
        <v>65</v>
      </c>
      <c r="K35">
        <v>24</v>
      </c>
      <c r="L35">
        <v>207</v>
      </c>
      <c r="M35">
        <v>933</v>
      </c>
      <c r="N35">
        <f t="shared" si="0"/>
        <v>41</v>
      </c>
      <c r="O35">
        <f t="shared" si="1"/>
        <v>78.434782608695656</v>
      </c>
      <c r="P35">
        <f t="shared" si="2"/>
        <v>78.434782608695656</v>
      </c>
      <c r="Q35">
        <f t="shared" si="3"/>
        <v>115.8695652173913</v>
      </c>
      <c r="R35">
        <f t="shared" si="4"/>
        <v>42.782608695652172</v>
      </c>
      <c r="S35">
        <f t="shared" si="5"/>
        <v>369</v>
      </c>
      <c r="U35" s="10">
        <f t="shared" si="6"/>
        <v>13.38521475199086</v>
      </c>
      <c r="V35">
        <f t="shared" si="7"/>
        <v>5.153225806451613</v>
      </c>
      <c r="W35">
        <f t="shared" si="8"/>
        <v>1.1411136536994662</v>
      </c>
      <c r="X35">
        <f t="shared" si="9"/>
        <v>7.0908752918397813</v>
      </c>
      <c r="Y35">
        <f t="shared" si="10"/>
        <v>7.8787503242664236</v>
      </c>
      <c r="Z35">
        <f t="shared" si="11"/>
        <v>1.3788457098884186</v>
      </c>
      <c r="AA35">
        <f t="shared" si="12"/>
        <v>2.0562098950524739</v>
      </c>
      <c r="AB35">
        <f t="shared" si="13"/>
        <v>1.560033879164314</v>
      </c>
      <c r="AC35">
        <f t="shared" si="14"/>
        <v>2.0957858077345755</v>
      </c>
    </row>
    <row r="36" spans="1:29" x14ac:dyDescent="0.25">
      <c r="A36" s="9">
        <v>34</v>
      </c>
      <c r="B36" s="26" t="s">
        <v>220</v>
      </c>
      <c r="C36" s="26" t="s">
        <v>36</v>
      </c>
      <c r="D36" s="26" t="s">
        <v>322</v>
      </c>
      <c r="E36" s="26" t="s">
        <v>4</v>
      </c>
      <c r="F36">
        <v>82</v>
      </c>
      <c r="G36">
        <v>38</v>
      </c>
      <c r="H36">
        <v>71</v>
      </c>
      <c r="I36">
        <v>69</v>
      </c>
      <c r="J36">
        <v>121</v>
      </c>
      <c r="K36">
        <v>40</v>
      </c>
      <c r="L36">
        <v>11029</v>
      </c>
      <c r="M36">
        <v>1918</v>
      </c>
      <c r="N36">
        <f t="shared" si="0"/>
        <v>38</v>
      </c>
      <c r="O36">
        <f t="shared" si="1"/>
        <v>71</v>
      </c>
      <c r="P36">
        <f t="shared" si="2"/>
        <v>69</v>
      </c>
      <c r="Q36">
        <f t="shared" si="3"/>
        <v>121</v>
      </c>
      <c r="R36">
        <f t="shared" si="4"/>
        <v>40</v>
      </c>
      <c r="S36">
        <f t="shared" si="5"/>
        <v>11029</v>
      </c>
      <c r="U36" s="10">
        <f t="shared" si="6"/>
        <v>13.366825081017534</v>
      </c>
      <c r="V36">
        <f t="shared" si="7"/>
        <v>4.7761605035405204</v>
      </c>
      <c r="W36">
        <f t="shared" si="8"/>
        <v>1.0329482242190844</v>
      </c>
      <c r="X36">
        <f t="shared" si="9"/>
        <v>7.5577163532579288</v>
      </c>
      <c r="Y36">
        <f t="shared" si="10"/>
        <v>8.3974626147310314</v>
      </c>
      <c r="Z36">
        <f t="shared" si="11"/>
        <v>1.3645499676235699</v>
      </c>
      <c r="AA36">
        <f t="shared" si="12"/>
        <v>2.0719377628259039</v>
      </c>
      <c r="AB36">
        <f t="shared" si="13"/>
        <v>1.5405194805194804</v>
      </c>
      <c r="AC36">
        <f t="shared" si="14"/>
        <v>2.5807091422889741</v>
      </c>
    </row>
    <row r="37" spans="1:29" x14ac:dyDescent="0.25">
      <c r="A37" s="9">
        <v>35</v>
      </c>
      <c r="B37" s="26" t="s">
        <v>693</v>
      </c>
      <c r="C37" s="26" t="s">
        <v>442</v>
      </c>
      <c r="D37" s="26" t="s">
        <v>322</v>
      </c>
      <c r="E37" s="26" t="s">
        <v>4</v>
      </c>
      <c r="F37">
        <v>28</v>
      </c>
      <c r="G37">
        <v>14</v>
      </c>
      <c r="H37">
        <v>12</v>
      </c>
      <c r="I37">
        <v>49</v>
      </c>
      <c r="J37">
        <v>41</v>
      </c>
      <c r="K37">
        <v>13</v>
      </c>
      <c r="L37">
        <v>3947</v>
      </c>
      <c r="M37">
        <v>627</v>
      </c>
      <c r="N37">
        <f t="shared" si="0"/>
        <v>41</v>
      </c>
      <c r="O37">
        <f t="shared" si="1"/>
        <v>35.142857142857146</v>
      </c>
      <c r="P37">
        <f t="shared" si="2"/>
        <v>143.5</v>
      </c>
      <c r="Q37">
        <f t="shared" si="3"/>
        <v>120.07142857142857</v>
      </c>
      <c r="R37">
        <f t="shared" si="4"/>
        <v>38.071428571428569</v>
      </c>
      <c r="S37">
        <f t="shared" si="5"/>
        <v>11559.071428571429</v>
      </c>
      <c r="U37" s="10">
        <f t="shared" si="6"/>
        <v>13.342845285721523</v>
      </c>
      <c r="V37">
        <f t="shared" si="7"/>
        <v>5.153225806451613</v>
      </c>
      <c r="W37">
        <f t="shared" si="8"/>
        <v>0.51127819548872189</v>
      </c>
      <c r="X37">
        <f t="shared" si="9"/>
        <v>7.6783412837811884</v>
      </c>
      <c r="Y37">
        <f t="shared" si="10"/>
        <v>8.531490315312432</v>
      </c>
      <c r="Z37">
        <f t="shared" si="11"/>
        <v>1.477433628318584</v>
      </c>
      <c r="AA37">
        <f t="shared" si="12"/>
        <v>2.069091133004926</v>
      </c>
      <c r="AB37">
        <f t="shared" si="13"/>
        <v>1.5269944341372912</v>
      </c>
      <c r="AC37">
        <f t="shared" si="14"/>
        <v>2.6048220883203879</v>
      </c>
    </row>
    <row r="38" spans="1:29" x14ac:dyDescent="0.25">
      <c r="A38" s="9">
        <v>36</v>
      </c>
      <c r="B38" s="26" t="s">
        <v>142</v>
      </c>
      <c r="C38" s="26" t="s">
        <v>36</v>
      </c>
      <c r="D38" s="26" t="s">
        <v>322</v>
      </c>
      <c r="E38" s="26" t="s">
        <v>4</v>
      </c>
      <c r="F38">
        <v>63</v>
      </c>
      <c r="G38">
        <v>29</v>
      </c>
      <c r="H38">
        <v>20</v>
      </c>
      <c r="I38">
        <v>71</v>
      </c>
      <c r="J38">
        <v>163</v>
      </c>
      <c r="K38">
        <v>44</v>
      </c>
      <c r="L38">
        <v>11662</v>
      </c>
      <c r="M38">
        <v>1470</v>
      </c>
      <c r="N38">
        <f t="shared" si="0"/>
        <v>37.746031746031747</v>
      </c>
      <c r="O38">
        <f t="shared" si="1"/>
        <v>26.031746031746032</v>
      </c>
      <c r="P38">
        <f t="shared" si="2"/>
        <v>92.412698412698418</v>
      </c>
      <c r="Q38">
        <f t="shared" si="3"/>
        <v>212.15873015873015</v>
      </c>
      <c r="R38">
        <f t="shared" si="4"/>
        <v>57.269841269841272</v>
      </c>
      <c r="S38">
        <f t="shared" si="5"/>
        <v>15179.111111111111</v>
      </c>
      <c r="U38" s="10">
        <f t="shared" si="6"/>
        <v>13.305513918022932</v>
      </c>
      <c r="V38">
        <f t="shared" si="7"/>
        <v>4.7442396313364057</v>
      </c>
      <c r="W38">
        <f t="shared" si="8"/>
        <v>0.37872458925090502</v>
      </c>
      <c r="X38">
        <f t="shared" si="9"/>
        <v>8.182549697435622</v>
      </c>
      <c r="Y38">
        <f t="shared" si="10"/>
        <v>9.0917218860395792</v>
      </c>
      <c r="Z38">
        <f t="shared" si="11"/>
        <v>1.4000252844500634</v>
      </c>
      <c r="AA38">
        <f t="shared" si="12"/>
        <v>2.3513940886699505</v>
      </c>
      <c r="AB38">
        <f t="shared" si="13"/>
        <v>1.6616326530612247</v>
      </c>
      <c r="AC38">
        <f t="shared" si="14"/>
        <v>2.7694976712543831</v>
      </c>
    </row>
    <row r="39" spans="1:29" x14ac:dyDescent="0.25">
      <c r="A39" s="9">
        <v>37</v>
      </c>
      <c r="B39" s="26" t="s">
        <v>119</v>
      </c>
      <c r="C39" s="26" t="s">
        <v>33</v>
      </c>
      <c r="D39" s="26" t="s">
        <v>322</v>
      </c>
      <c r="E39" s="26" t="s">
        <v>4</v>
      </c>
      <c r="F39">
        <v>82</v>
      </c>
      <c r="G39">
        <v>42</v>
      </c>
      <c r="H39">
        <v>44</v>
      </c>
      <c r="I39">
        <v>160</v>
      </c>
      <c r="J39">
        <v>79</v>
      </c>
      <c r="K39">
        <v>29</v>
      </c>
      <c r="L39">
        <v>8210</v>
      </c>
      <c r="M39">
        <v>1942</v>
      </c>
      <c r="N39">
        <f t="shared" si="0"/>
        <v>42</v>
      </c>
      <c r="O39">
        <f t="shared" si="1"/>
        <v>44</v>
      </c>
      <c r="P39">
        <f t="shared" si="2"/>
        <v>160</v>
      </c>
      <c r="Q39">
        <f t="shared" si="3"/>
        <v>79</v>
      </c>
      <c r="R39">
        <f t="shared" si="4"/>
        <v>29</v>
      </c>
      <c r="S39">
        <f t="shared" si="5"/>
        <v>8210</v>
      </c>
      <c r="U39" s="10">
        <f t="shared" si="6"/>
        <v>13.280517855253574</v>
      </c>
      <c r="V39">
        <f t="shared" si="7"/>
        <v>5.2789142407553111</v>
      </c>
      <c r="W39">
        <f t="shared" si="8"/>
        <v>0.64013692768506636</v>
      </c>
      <c r="X39">
        <f t="shared" si="9"/>
        <v>7.3614666868131966</v>
      </c>
      <c r="Y39">
        <f t="shared" si="10"/>
        <v>8.1794074297924411</v>
      </c>
      <c r="Z39">
        <f t="shared" si="11"/>
        <v>1.5024347075329161</v>
      </c>
      <c r="AA39">
        <f t="shared" si="12"/>
        <v>1.9431825063078216</v>
      </c>
      <c r="AB39">
        <f t="shared" si="13"/>
        <v>1.4633766233766234</v>
      </c>
      <c r="AC39">
        <f t="shared" si="14"/>
        <v>2.4524728495958361</v>
      </c>
    </row>
    <row r="40" spans="1:29" x14ac:dyDescent="0.25">
      <c r="A40" s="9">
        <v>38</v>
      </c>
      <c r="B40" s="26" t="s">
        <v>271</v>
      </c>
      <c r="C40" s="26" t="s">
        <v>36</v>
      </c>
      <c r="D40" s="26" t="s">
        <v>322</v>
      </c>
      <c r="E40" s="26" t="s">
        <v>4</v>
      </c>
      <c r="F40">
        <v>82</v>
      </c>
      <c r="G40">
        <v>41</v>
      </c>
      <c r="H40">
        <v>20</v>
      </c>
      <c r="I40">
        <v>148</v>
      </c>
      <c r="J40">
        <v>169</v>
      </c>
      <c r="K40">
        <v>26</v>
      </c>
      <c r="L40">
        <v>12698</v>
      </c>
      <c r="M40">
        <v>1981</v>
      </c>
      <c r="N40">
        <f t="shared" si="0"/>
        <v>41</v>
      </c>
      <c r="O40">
        <f t="shared" si="1"/>
        <v>20</v>
      </c>
      <c r="P40">
        <f t="shared" si="2"/>
        <v>148</v>
      </c>
      <c r="Q40">
        <f t="shared" si="3"/>
        <v>169</v>
      </c>
      <c r="R40">
        <f t="shared" si="4"/>
        <v>26</v>
      </c>
      <c r="S40">
        <f t="shared" si="5"/>
        <v>12698</v>
      </c>
      <c r="U40" s="10">
        <f t="shared" si="6"/>
        <v>13.246505473483538</v>
      </c>
      <c r="V40">
        <f t="shared" si="7"/>
        <v>5.153225806451613</v>
      </c>
      <c r="W40">
        <f t="shared" si="8"/>
        <v>0.29097133076593923</v>
      </c>
      <c r="X40">
        <f t="shared" si="9"/>
        <v>7.8023083362659866</v>
      </c>
      <c r="Y40">
        <f t="shared" si="10"/>
        <v>8.6692314847399849</v>
      </c>
      <c r="Z40">
        <f t="shared" si="11"/>
        <v>1.4842521044679473</v>
      </c>
      <c r="AA40">
        <f t="shared" si="12"/>
        <v>2.2190866274179983</v>
      </c>
      <c r="AB40">
        <f t="shared" si="13"/>
        <v>1.4423376623376623</v>
      </c>
      <c r="AC40">
        <f t="shared" si="14"/>
        <v>2.6566319420423783</v>
      </c>
    </row>
    <row r="41" spans="1:29" x14ac:dyDescent="0.25">
      <c r="A41" s="9">
        <v>39</v>
      </c>
      <c r="B41" s="26" t="s">
        <v>258</v>
      </c>
      <c r="C41" s="26" t="s">
        <v>36</v>
      </c>
      <c r="D41" s="26" t="s">
        <v>322</v>
      </c>
      <c r="E41" s="26" t="s">
        <v>4</v>
      </c>
      <c r="F41">
        <v>82</v>
      </c>
      <c r="G41">
        <v>41</v>
      </c>
      <c r="H41">
        <v>53</v>
      </c>
      <c r="I41">
        <v>165</v>
      </c>
      <c r="J41">
        <v>64</v>
      </c>
      <c r="K41">
        <v>35</v>
      </c>
      <c r="L41">
        <v>4799</v>
      </c>
      <c r="M41">
        <v>1586</v>
      </c>
      <c r="N41">
        <f t="shared" si="0"/>
        <v>41</v>
      </c>
      <c r="O41">
        <f t="shared" si="1"/>
        <v>53</v>
      </c>
      <c r="P41">
        <f t="shared" si="2"/>
        <v>165</v>
      </c>
      <c r="Q41">
        <f t="shared" si="3"/>
        <v>64</v>
      </c>
      <c r="R41">
        <f t="shared" si="4"/>
        <v>35</v>
      </c>
      <c r="S41">
        <f t="shared" si="5"/>
        <v>4799</v>
      </c>
      <c r="U41" s="10">
        <f t="shared" si="6"/>
        <v>13.134270137239211</v>
      </c>
      <c r="V41">
        <f t="shared" si="7"/>
        <v>5.153225806451613</v>
      </c>
      <c r="W41">
        <f t="shared" si="8"/>
        <v>0.771074026529739</v>
      </c>
      <c r="X41">
        <f t="shared" si="9"/>
        <v>7.2099703042578591</v>
      </c>
      <c r="Y41">
        <f t="shared" si="10"/>
        <v>8.0110781158420643</v>
      </c>
      <c r="Z41">
        <f t="shared" si="11"/>
        <v>1.5100107921433197</v>
      </c>
      <c r="AA41">
        <f t="shared" si="12"/>
        <v>1.8971984861227924</v>
      </c>
      <c r="AB41">
        <f t="shared" si="13"/>
        <v>1.5054545454545454</v>
      </c>
      <c r="AC41">
        <f t="shared" si="14"/>
        <v>2.297306480537201</v>
      </c>
    </row>
    <row r="42" spans="1:29" x14ac:dyDescent="0.25">
      <c r="A42" s="9">
        <v>40</v>
      </c>
      <c r="B42" s="26" t="s">
        <v>692</v>
      </c>
      <c r="C42" s="26" t="s">
        <v>442</v>
      </c>
      <c r="D42" s="26" t="s">
        <v>322</v>
      </c>
      <c r="E42" s="26" t="s">
        <v>4</v>
      </c>
      <c r="F42">
        <v>30</v>
      </c>
      <c r="G42">
        <v>14</v>
      </c>
      <c r="H42">
        <v>15</v>
      </c>
      <c r="I42">
        <v>50</v>
      </c>
      <c r="J42">
        <v>54</v>
      </c>
      <c r="K42">
        <v>12</v>
      </c>
      <c r="L42">
        <v>4265</v>
      </c>
      <c r="M42">
        <v>586</v>
      </c>
      <c r="N42">
        <f t="shared" si="0"/>
        <v>38.266666666666666</v>
      </c>
      <c r="O42">
        <f t="shared" si="1"/>
        <v>41</v>
      </c>
      <c r="P42">
        <f t="shared" si="2"/>
        <v>136.66666666666666</v>
      </c>
      <c r="Q42">
        <f t="shared" si="3"/>
        <v>147.6</v>
      </c>
      <c r="R42">
        <f t="shared" si="4"/>
        <v>32.799999999999997</v>
      </c>
      <c r="S42">
        <f t="shared" si="5"/>
        <v>11657.666666666666</v>
      </c>
      <c r="U42" s="10">
        <f t="shared" si="6"/>
        <v>13.126064211185405</v>
      </c>
      <c r="V42">
        <f t="shared" si="7"/>
        <v>4.8096774193548386</v>
      </c>
      <c r="W42">
        <f t="shared" si="8"/>
        <v>0.59649122807017541</v>
      </c>
      <c r="X42">
        <f t="shared" si="9"/>
        <v>7.7198955637603905</v>
      </c>
      <c r="Y42">
        <f t="shared" si="10"/>
        <v>8.5776617375115443</v>
      </c>
      <c r="Z42">
        <f t="shared" si="11"/>
        <v>1.4670796460176991</v>
      </c>
      <c r="AA42">
        <f t="shared" si="12"/>
        <v>2.1534827586206897</v>
      </c>
      <c r="AB42">
        <f t="shared" si="13"/>
        <v>1.490025974025974</v>
      </c>
      <c r="AC42">
        <f t="shared" si="14"/>
        <v>2.6093071850960281</v>
      </c>
    </row>
    <row r="43" spans="1:29" x14ac:dyDescent="0.25">
      <c r="A43" s="9">
        <v>41</v>
      </c>
      <c r="B43" s="26" t="s">
        <v>207</v>
      </c>
      <c r="C43" s="26" t="s">
        <v>31</v>
      </c>
      <c r="D43" s="26" t="s">
        <v>322</v>
      </c>
      <c r="E43" s="26" t="s">
        <v>4</v>
      </c>
      <c r="F43">
        <v>55</v>
      </c>
      <c r="G43">
        <v>24</v>
      </c>
      <c r="H43">
        <v>34</v>
      </c>
      <c r="I43">
        <v>84</v>
      </c>
      <c r="J43">
        <v>100</v>
      </c>
      <c r="K43">
        <v>28</v>
      </c>
      <c r="L43">
        <v>8299</v>
      </c>
      <c r="M43">
        <v>1204</v>
      </c>
      <c r="N43">
        <f t="shared" si="0"/>
        <v>35.781818181818181</v>
      </c>
      <c r="O43">
        <f t="shared" si="1"/>
        <v>50.690909090909088</v>
      </c>
      <c r="P43">
        <f t="shared" si="2"/>
        <v>125.23636363636363</v>
      </c>
      <c r="Q43">
        <f t="shared" si="3"/>
        <v>149.09090909090909</v>
      </c>
      <c r="R43">
        <f t="shared" si="4"/>
        <v>41.745454545454542</v>
      </c>
      <c r="S43">
        <f t="shared" si="5"/>
        <v>12373.054545454546</v>
      </c>
      <c r="U43" s="10">
        <f t="shared" si="6"/>
        <v>13.037264822474471</v>
      </c>
      <c r="V43">
        <f t="shared" si="7"/>
        <v>4.4973607038123173</v>
      </c>
      <c r="W43">
        <f t="shared" si="8"/>
        <v>0.73748006379585318</v>
      </c>
      <c r="X43">
        <f t="shared" si="9"/>
        <v>7.8024240548663002</v>
      </c>
      <c r="Y43">
        <f t="shared" si="10"/>
        <v>8.6693600609625552</v>
      </c>
      <c r="Z43">
        <f t="shared" si="11"/>
        <v>1.4497602574416735</v>
      </c>
      <c r="AA43">
        <f t="shared" si="12"/>
        <v>2.1580532915360502</v>
      </c>
      <c r="AB43">
        <f t="shared" si="13"/>
        <v>1.5527603305785123</v>
      </c>
      <c r="AC43">
        <f t="shared" si="14"/>
        <v>2.6418501753100636</v>
      </c>
    </row>
    <row r="44" spans="1:29" x14ac:dyDescent="0.25">
      <c r="A44" s="9">
        <v>42</v>
      </c>
      <c r="B44" s="26" t="s">
        <v>101</v>
      </c>
      <c r="C44" s="26" t="s">
        <v>31</v>
      </c>
      <c r="D44" s="26" t="s">
        <v>322</v>
      </c>
      <c r="E44" s="26" t="s">
        <v>4</v>
      </c>
      <c r="F44">
        <v>67</v>
      </c>
      <c r="G44">
        <v>32</v>
      </c>
      <c r="H44">
        <v>28</v>
      </c>
      <c r="I44">
        <v>21</v>
      </c>
      <c r="J44">
        <v>108</v>
      </c>
      <c r="K44">
        <v>27</v>
      </c>
      <c r="L44">
        <v>9619</v>
      </c>
      <c r="M44">
        <v>1665</v>
      </c>
      <c r="N44">
        <f t="shared" si="0"/>
        <v>39.164179104477611</v>
      </c>
      <c r="O44">
        <f t="shared" si="1"/>
        <v>34.268656716417908</v>
      </c>
      <c r="P44">
        <f t="shared" si="2"/>
        <v>25.701492537313431</v>
      </c>
      <c r="Q44">
        <f t="shared" si="3"/>
        <v>132.17910447761193</v>
      </c>
      <c r="R44">
        <f t="shared" si="4"/>
        <v>33.044776119402982</v>
      </c>
      <c r="S44">
        <f t="shared" si="5"/>
        <v>11772.507462686568</v>
      </c>
      <c r="U44" s="10">
        <f t="shared" si="6"/>
        <v>12.932469839793725</v>
      </c>
      <c r="V44">
        <f t="shared" si="7"/>
        <v>4.9224843524313915</v>
      </c>
      <c r="W44">
        <f t="shared" si="8"/>
        <v>0.49855983241686302</v>
      </c>
      <c r="X44">
        <f t="shared" si="9"/>
        <v>7.5114256549454712</v>
      </c>
      <c r="Y44">
        <f t="shared" si="10"/>
        <v>8.3460285054949672</v>
      </c>
      <c r="Z44">
        <f t="shared" si="11"/>
        <v>1.2989433364152687</v>
      </c>
      <c r="AA44">
        <f t="shared" si="12"/>
        <v>2.1062084405558417</v>
      </c>
      <c r="AB44">
        <f t="shared" si="13"/>
        <v>1.4917425857724365</v>
      </c>
      <c r="AC44">
        <f t="shared" si="14"/>
        <v>2.6145312922019244</v>
      </c>
    </row>
    <row r="45" spans="1:29" x14ac:dyDescent="0.25">
      <c r="A45" s="9">
        <v>43</v>
      </c>
      <c r="B45" s="26" t="s">
        <v>109</v>
      </c>
      <c r="C45" s="26" t="s">
        <v>33</v>
      </c>
      <c r="D45" s="26" t="s">
        <v>322</v>
      </c>
      <c r="E45" s="26" t="s">
        <v>4</v>
      </c>
      <c r="F45">
        <v>66</v>
      </c>
      <c r="G45">
        <v>33</v>
      </c>
      <c r="H45">
        <v>38</v>
      </c>
      <c r="I45">
        <v>78</v>
      </c>
      <c r="J45">
        <v>74</v>
      </c>
      <c r="K45">
        <v>29</v>
      </c>
      <c r="L45">
        <v>573</v>
      </c>
      <c r="M45">
        <v>1457</v>
      </c>
      <c r="N45">
        <f t="shared" si="0"/>
        <v>41</v>
      </c>
      <c r="O45">
        <f t="shared" si="1"/>
        <v>47.212121212121211</v>
      </c>
      <c r="P45">
        <f t="shared" si="2"/>
        <v>96.909090909090907</v>
      </c>
      <c r="Q45">
        <f t="shared" si="3"/>
        <v>91.939393939393938</v>
      </c>
      <c r="R45">
        <f t="shared" si="4"/>
        <v>36.030303030303031</v>
      </c>
      <c r="S45">
        <f t="shared" si="5"/>
        <v>711.90909090909088</v>
      </c>
      <c r="U45" s="10">
        <f t="shared" si="6"/>
        <v>12.853847104950066</v>
      </c>
      <c r="V45">
        <f t="shared" si="7"/>
        <v>5.153225806451613</v>
      </c>
      <c r="W45">
        <f t="shared" si="8"/>
        <v>0.68686868686868685</v>
      </c>
      <c r="X45">
        <f t="shared" si="9"/>
        <v>7.0137526116297675</v>
      </c>
      <c r="Y45">
        <f t="shared" si="10"/>
        <v>7.7930584573664081</v>
      </c>
      <c r="Z45">
        <f t="shared" si="11"/>
        <v>1.406838294448914</v>
      </c>
      <c r="AA45">
        <f t="shared" si="12"/>
        <v>1.9828495297805644</v>
      </c>
      <c r="AB45">
        <f t="shared" si="13"/>
        <v>1.5126800472255018</v>
      </c>
      <c r="AC45">
        <f t="shared" si="14"/>
        <v>2.1113847401747869</v>
      </c>
    </row>
    <row r="46" spans="1:29" x14ac:dyDescent="0.25">
      <c r="A46" s="9">
        <v>44</v>
      </c>
      <c r="B46" s="26" t="s">
        <v>633</v>
      </c>
      <c r="C46" s="26" t="s">
        <v>442</v>
      </c>
      <c r="D46" s="26" t="s">
        <v>322</v>
      </c>
      <c r="E46" s="26" t="s">
        <v>4</v>
      </c>
      <c r="F46">
        <v>82</v>
      </c>
      <c r="G46">
        <v>36</v>
      </c>
      <c r="H46">
        <v>48</v>
      </c>
      <c r="I46">
        <v>68</v>
      </c>
      <c r="J46">
        <v>119</v>
      </c>
      <c r="K46">
        <v>32</v>
      </c>
      <c r="L46">
        <v>12772</v>
      </c>
      <c r="M46">
        <v>1757</v>
      </c>
      <c r="N46">
        <f t="shared" si="0"/>
        <v>36</v>
      </c>
      <c r="O46">
        <f t="shared" si="1"/>
        <v>48</v>
      </c>
      <c r="P46">
        <f t="shared" si="2"/>
        <v>68</v>
      </c>
      <c r="Q46">
        <f t="shared" si="3"/>
        <v>119</v>
      </c>
      <c r="R46">
        <f t="shared" si="4"/>
        <v>32</v>
      </c>
      <c r="S46">
        <f t="shared" si="5"/>
        <v>12772</v>
      </c>
      <c r="U46" s="10">
        <f t="shared" si="6"/>
        <v>12.796369925611085</v>
      </c>
      <c r="V46">
        <f t="shared" si="7"/>
        <v>4.5247836349331241</v>
      </c>
      <c r="W46">
        <f t="shared" si="8"/>
        <v>0.69833119383825415</v>
      </c>
      <c r="X46">
        <f t="shared" si="9"/>
        <v>7.5732550968397057</v>
      </c>
      <c r="Y46">
        <f t="shared" si="10"/>
        <v>8.4147278853774505</v>
      </c>
      <c r="Z46">
        <f t="shared" si="11"/>
        <v>1.3630347507014893</v>
      </c>
      <c r="AA46">
        <f t="shared" si="12"/>
        <v>2.065806560134567</v>
      </c>
      <c r="AB46">
        <f t="shared" si="13"/>
        <v>1.4844155844155844</v>
      </c>
      <c r="AC46">
        <f t="shared" si="14"/>
        <v>2.6599982015880657</v>
      </c>
    </row>
    <row r="47" spans="1:29" x14ac:dyDescent="0.25">
      <c r="A47" s="9">
        <v>45</v>
      </c>
      <c r="B47" s="26" t="s">
        <v>91</v>
      </c>
      <c r="C47" s="26" t="s">
        <v>36</v>
      </c>
      <c r="D47" s="26" t="s">
        <v>322</v>
      </c>
      <c r="E47" s="26" t="s">
        <v>4</v>
      </c>
      <c r="F47">
        <v>80</v>
      </c>
      <c r="G47">
        <v>42</v>
      </c>
      <c r="H47">
        <v>20</v>
      </c>
      <c r="I47">
        <v>95</v>
      </c>
      <c r="J47">
        <v>104</v>
      </c>
      <c r="K47">
        <v>21</v>
      </c>
      <c r="L47">
        <v>3292</v>
      </c>
      <c r="M47">
        <v>1794</v>
      </c>
      <c r="N47">
        <f t="shared" si="0"/>
        <v>43.05</v>
      </c>
      <c r="O47">
        <f t="shared" si="1"/>
        <v>20.5</v>
      </c>
      <c r="P47">
        <f t="shared" si="2"/>
        <v>97.375</v>
      </c>
      <c r="Q47">
        <f t="shared" si="3"/>
        <v>106.6</v>
      </c>
      <c r="R47">
        <f t="shared" si="4"/>
        <v>21.524999999999999</v>
      </c>
      <c r="S47">
        <f t="shared" si="5"/>
        <v>3374.3</v>
      </c>
      <c r="U47" s="10">
        <f t="shared" si="6"/>
        <v>12.787921493783664</v>
      </c>
      <c r="V47">
        <f t="shared" si="7"/>
        <v>5.4108870967741938</v>
      </c>
      <c r="W47">
        <f t="shared" si="8"/>
        <v>0.2982456140350877</v>
      </c>
      <c r="X47">
        <f t="shared" si="9"/>
        <v>7.0787887829743816</v>
      </c>
      <c r="Y47">
        <f t="shared" si="10"/>
        <v>7.8653208699715353</v>
      </c>
      <c r="Z47">
        <f t="shared" si="11"/>
        <v>1.4075442477876106</v>
      </c>
      <c r="AA47">
        <f t="shared" si="12"/>
        <v>2.0277931034482757</v>
      </c>
      <c r="AB47">
        <f t="shared" si="13"/>
        <v>1.4109545454545454</v>
      </c>
      <c r="AC47">
        <f t="shared" si="14"/>
        <v>2.23249688628395</v>
      </c>
    </row>
    <row r="48" spans="1:29" x14ac:dyDescent="0.25">
      <c r="A48" s="9">
        <v>46</v>
      </c>
      <c r="B48" s="26" t="s">
        <v>161</v>
      </c>
      <c r="C48" s="26" t="s">
        <v>33</v>
      </c>
      <c r="D48" s="26" t="s">
        <v>322</v>
      </c>
      <c r="E48" s="26" t="s">
        <v>4</v>
      </c>
      <c r="F48">
        <v>69</v>
      </c>
      <c r="G48">
        <v>31</v>
      </c>
      <c r="H48">
        <v>34</v>
      </c>
      <c r="I48">
        <v>93</v>
      </c>
      <c r="J48">
        <v>97</v>
      </c>
      <c r="K48">
        <v>24</v>
      </c>
      <c r="L48">
        <v>9844</v>
      </c>
      <c r="M48">
        <v>1569</v>
      </c>
      <c r="N48">
        <f t="shared" si="0"/>
        <v>36.840579710144929</v>
      </c>
      <c r="O48">
        <f t="shared" si="1"/>
        <v>40.405797101449274</v>
      </c>
      <c r="P48">
        <f t="shared" si="2"/>
        <v>110.52173913043478</v>
      </c>
      <c r="Q48">
        <f t="shared" si="3"/>
        <v>115.27536231884058</v>
      </c>
      <c r="R48">
        <f t="shared" si="4"/>
        <v>28.521739130434781</v>
      </c>
      <c r="S48">
        <f t="shared" si="5"/>
        <v>11698.666666666666</v>
      </c>
      <c r="U48" s="10">
        <f t="shared" si="6"/>
        <v>12.771328786461218</v>
      </c>
      <c r="V48">
        <f t="shared" si="7"/>
        <v>4.6304347826086962</v>
      </c>
      <c r="W48">
        <f t="shared" si="8"/>
        <v>0.58784642766336126</v>
      </c>
      <c r="X48">
        <f t="shared" si="9"/>
        <v>7.5530475761891598</v>
      </c>
      <c r="Y48">
        <f t="shared" si="10"/>
        <v>8.3922750846546226</v>
      </c>
      <c r="Z48">
        <f t="shared" si="11"/>
        <v>1.4274644093882263</v>
      </c>
      <c r="AA48">
        <f t="shared" si="12"/>
        <v>2.0543883058470764</v>
      </c>
      <c r="AB48">
        <f t="shared" si="13"/>
        <v>1.4600225861095426</v>
      </c>
      <c r="AC48">
        <f t="shared" si="14"/>
        <v>2.6111722748443142</v>
      </c>
    </row>
    <row r="49" spans="1:29" x14ac:dyDescent="0.25">
      <c r="A49" s="9">
        <v>47</v>
      </c>
      <c r="B49" s="26" t="s">
        <v>634</v>
      </c>
      <c r="C49" s="26" t="s">
        <v>442</v>
      </c>
      <c r="D49" s="26" t="s">
        <v>322</v>
      </c>
      <c r="E49" s="26" t="s">
        <v>4</v>
      </c>
      <c r="F49">
        <v>76</v>
      </c>
      <c r="G49">
        <v>36</v>
      </c>
      <c r="H49">
        <v>16</v>
      </c>
      <c r="I49">
        <v>41</v>
      </c>
      <c r="J49">
        <v>121</v>
      </c>
      <c r="K49">
        <v>57</v>
      </c>
      <c r="L49">
        <v>8629</v>
      </c>
      <c r="M49">
        <v>1690</v>
      </c>
      <c r="N49">
        <f t="shared" si="0"/>
        <v>38.842105263157897</v>
      </c>
      <c r="O49">
        <f t="shared" si="1"/>
        <v>17.263157894736842</v>
      </c>
      <c r="P49">
        <f t="shared" si="2"/>
        <v>44.236842105263158</v>
      </c>
      <c r="Q49">
        <f t="shared" si="3"/>
        <v>130.55263157894737</v>
      </c>
      <c r="R49">
        <f t="shared" si="4"/>
        <v>61.5</v>
      </c>
      <c r="S49">
        <f t="shared" si="5"/>
        <v>9310.2368421052633</v>
      </c>
      <c r="U49" s="10">
        <f t="shared" si="6"/>
        <v>12.755229649751907</v>
      </c>
      <c r="V49">
        <f t="shared" si="7"/>
        <v>4.8820033955857394</v>
      </c>
      <c r="W49">
        <f t="shared" si="8"/>
        <v>0.25115420129270544</v>
      </c>
      <c r="X49">
        <f t="shared" si="9"/>
        <v>7.6220720528734631</v>
      </c>
      <c r="Y49">
        <f t="shared" si="10"/>
        <v>8.4689689476371814</v>
      </c>
      <c r="Z49">
        <f t="shared" si="11"/>
        <v>1.3270284117373079</v>
      </c>
      <c r="AA49">
        <f t="shared" si="12"/>
        <v>2.1012223230490017</v>
      </c>
      <c r="AB49">
        <f t="shared" si="13"/>
        <v>1.6912987012987013</v>
      </c>
      <c r="AC49">
        <f t="shared" si="14"/>
        <v>2.5025226167884522</v>
      </c>
    </row>
    <row r="50" spans="1:29" x14ac:dyDescent="0.25">
      <c r="A50" s="9">
        <v>48</v>
      </c>
      <c r="B50" s="26" t="s">
        <v>130</v>
      </c>
      <c r="C50" s="26" t="s">
        <v>33</v>
      </c>
      <c r="D50" s="26" t="s">
        <v>322</v>
      </c>
      <c r="E50" s="26" t="s">
        <v>4</v>
      </c>
      <c r="F50">
        <v>81</v>
      </c>
      <c r="G50">
        <v>34</v>
      </c>
      <c r="H50">
        <v>46</v>
      </c>
      <c r="I50">
        <v>75</v>
      </c>
      <c r="J50">
        <v>117</v>
      </c>
      <c r="K50">
        <v>38</v>
      </c>
      <c r="L50">
        <v>14028</v>
      </c>
      <c r="M50">
        <v>1910</v>
      </c>
      <c r="N50">
        <f t="shared" si="0"/>
        <v>34.419753086419753</v>
      </c>
      <c r="O50">
        <f t="shared" si="1"/>
        <v>46.567901234567898</v>
      </c>
      <c r="P50">
        <f t="shared" si="2"/>
        <v>75.925925925925924</v>
      </c>
      <c r="Q50">
        <f t="shared" si="3"/>
        <v>118.44444444444444</v>
      </c>
      <c r="R50">
        <f t="shared" si="4"/>
        <v>38.469135802469133</v>
      </c>
      <c r="S50">
        <f t="shared" si="5"/>
        <v>14201.185185185184</v>
      </c>
      <c r="U50" s="10">
        <f t="shared" si="6"/>
        <v>12.697604156946801</v>
      </c>
      <c r="V50">
        <f t="shared" si="7"/>
        <v>4.3261648745519716</v>
      </c>
      <c r="W50">
        <f t="shared" si="8"/>
        <v>0.67749620965995228</v>
      </c>
      <c r="X50">
        <f t="shared" si="9"/>
        <v>7.6939430727348768</v>
      </c>
      <c r="Y50">
        <f t="shared" si="10"/>
        <v>8.5488256363720847</v>
      </c>
      <c r="Z50">
        <f t="shared" si="11"/>
        <v>1.3750442477876106</v>
      </c>
      <c r="AA50">
        <f t="shared" si="12"/>
        <v>2.064103448275862</v>
      </c>
      <c r="AB50">
        <f t="shared" si="13"/>
        <v>1.5297835497835499</v>
      </c>
      <c r="AC50">
        <f t="shared" si="14"/>
        <v>2.725011826887854</v>
      </c>
    </row>
    <row r="51" spans="1:29" x14ac:dyDescent="0.25">
      <c r="A51" s="9">
        <v>49</v>
      </c>
      <c r="B51" s="26" t="s">
        <v>111</v>
      </c>
      <c r="C51" s="26" t="s">
        <v>42</v>
      </c>
      <c r="D51" s="26" t="s">
        <v>322</v>
      </c>
      <c r="E51" s="26" t="s">
        <v>4</v>
      </c>
      <c r="F51">
        <v>68</v>
      </c>
      <c r="G51">
        <v>29</v>
      </c>
      <c r="H51">
        <v>36</v>
      </c>
      <c r="I51">
        <v>117</v>
      </c>
      <c r="J51">
        <v>98</v>
      </c>
      <c r="K51">
        <v>18</v>
      </c>
      <c r="L51">
        <v>11099</v>
      </c>
      <c r="M51">
        <v>1537</v>
      </c>
      <c r="N51">
        <f t="shared" si="0"/>
        <v>34.970588235294116</v>
      </c>
      <c r="O51">
        <f t="shared" si="1"/>
        <v>43.411764705882355</v>
      </c>
      <c r="P51">
        <f t="shared" si="2"/>
        <v>141.08823529411765</v>
      </c>
      <c r="Q51">
        <f t="shared" si="3"/>
        <v>118.17647058823529</v>
      </c>
      <c r="R51">
        <f t="shared" si="4"/>
        <v>21.705882352941178</v>
      </c>
      <c r="S51">
        <f t="shared" si="5"/>
        <v>13384.088235294117</v>
      </c>
      <c r="U51" s="10">
        <f t="shared" si="6"/>
        <v>12.664103820928037</v>
      </c>
      <c r="V51">
        <f t="shared" si="7"/>
        <v>4.3953984819734346</v>
      </c>
      <c r="W51">
        <f t="shared" si="8"/>
        <v>0.63157894736842113</v>
      </c>
      <c r="X51">
        <f t="shared" si="9"/>
        <v>7.6371263915861816</v>
      </c>
      <c r="Y51">
        <f t="shared" si="10"/>
        <v>8.4856959906513136</v>
      </c>
      <c r="Z51">
        <f t="shared" si="11"/>
        <v>1.4737792816241542</v>
      </c>
      <c r="AA51">
        <f t="shared" si="12"/>
        <v>2.0632819472616633</v>
      </c>
      <c r="AB51">
        <f t="shared" si="13"/>
        <v>1.4122230710466004</v>
      </c>
      <c r="AC51">
        <f t="shared" si="14"/>
        <v>2.6878420916537635</v>
      </c>
    </row>
    <row r="52" spans="1:29" x14ac:dyDescent="0.25">
      <c r="A52" s="9">
        <v>50</v>
      </c>
      <c r="B52" s="26" t="s">
        <v>171</v>
      </c>
      <c r="C52" s="26" t="s">
        <v>33</v>
      </c>
      <c r="D52" s="26" t="s">
        <v>322</v>
      </c>
      <c r="E52" s="26" t="s">
        <v>4</v>
      </c>
      <c r="F52">
        <v>72</v>
      </c>
      <c r="G52">
        <v>32</v>
      </c>
      <c r="H52">
        <v>40</v>
      </c>
      <c r="I52">
        <v>92</v>
      </c>
      <c r="J52">
        <v>105</v>
      </c>
      <c r="K52">
        <v>18</v>
      </c>
      <c r="L52">
        <v>7458</v>
      </c>
      <c r="M52">
        <v>1613</v>
      </c>
      <c r="N52">
        <f t="shared" si="0"/>
        <v>36.444444444444443</v>
      </c>
      <c r="O52">
        <f t="shared" si="1"/>
        <v>45.555555555555557</v>
      </c>
      <c r="P52">
        <f t="shared" si="2"/>
        <v>104.77777777777777</v>
      </c>
      <c r="Q52">
        <f t="shared" si="3"/>
        <v>119.58333333333333</v>
      </c>
      <c r="R52">
        <f t="shared" si="4"/>
        <v>20.5</v>
      </c>
      <c r="S52">
        <f t="shared" si="5"/>
        <v>8493.8333333333339</v>
      </c>
      <c r="U52" s="10">
        <f t="shared" si="6"/>
        <v>12.598919741965364</v>
      </c>
      <c r="V52">
        <f t="shared" si="7"/>
        <v>4.580645161290323</v>
      </c>
      <c r="W52">
        <f t="shared" si="8"/>
        <v>0.66276803118908389</v>
      </c>
      <c r="X52">
        <f t="shared" si="9"/>
        <v>7.3555065494859573</v>
      </c>
      <c r="Y52">
        <f t="shared" si="10"/>
        <v>8.1727850549843968</v>
      </c>
      <c r="Z52">
        <f t="shared" si="11"/>
        <v>1.4187610619469027</v>
      </c>
      <c r="AA52">
        <f t="shared" si="12"/>
        <v>2.0675948275862068</v>
      </c>
      <c r="AB52">
        <f t="shared" si="13"/>
        <v>1.4037662337662338</v>
      </c>
      <c r="AC52">
        <f t="shared" si="14"/>
        <v>2.4653844261866138</v>
      </c>
    </row>
    <row r="53" spans="1:29" x14ac:dyDescent="0.25">
      <c r="A53" s="9">
        <v>51</v>
      </c>
      <c r="B53" s="26" t="s">
        <v>309</v>
      </c>
      <c r="C53" s="26" t="s">
        <v>31</v>
      </c>
      <c r="D53" s="26" t="s">
        <v>322</v>
      </c>
      <c r="E53" s="26" t="s">
        <v>4</v>
      </c>
      <c r="F53">
        <v>79</v>
      </c>
      <c r="G53">
        <v>40</v>
      </c>
      <c r="H53">
        <v>38</v>
      </c>
      <c r="I53">
        <v>90</v>
      </c>
      <c r="J53">
        <v>64</v>
      </c>
      <c r="K53">
        <v>21</v>
      </c>
      <c r="L53">
        <v>68</v>
      </c>
      <c r="M53">
        <v>1213</v>
      </c>
      <c r="N53">
        <f t="shared" si="0"/>
        <v>41.518987341772153</v>
      </c>
      <c r="O53">
        <f t="shared" si="1"/>
        <v>39.443037974683541</v>
      </c>
      <c r="P53">
        <f t="shared" si="2"/>
        <v>93.417721518987335</v>
      </c>
      <c r="Q53">
        <f t="shared" si="3"/>
        <v>66.430379746835442</v>
      </c>
      <c r="R53">
        <f t="shared" si="4"/>
        <v>21.797468354430379</v>
      </c>
      <c r="S53">
        <f t="shared" si="5"/>
        <v>70.582278481012665</v>
      </c>
      <c r="U53" s="10">
        <f t="shared" si="6"/>
        <v>12.593569499223008</v>
      </c>
      <c r="V53">
        <f t="shared" si="7"/>
        <v>5.2184565128623932</v>
      </c>
      <c r="W53">
        <f t="shared" si="8"/>
        <v>0.57383966244725737</v>
      </c>
      <c r="X53">
        <f t="shared" si="9"/>
        <v>6.8012733239133585</v>
      </c>
      <c r="Y53">
        <f t="shared" si="10"/>
        <v>7.5569703599037314</v>
      </c>
      <c r="Z53">
        <f t="shared" si="11"/>
        <v>1.4015481124677944</v>
      </c>
      <c r="AA53">
        <f t="shared" si="12"/>
        <v>1.9046490615451768</v>
      </c>
      <c r="AB53">
        <f t="shared" si="13"/>
        <v>1.4128653624856158</v>
      </c>
      <c r="AC53">
        <f t="shared" si="14"/>
        <v>2.0822107874147711</v>
      </c>
    </row>
    <row r="54" spans="1:29" x14ac:dyDescent="0.25">
      <c r="A54" s="9">
        <v>52</v>
      </c>
      <c r="B54" s="26" t="s">
        <v>108</v>
      </c>
      <c r="C54" s="26" t="s">
        <v>42</v>
      </c>
      <c r="D54" s="26" t="s">
        <v>322</v>
      </c>
      <c r="E54" s="26" t="s">
        <v>4</v>
      </c>
      <c r="F54">
        <v>78</v>
      </c>
      <c r="G54">
        <v>35</v>
      </c>
      <c r="H54">
        <v>26</v>
      </c>
      <c r="I54">
        <v>114</v>
      </c>
      <c r="J54">
        <v>154</v>
      </c>
      <c r="K54">
        <v>16</v>
      </c>
      <c r="L54">
        <v>8984</v>
      </c>
      <c r="M54">
        <v>1816</v>
      </c>
      <c r="N54">
        <f t="shared" si="0"/>
        <v>36.794871794871796</v>
      </c>
      <c r="O54">
        <f t="shared" si="1"/>
        <v>27.333333333333332</v>
      </c>
      <c r="P54">
        <f t="shared" si="2"/>
        <v>119.84615384615384</v>
      </c>
      <c r="Q54">
        <f t="shared" si="3"/>
        <v>161.89743589743588</v>
      </c>
      <c r="R54">
        <f t="shared" si="4"/>
        <v>16.820512820512821</v>
      </c>
      <c r="S54">
        <f t="shared" si="5"/>
        <v>9444.7179487179492</v>
      </c>
      <c r="U54" s="10">
        <f t="shared" si="6"/>
        <v>12.547858762182315</v>
      </c>
      <c r="V54">
        <f t="shared" si="7"/>
        <v>4.6246898263027303</v>
      </c>
      <c r="W54">
        <f t="shared" si="8"/>
        <v>0.39766081871345027</v>
      </c>
      <c r="X54">
        <f t="shared" si="9"/>
        <v>7.5255081171661358</v>
      </c>
      <c r="Y54">
        <f t="shared" si="10"/>
        <v>8.3616756857401509</v>
      </c>
      <c r="Z54">
        <f t="shared" si="11"/>
        <v>1.4415929203539823</v>
      </c>
      <c r="AA54">
        <f t="shared" si="12"/>
        <v>2.1973129973474803</v>
      </c>
      <c r="AB54">
        <f t="shared" si="13"/>
        <v>1.3779620379620381</v>
      </c>
      <c r="AC54">
        <f t="shared" si="14"/>
        <v>2.508640161502635</v>
      </c>
    </row>
    <row r="55" spans="1:29" x14ac:dyDescent="0.25">
      <c r="A55" s="9">
        <v>53</v>
      </c>
      <c r="B55" s="26" t="s">
        <v>93</v>
      </c>
      <c r="C55" s="26" t="s">
        <v>42</v>
      </c>
      <c r="D55" s="26" t="s">
        <v>322</v>
      </c>
      <c r="E55" s="26" t="s">
        <v>4</v>
      </c>
      <c r="F55">
        <v>73</v>
      </c>
      <c r="G55">
        <v>24</v>
      </c>
      <c r="H55">
        <v>60</v>
      </c>
      <c r="I55">
        <v>141</v>
      </c>
      <c r="J55">
        <v>118</v>
      </c>
      <c r="K55">
        <v>42</v>
      </c>
      <c r="L55">
        <v>15985</v>
      </c>
      <c r="M55">
        <v>1672</v>
      </c>
      <c r="N55">
        <f t="shared" si="0"/>
        <v>26.958904109589042</v>
      </c>
      <c r="O55">
        <f t="shared" si="1"/>
        <v>67.397260273972606</v>
      </c>
      <c r="P55">
        <f t="shared" si="2"/>
        <v>158.38356164383561</v>
      </c>
      <c r="Q55">
        <f t="shared" si="3"/>
        <v>132.54794520547946</v>
      </c>
      <c r="R55">
        <f t="shared" si="4"/>
        <v>47.178082191780824</v>
      </c>
      <c r="S55">
        <f t="shared" si="5"/>
        <v>17955.753424657534</v>
      </c>
      <c r="U55" s="10">
        <f t="shared" si="6"/>
        <v>12.462946976401657</v>
      </c>
      <c r="V55">
        <f t="shared" si="7"/>
        <v>3.3884224480777734</v>
      </c>
      <c r="W55">
        <f t="shared" si="8"/>
        <v>0.980533525594809</v>
      </c>
      <c r="X55">
        <f t="shared" si="9"/>
        <v>8.0939910027290747</v>
      </c>
      <c r="Y55">
        <f t="shared" si="10"/>
        <v>8.9933233363656377</v>
      </c>
      <c r="Z55">
        <f t="shared" si="11"/>
        <v>1.4999854527821554</v>
      </c>
      <c r="AA55">
        <f t="shared" si="12"/>
        <v>2.1073391591875295</v>
      </c>
      <c r="AB55">
        <f t="shared" si="13"/>
        <v>1.5908592777085928</v>
      </c>
      <c r="AC55">
        <f t="shared" si="14"/>
        <v>2.8958071130507967</v>
      </c>
    </row>
    <row r="56" spans="1:29" x14ac:dyDescent="0.25">
      <c r="A56" s="9">
        <v>54</v>
      </c>
      <c r="B56" s="26" t="s">
        <v>636</v>
      </c>
      <c r="C56" s="26" t="s">
        <v>442</v>
      </c>
      <c r="D56" s="26" t="s">
        <v>322</v>
      </c>
      <c r="E56" s="26" t="s">
        <v>4</v>
      </c>
      <c r="F56">
        <v>81</v>
      </c>
      <c r="G56">
        <v>33</v>
      </c>
      <c r="H56">
        <v>28</v>
      </c>
      <c r="I56">
        <v>143</v>
      </c>
      <c r="J56">
        <v>152</v>
      </c>
      <c r="K56">
        <v>32</v>
      </c>
      <c r="L56">
        <v>13072</v>
      </c>
      <c r="M56">
        <v>1728</v>
      </c>
      <c r="N56">
        <f t="shared" si="0"/>
        <v>33.407407407407405</v>
      </c>
      <c r="O56">
        <f t="shared" si="1"/>
        <v>28.345679012345681</v>
      </c>
      <c r="P56">
        <f t="shared" si="2"/>
        <v>144.76543209876544</v>
      </c>
      <c r="Q56">
        <f t="shared" si="3"/>
        <v>153.87654320987653</v>
      </c>
      <c r="R56">
        <f t="shared" si="4"/>
        <v>32.395061728395063</v>
      </c>
      <c r="S56">
        <f t="shared" si="5"/>
        <v>13233.382716049382</v>
      </c>
      <c r="U56" s="10">
        <f t="shared" si="6"/>
        <v>12.43156154444123</v>
      </c>
      <c r="V56">
        <f t="shared" si="7"/>
        <v>4.198924731182796</v>
      </c>
      <c r="W56">
        <f t="shared" si="8"/>
        <v>0.41238899718431887</v>
      </c>
      <c r="X56">
        <f t="shared" si="9"/>
        <v>7.8202478160741151</v>
      </c>
      <c r="Y56">
        <f t="shared" si="10"/>
        <v>8.6891642400823503</v>
      </c>
      <c r="Z56">
        <f t="shared" si="11"/>
        <v>1.4793510324483776</v>
      </c>
      <c r="AA56">
        <f t="shared" si="12"/>
        <v>2.1727241379310342</v>
      </c>
      <c r="AB56">
        <f t="shared" si="13"/>
        <v>1.4871861471861472</v>
      </c>
      <c r="AC56">
        <f t="shared" si="14"/>
        <v>2.6809864985085565</v>
      </c>
    </row>
    <row r="57" spans="1:29" x14ac:dyDescent="0.25">
      <c r="A57" s="9">
        <v>55</v>
      </c>
      <c r="B57" s="26" t="s">
        <v>333</v>
      </c>
      <c r="C57" s="26" t="s">
        <v>42</v>
      </c>
      <c r="D57" s="26" t="s">
        <v>322</v>
      </c>
      <c r="E57" s="26" t="s">
        <v>4</v>
      </c>
      <c r="F57">
        <v>81</v>
      </c>
      <c r="G57">
        <v>44</v>
      </c>
      <c r="H57">
        <v>8</v>
      </c>
      <c r="I57">
        <v>21</v>
      </c>
      <c r="J57">
        <v>62</v>
      </c>
      <c r="K57">
        <v>20</v>
      </c>
      <c r="L57">
        <v>240</v>
      </c>
      <c r="M57">
        <v>1301</v>
      </c>
      <c r="N57">
        <f t="shared" si="0"/>
        <v>44.543209876543209</v>
      </c>
      <c r="O57">
        <f t="shared" si="1"/>
        <v>8.0987654320987659</v>
      </c>
      <c r="P57">
        <f t="shared" si="2"/>
        <v>21.25925925925926</v>
      </c>
      <c r="Q57">
        <f t="shared" si="3"/>
        <v>62.76543209876543</v>
      </c>
      <c r="R57">
        <f t="shared" si="4"/>
        <v>20.246913580246915</v>
      </c>
      <c r="S57">
        <f t="shared" si="5"/>
        <v>242.96296296296296</v>
      </c>
      <c r="U57" s="10">
        <f t="shared" si="6"/>
        <v>12.394061644179546</v>
      </c>
      <c r="V57">
        <f t="shared" si="7"/>
        <v>5.5985663082437283</v>
      </c>
      <c r="W57">
        <f t="shared" si="8"/>
        <v>0.11782542776694824</v>
      </c>
      <c r="X57">
        <f t="shared" si="9"/>
        <v>6.6776699081688697</v>
      </c>
      <c r="Y57">
        <f t="shared" si="10"/>
        <v>7.4196332312987447</v>
      </c>
      <c r="Z57">
        <f t="shared" si="11"/>
        <v>1.2922123893805311</v>
      </c>
      <c r="AA57">
        <f t="shared" si="12"/>
        <v>1.8934137931034483</v>
      </c>
      <c r="AB57">
        <f t="shared" si="13"/>
        <v>1.4019913419913421</v>
      </c>
      <c r="AC57">
        <f t="shared" si="14"/>
        <v>2.0900523836935476</v>
      </c>
    </row>
    <row r="58" spans="1:29" x14ac:dyDescent="0.25">
      <c r="A58" s="9">
        <v>56</v>
      </c>
      <c r="B58" s="26" t="s">
        <v>128</v>
      </c>
      <c r="C58" s="26" t="s">
        <v>38</v>
      </c>
      <c r="D58" s="26" t="s">
        <v>322</v>
      </c>
      <c r="E58" s="26" t="s">
        <v>4</v>
      </c>
      <c r="F58">
        <v>76</v>
      </c>
      <c r="G58">
        <v>31</v>
      </c>
      <c r="H58">
        <v>48</v>
      </c>
      <c r="I58">
        <v>128</v>
      </c>
      <c r="J58">
        <v>90</v>
      </c>
      <c r="K58">
        <v>63</v>
      </c>
      <c r="L58">
        <v>2455</v>
      </c>
      <c r="M58">
        <v>1692</v>
      </c>
      <c r="N58">
        <f t="shared" si="0"/>
        <v>33.44736842105263</v>
      </c>
      <c r="O58">
        <f t="shared" si="1"/>
        <v>51.789473684210527</v>
      </c>
      <c r="P58">
        <f t="shared" si="2"/>
        <v>138.10526315789474</v>
      </c>
      <c r="Q58">
        <f t="shared" si="3"/>
        <v>97.10526315789474</v>
      </c>
      <c r="R58">
        <f t="shared" si="4"/>
        <v>67.973684210526315</v>
      </c>
      <c r="S58">
        <f t="shared" si="5"/>
        <v>2648.8157894736842</v>
      </c>
      <c r="U58" s="10">
        <f t="shared" si="6"/>
        <v>12.361548608067192</v>
      </c>
      <c r="V58">
        <f t="shared" si="7"/>
        <v>4.2039473684210531</v>
      </c>
      <c r="W58">
        <f t="shared" si="8"/>
        <v>0.75346260387811637</v>
      </c>
      <c r="X58">
        <f t="shared" si="9"/>
        <v>7.4041386357680228</v>
      </c>
      <c r="Y58">
        <f t="shared" si="10"/>
        <v>8.2268207064089136</v>
      </c>
      <c r="Z58">
        <f t="shared" si="11"/>
        <v>1.4692594317652539</v>
      </c>
      <c r="AA58">
        <f t="shared" si="12"/>
        <v>1.9986860254083485</v>
      </c>
      <c r="AB58">
        <f t="shared" si="13"/>
        <v>1.7366985645933015</v>
      </c>
      <c r="AC58">
        <f t="shared" si="14"/>
        <v>2.1994946140011185</v>
      </c>
    </row>
    <row r="59" spans="1:29" x14ac:dyDescent="0.25">
      <c r="A59" s="9">
        <v>57</v>
      </c>
      <c r="B59" s="26" t="s">
        <v>114</v>
      </c>
      <c r="C59" s="26" t="s">
        <v>31</v>
      </c>
      <c r="D59" s="26" t="s">
        <v>322</v>
      </c>
      <c r="E59" s="26" t="s">
        <v>4</v>
      </c>
      <c r="F59">
        <v>73</v>
      </c>
      <c r="G59">
        <v>32</v>
      </c>
      <c r="H59">
        <v>18</v>
      </c>
      <c r="I59">
        <v>24</v>
      </c>
      <c r="J59">
        <v>99</v>
      </c>
      <c r="K59">
        <v>48</v>
      </c>
      <c r="L59">
        <v>9162</v>
      </c>
      <c r="M59">
        <v>1729</v>
      </c>
      <c r="N59">
        <f t="shared" si="0"/>
        <v>35.945205479452056</v>
      </c>
      <c r="O59">
        <f t="shared" si="1"/>
        <v>20.219178082191782</v>
      </c>
      <c r="P59">
        <f t="shared" si="2"/>
        <v>26.958904109589042</v>
      </c>
      <c r="Q59">
        <f t="shared" si="3"/>
        <v>111.20547945205479</v>
      </c>
      <c r="R59">
        <f t="shared" si="4"/>
        <v>53.917808219178085</v>
      </c>
      <c r="S59">
        <f t="shared" si="5"/>
        <v>10291.561643835616</v>
      </c>
      <c r="U59" s="10">
        <f t="shared" si="6"/>
        <v>12.340104875081296</v>
      </c>
      <c r="V59">
        <f t="shared" si="7"/>
        <v>4.5178965974370309</v>
      </c>
      <c r="W59">
        <f t="shared" si="8"/>
        <v>0.29416005767844272</v>
      </c>
      <c r="X59">
        <f t="shared" si="9"/>
        <v>7.5280482199658225</v>
      </c>
      <c r="Y59">
        <f t="shared" si="10"/>
        <v>8.3644980221842467</v>
      </c>
      <c r="Z59">
        <f t="shared" si="11"/>
        <v>1.300848587707601</v>
      </c>
      <c r="AA59">
        <f t="shared" si="12"/>
        <v>2.0419116674539444</v>
      </c>
      <c r="AB59">
        <f t="shared" si="13"/>
        <v>1.6381248888098203</v>
      </c>
      <c r="AC59">
        <f t="shared" si="14"/>
        <v>2.5471630759944572</v>
      </c>
    </row>
    <row r="60" spans="1:29" x14ac:dyDescent="0.25">
      <c r="A60" s="9">
        <v>58</v>
      </c>
      <c r="B60" s="26" t="s">
        <v>254</v>
      </c>
      <c r="C60" s="26" t="s">
        <v>31</v>
      </c>
      <c r="D60" s="26" t="s">
        <v>322</v>
      </c>
      <c r="E60" s="26" t="s">
        <v>4</v>
      </c>
      <c r="F60">
        <v>82</v>
      </c>
      <c r="G60">
        <v>35</v>
      </c>
      <c r="H60">
        <v>13</v>
      </c>
      <c r="I60">
        <v>120</v>
      </c>
      <c r="J60">
        <v>141</v>
      </c>
      <c r="K60">
        <v>54</v>
      </c>
      <c r="L60">
        <v>9369</v>
      </c>
      <c r="M60">
        <v>1854</v>
      </c>
      <c r="N60">
        <f t="shared" si="0"/>
        <v>35</v>
      </c>
      <c r="O60">
        <f t="shared" si="1"/>
        <v>13</v>
      </c>
      <c r="P60">
        <f t="shared" si="2"/>
        <v>120</v>
      </c>
      <c r="Q60">
        <f t="shared" si="3"/>
        <v>141</v>
      </c>
      <c r="R60">
        <f t="shared" si="4"/>
        <v>54</v>
      </c>
      <c r="S60">
        <f t="shared" si="5"/>
        <v>9369</v>
      </c>
      <c r="U60" s="10">
        <f t="shared" si="6"/>
        <v>12.307199437197864</v>
      </c>
      <c r="V60">
        <f t="shared" si="7"/>
        <v>4.3990952006294259</v>
      </c>
      <c r="W60">
        <f t="shared" si="8"/>
        <v>0.18913136499786051</v>
      </c>
      <c r="X60">
        <f t="shared" si="9"/>
        <v>7.7189728715705783</v>
      </c>
      <c r="Y60">
        <f t="shared" si="10"/>
        <v>8.5766365239673092</v>
      </c>
      <c r="Z60">
        <f t="shared" si="11"/>
        <v>1.4418260306496871</v>
      </c>
      <c r="AA60">
        <f t="shared" si="12"/>
        <v>2.1332497897392768</v>
      </c>
      <c r="AB60">
        <f t="shared" si="13"/>
        <v>1.6387012987012988</v>
      </c>
      <c r="AC60">
        <f t="shared" si="14"/>
        <v>2.5051957524803155</v>
      </c>
    </row>
    <row r="61" spans="1:29" x14ac:dyDescent="0.25">
      <c r="A61" s="9">
        <v>59</v>
      </c>
      <c r="B61" s="26" t="s">
        <v>280</v>
      </c>
      <c r="C61" s="26" t="s">
        <v>38</v>
      </c>
      <c r="D61" s="26" t="s">
        <v>322</v>
      </c>
      <c r="E61" s="26" t="s">
        <v>4</v>
      </c>
      <c r="F61">
        <v>77</v>
      </c>
      <c r="G61">
        <v>37</v>
      </c>
      <c r="H61">
        <v>16</v>
      </c>
      <c r="I61">
        <v>58</v>
      </c>
      <c r="J61">
        <v>92</v>
      </c>
      <c r="K61">
        <v>32</v>
      </c>
      <c r="L61">
        <v>3519</v>
      </c>
      <c r="M61">
        <v>1738</v>
      </c>
      <c r="N61">
        <f t="shared" si="0"/>
        <v>39.402597402597401</v>
      </c>
      <c r="O61">
        <f t="shared" si="1"/>
        <v>17.038961038961038</v>
      </c>
      <c r="P61">
        <f t="shared" si="2"/>
        <v>61.766233766233768</v>
      </c>
      <c r="Q61">
        <f t="shared" si="3"/>
        <v>97.974025974025977</v>
      </c>
      <c r="R61">
        <f t="shared" si="4"/>
        <v>34.077922077922075</v>
      </c>
      <c r="S61">
        <f t="shared" si="5"/>
        <v>3747.5064935064934</v>
      </c>
      <c r="U61" s="10">
        <f t="shared" si="6"/>
        <v>12.303743854276895</v>
      </c>
      <c r="V61">
        <f t="shared" si="7"/>
        <v>4.9524507750314202</v>
      </c>
      <c r="W61">
        <f t="shared" si="8"/>
        <v>0.24789245841877419</v>
      </c>
      <c r="X61">
        <f t="shared" si="9"/>
        <v>7.1034006208267009</v>
      </c>
      <c r="Y61">
        <f t="shared" si="10"/>
        <v>7.8926673564741119</v>
      </c>
      <c r="Z61">
        <f t="shared" si="11"/>
        <v>1.3535892426157914</v>
      </c>
      <c r="AA61">
        <f t="shared" si="12"/>
        <v>2.0013493058665475</v>
      </c>
      <c r="AB61">
        <f t="shared" si="13"/>
        <v>1.4989880249620509</v>
      </c>
      <c r="AC61">
        <f t="shared" si="14"/>
        <v>2.2494740473823107</v>
      </c>
    </row>
    <row r="62" spans="1:29" x14ac:dyDescent="0.25">
      <c r="A62" s="9">
        <v>60</v>
      </c>
      <c r="B62" s="26" t="s">
        <v>637</v>
      </c>
      <c r="C62" s="26" t="s">
        <v>442</v>
      </c>
      <c r="D62" s="26" t="s">
        <v>322</v>
      </c>
      <c r="E62" s="26" t="s">
        <v>4</v>
      </c>
      <c r="F62">
        <v>81</v>
      </c>
      <c r="G62">
        <v>32</v>
      </c>
      <c r="H62">
        <v>34</v>
      </c>
      <c r="I62">
        <v>26</v>
      </c>
      <c r="J62">
        <v>174</v>
      </c>
      <c r="K62">
        <v>20</v>
      </c>
      <c r="L62">
        <v>13683</v>
      </c>
      <c r="M62">
        <v>1826</v>
      </c>
      <c r="N62">
        <f t="shared" si="0"/>
        <v>32.395061728395063</v>
      </c>
      <c r="O62">
        <f t="shared" si="1"/>
        <v>34.419753086419753</v>
      </c>
      <c r="P62">
        <f t="shared" si="2"/>
        <v>26.320987654320987</v>
      </c>
      <c r="Q62">
        <f t="shared" si="3"/>
        <v>176.14814814814815</v>
      </c>
      <c r="R62">
        <f t="shared" si="4"/>
        <v>20.246913580246915</v>
      </c>
      <c r="S62">
        <f t="shared" si="5"/>
        <v>13851.925925925925</v>
      </c>
      <c r="U62" s="10">
        <f t="shared" si="6"/>
        <v>12.224440029042578</v>
      </c>
      <c r="V62">
        <f t="shared" si="7"/>
        <v>4.0716845878136212</v>
      </c>
      <c r="W62">
        <f t="shared" si="8"/>
        <v>0.50075806800953004</v>
      </c>
      <c r="X62">
        <f t="shared" si="9"/>
        <v>7.6519973732194266</v>
      </c>
      <c r="Y62">
        <f t="shared" si="10"/>
        <v>8.5022193035771405</v>
      </c>
      <c r="Z62">
        <f t="shared" si="11"/>
        <v>1.2998820058997049</v>
      </c>
      <c r="AA62">
        <f t="shared" si="12"/>
        <v>2.2410000000000001</v>
      </c>
      <c r="AB62">
        <f t="shared" si="13"/>
        <v>1.4019913419913421</v>
      </c>
      <c r="AC62">
        <f t="shared" si="14"/>
        <v>2.7091240253283795</v>
      </c>
    </row>
    <row r="63" spans="1:29" x14ac:dyDescent="0.25">
      <c r="A63" s="9">
        <v>61</v>
      </c>
      <c r="B63" s="26" t="s">
        <v>305</v>
      </c>
      <c r="C63" s="26" t="s">
        <v>36</v>
      </c>
      <c r="D63" s="26" t="s">
        <v>322</v>
      </c>
      <c r="E63" s="26" t="s">
        <v>4</v>
      </c>
      <c r="F63">
        <v>61</v>
      </c>
      <c r="G63">
        <v>29</v>
      </c>
      <c r="H63">
        <v>14</v>
      </c>
      <c r="I63">
        <v>29</v>
      </c>
      <c r="J63">
        <v>70</v>
      </c>
      <c r="K63">
        <v>25</v>
      </c>
      <c r="L63">
        <v>1692</v>
      </c>
      <c r="M63">
        <v>1241</v>
      </c>
      <c r="N63">
        <f t="shared" si="0"/>
        <v>38.983606557377051</v>
      </c>
      <c r="O63">
        <f t="shared" si="1"/>
        <v>18.819672131147541</v>
      </c>
      <c r="P63">
        <f t="shared" si="2"/>
        <v>38.983606557377051</v>
      </c>
      <c r="Q63">
        <f t="shared" si="3"/>
        <v>94.098360655737707</v>
      </c>
      <c r="R63">
        <f t="shared" si="4"/>
        <v>33.606557377049178</v>
      </c>
      <c r="S63">
        <f t="shared" si="5"/>
        <v>2274.4918032786886</v>
      </c>
      <c r="U63" s="10">
        <f t="shared" si="6"/>
        <v>12.160273373931609</v>
      </c>
      <c r="V63">
        <f t="shared" si="7"/>
        <v>4.8997884717080913</v>
      </c>
      <c r="W63">
        <f t="shared" si="8"/>
        <v>0.27379925222893298</v>
      </c>
      <c r="X63">
        <f t="shared" si="9"/>
        <v>6.986685649994584</v>
      </c>
      <c r="Y63">
        <f t="shared" si="10"/>
        <v>7.7629840555495377</v>
      </c>
      <c r="Z63">
        <f t="shared" si="11"/>
        <v>1.3190686203394748</v>
      </c>
      <c r="AA63">
        <f t="shared" si="12"/>
        <v>1.9894680610514415</v>
      </c>
      <c r="AB63">
        <f t="shared" si="13"/>
        <v>1.4956823504364487</v>
      </c>
      <c r="AC63">
        <f t="shared" si="14"/>
        <v>2.1824666181672185</v>
      </c>
    </row>
    <row r="64" spans="1:29" x14ac:dyDescent="0.25">
      <c r="A64" s="9">
        <v>62</v>
      </c>
      <c r="B64" s="26" t="s">
        <v>368</v>
      </c>
      <c r="C64" s="26" t="s">
        <v>38</v>
      </c>
      <c r="D64" s="26" t="s">
        <v>322</v>
      </c>
      <c r="E64" s="26" t="s">
        <v>4</v>
      </c>
      <c r="F64">
        <v>68</v>
      </c>
      <c r="G64">
        <v>32</v>
      </c>
      <c r="H64">
        <v>14</v>
      </c>
      <c r="I64">
        <v>113</v>
      </c>
      <c r="J64">
        <v>86</v>
      </c>
      <c r="K64">
        <v>25</v>
      </c>
      <c r="L64">
        <v>446</v>
      </c>
      <c r="M64">
        <v>1252</v>
      </c>
      <c r="N64">
        <f t="shared" si="0"/>
        <v>38.588235294117645</v>
      </c>
      <c r="O64">
        <f t="shared" si="1"/>
        <v>16.882352941176471</v>
      </c>
      <c r="P64">
        <f t="shared" si="2"/>
        <v>136.26470588235293</v>
      </c>
      <c r="Q64">
        <f t="shared" si="3"/>
        <v>103.70588235294117</v>
      </c>
      <c r="R64">
        <f t="shared" si="4"/>
        <v>30.147058823529413</v>
      </c>
      <c r="S64">
        <f t="shared" si="5"/>
        <v>537.82352941176475</v>
      </c>
      <c r="U64" s="10">
        <f t="shared" si="6"/>
        <v>12.155986913538499</v>
      </c>
      <c r="V64">
        <f t="shared" si="7"/>
        <v>4.850094876660342</v>
      </c>
      <c r="W64">
        <f t="shared" si="8"/>
        <v>0.24561403508771931</v>
      </c>
      <c r="X64">
        <f t="shared" si="9"/>
        <v>7.0602780017904383</v>
      </c>
      <c r="Y64">
        <f t="shared" si="10"/>
        <v>7.844753335322709</v>
      </c>
      <c r="Z64">
        <f t="shared" si="11"/>
        <v>1.4664705882352942</v>
      </c>
      <c r="AA64">
        <f t="shared" si="12"/>
        <v>2.0189208924949291</v>
      </c>
      <c r="AB64">
        <f t="shared" si="13"/>
        <v>1.4714209320091673</v>
      </c>
      <c r="AC64">
        <f t="shared" si="14"/>
        <v>2.1034655890510479</v>
      </c>
    </row>
    <row r="65" spans="1:29" x14ac:dyDescent="0.25">
      <c r="A65" s="9">
        <v>63</v>
      </c>
      <c r="B65" s="26" t="s">
        <v>96</v>
      </c>
      <c r="C65" s="26" t="s">
        <v>38</v>
      </c>
      <c r="D65" s="26" t="s">
        <v>322</v>
      </c>
      <c r="E65" s="26" t="s">
        <v>4</v>
      </c>
      <c r="F65">
        <v>82</v>
      </c>
      <c r="G65">
        <v>32</v>
      </c>
      <c r="H65">
        <v>28</v>
      </c>
      <c r="I65">
        <v>41</v>
      </c>
      <c r="J65">
        <v>165</v>
      </c>
      <c r="K65">
        <v>34</v>
      </c>
      <c r="L65">
        <v>11943</v>
      </c>
      <c r="M65">
        <v>1954</v>
      </c>
      <c r="N65">
        <f t="shared" si="0"/>
        <v>32</v>
      </c>
      <c r="O65">
        <f t="shared" si="1"/>
        <v>28</v>
      </c>
      <c r="P65">
        <f t="shared" si="2"/>
        <v>41</v>
      </c>
      <c r="Q65">
        <f t="shared" si="3"/>
        <v>165</v>
      </c>
      <c r="R65">
        <f t="shared" si="4"/>
        <v>34</v>
      </c>
      <c r="S65">
        <f t="shared" si="5"/>
        <v>11943</v>
      </c>
      <c r="U65" s="10">
        <f t="shared" si="6"/>
        <v>12.079066431750435</v>
      </c>
      <c r="V65">
        <f t="shared" si="7"/>
        <v>4.0220298977183324</v>
      </c>
      <c r="W65">
        <f t="shared" si="8"/>
        <v>0.40735986307231492</v>
      </c>
      <c r="X65">
        <f t="shared" si="9"/>
        <v>7.6496766709597885</v>
      </c>
      <c r="Y65">
        <f t="shared" si="10"/>
        <v>8.4996407455108756</v>
      </c>
      <c r="Z65">
        <f t="shared" si="11"/>
        <v>1.3221238938053097</v>
      </c>
      <c r="AA65">
        <f t="shared" si="12"/>
        <v>2.2068242220353236</v>
      </c>
      <c r="AB65">
        <f t="shared" si="13"/>
        <v>1.4984415584415585</v>
      </c>
      <c r="AC65">
        <f t="shared" si="14"/>
        <v>2.6222869966775968</v>
      </c>
    </row>
    <row r="66" spans="1:29" x14ac:dyDescent="0.25">
      <c r="A66" s="9">
        <v>64</v>
      </c>
      <c r="B66" s="26" t="s">
        <v>379</v>
      </c>
      <c r="C66" s="26" t="s">
        <v>38</v>
      </c>
      <c r="D66" s="26" t="s">
        <v>322</v>
      </c>
      <c r="E66" s="26" t="s">
        <v>4</v>
      </c>
      <c r="F66">
        <v>81</v>
      </c>
      <c r="G66">
        <v>27</v>
      </c>
      <c r="H66">
        <v>61</v>
      </c>
      <c r="I66">
        <v>53</v>
      </c>
      <c r="J66">
        <v>137</v>
      </c>
      <c r="K66">
        <v>68</v>
      </c>
      <c r="L66">
        <v>8709</v>
      </c>
      <c r="M66">
        <v>1728</v>
      </c>
      <c r="N66">
        <f t="shared" si="0"/>
        <v>27.333333333333332</v>
      </c>
      <c r="O66">
        <f t="shared" si="1"/>
        <v>61.753086419753089</v>
      </c>
      <c r="P66">
        <f t="shared" si="2"/>
        <v>53.654320987654323</v>
      </c>
      <c r="Q66">
        <f t="shared" si="3"/>
        <v>138.69135802469137</v>
      </c>
      <c r="R66">
        <f t="shared" si="4"/>
        <v>68.839506172839506</v>
      </c>
      <c r="S66">
        <f t="shared" si="5"/>
        <v>8816.5185185185182</v>
      </c>
      <c r="U66" s="10">
        <f t="shared" si="6"/>
        <v>12.02420704263724</v>
      </c>
      <c r="V66">
        <f t="shared" si="7"/>
        <v>3.435483870967742</v>
      </c>
      <c r="W66">
        <f t="shared" si="8"/>
        <v>0.89841888672298031</v>
      </c>
      <c r="X66">
        <f t="shared" si="9"/>
        <v>7.6903042849465173</v>
      </c>
      <c r="Y66">
        <f t="shared" si="10"/>
        <v>8.5447825388294643</v>
      </c>
      <c r="Z66">
        <f t="shared" si="11"/>
        <v>1.3412979351032448</v>
      </c>
      <c r="AA66">
        <f t="shared" si="12"/>
        <v>2.1261724137931033</v>
      </c>
      <c r="AB66">
        <f t="shared" si="13"/>
        <v>1.7427705627705627</v>
      </c>
      <c r="AC66">
        <f t="shared" si="14"/>
        <v>2.4800633732796067</v>
      </c>
    </row>
    <row r="67" spans="1:29" x14ac:dyDescent="0.25">
      <c r="A67" s="9">
        <v>65</v>
      </c>
      <c r="B67" s="26" t="s">
        <v>658</v>
      </c>
      <c r="C67" s="26" t="s">
        <v>442</v>
      </c>
      <c r="D67" s="26" t="s">
        <v>322</v>
      </c>
      <c r="E67" s="26" t="s">
        <v>4</v>
      </c>
      <c r="F67">
        <v>67</v>
      </c>
      <c r="G67">
        <v>20</v>
      </c>
      <c r="H67">
        <v>76</v>
      </c>
      <c r="I67">
        <v>95</v>
      </c>
      <c r="J67">
        <v>116</v>
      </c>
      <c r="K67">
        <v>21</v>
      </c>
      <c r="L67">
        <v>8999</v>
      </c>
      <c r="M67">
        <v>1191</v>
      </c>
      <c r="N67">
        <f t="shared" ref="N67:N130" si="15">G67*82/F67</f>
        <v>24.477611940298509</v>
      </c>
      <c r="O67">
        <f t="shared" ref="O67:O130" si="16">H67*82/F67</f>
        <v>93.014925373134332</v>
      </c>
      <c r="P67">
        <f t="shared" ref="P67:P130" si="17">I67*82/F67</f>
        <v>116.26865671641791</v>
      </c>
      <c r="Q67">
        <f t="shared" ref="Q67:Q130" si="18">J67*82/F67</f>
        <v>141.97014925373134</v>
      </c>
      <c r="R67">
        <f t="shared" ref="R67:R130" si="19">K67*82/F67</f>
        <v>25.701492537313431</v>
      </c>
      <c r="S67">
        <f t="shared" ref="S67:S130" si="20">L67*82/F67</f>
        <v>11013.701492537313</v>
      </c>
      <c r="U67" s="10">
        <f t="shared" ref="U67:U130" si="21">SUM(V67:X67)</f>
        <v>12.022440114533699</v>
      </c>
      <c r="V67">
        <f t="shared" ref="V67:V130" si="22">N67/MAX(N:N)*OFF_D</f>
        <v>3.0765527202696199</v>
      </c>
      <c r="W67">
        <f t="shared" ref="W67:W130" si="23">O67/MAX(O:O)*PUN_D</f>
        <v>1.3532338308457712</v>
      </c>
      <c r="X67">
        <f t="shared" ref="X67:X130" si="24">SUM(Z67:AC67)</f>
        <v>7.5926535634183079</v>
      </c>
      <c r="Y67">
        <f t="shared" ref="Y67:Y130" si="25">X67/DEF_D*10</f>
        <v>8.4362817371314538</v>
      </c>
      <c r="Z67">
        <f t="shared" ref="Z67:Z130" si="26">(0.7*(HIT_D*DEF_D))+(P67/(MAX(P:P))*(0.3*(HIT_D*DEF_D)))</f>
        <v>1.4361722361643112</v>
      </c>
      <c r="AA67">
        <f t="shared" ref="AA67:AA130" si="27">(0.7*(BkS_D*DEF_D))+(Q67/(MAX(Q:Q))*(0.3*(BkS_D*DEF_D)))</f>
        <v>2.1362238805970151</v>
      </c>
      <c r="AB67">
        <f t="shared" ref="AB67:AB130" si="28">(0.7*(TkA_D*DEF_D))+(R67/(MAX(R:R))*(0.3*(TkA_D*DEF_D)))</f>
        <v>1.4402442333785617</v>
      </c>
      <c r="AC67">
        <f t="shared" ref="AC67:AC130" si="29">(0.7*(SH_D*DEF_D))+(S67/(MAX(S:S))*(0.3*(SH_D*DEF_D)))</f>
        <v>2.5800132132784195</v>
      </c>
    </row>
    <row r="68" spans="1:29" x14ac:dyDescent="0.25">
      <c r="A68" s="9">
        <v>66</v>
      </c>
      <c r="B68" s="26" t="s">
        <v>295</v>
      </c>
      <c r="C68" s="26" t="s">
        <v>31</v>
      </c>
      <c r="D68" s="26" t="s">
        <v>322</v>
      </c>
      <c r="E68" s="26" t="s">
        <v>4</v>
      </c>
      <c r="F68">
        <v>82</v>
      </c>
      <c r="G68">
        <v>26</v>
      </c>
      <c r="H68">
        <v>67</v>
      </c>
      <c r="I68">
        <v>161</v>
      </c>
      <c r="J68">
        <v>153</v>
      </c>
      <c r="K68">
        <v>28</v>
      </c>
      <c r="L68">
        <v>10970</v>
      </c>
      <c r="M68">
        <v>1824</v>
      </c>
      <c r="N68">
        <f t="shared" si="15"/>
        <v>26</v>
      </c>
      <c r="O68">
        <f t="shared" si="16"/>
        <v>67</v>
      </c>
      <c r="P68">
        <f t="shared" si="17"/>
        <v>161</v>
      </c>
      <c r="Q68">
        <f t="shared" si="18"/>
        <v>153</v>
      </c>
      <c r="R68">
        <f t="shared" si="19"/>
        <v>28</v>
      </c>
      <c r="S68">
        <f t="shared" si="20"/>
        <v>10970</v>
      </c>
      <c r="U68" s="10">
        <f t="shared" si="21"/>
        <v>11.951029049319171</v>
      </c>
      <c r="V68">
        <f t="shared" si="22"/>
        <v>3.2678992918961449</v>
      </c>
      <c r="W68">
        <f t="shared" si="23"/>
        <v>0.97475395806589649</v>
      </c>
      <c r="X68">
        <f t="shared" si="24"/>
        <v>7.7083757993571291</v>
      </c>
      <c r="Y68">
        <f t="shared" si="25"/>
        <v>8.5648619992856982</v>
      </c>
      <c r="Z68">
        <f t="shared" si="26"/>
        <v>1.5039499244549968</v>
      </c>
      <c r="AA68">
        <f t="shared" si="27"/>
        <v>2.1700370058873002</v>
      </c>
      <c r="AB68">
        <f t="shared" si="28"/>
        <v>1.4563636363636363</v>
      </c>
      <c r="AC68">
        <f t="shared" si="29"/>
        <v>2.5780252326511963</v>
      </c>
    </row>
    <row r="69" spans="1:29" x14ac:dyDescent="0.25">
      <c r="A69" s="9">
        <v>67</v>
      </c>
      <c r="B69" s="26" t="s">
        <v>376</v>
      </c>
      <c r="C69" s="26" t="s">
        <v>42</v>
      </c>
      <c r="D69" s="26" t="s">
        <v>322</v>
      </c>
      <c r="E69" s="26" t="s">
        <v>4</v>
      </c>
      <c r="F69">
        <v>77</v>
      </c>
      <c r="G69">
        <v>20</v>
      </c>
      <c r="H69">
        <v>103</v>
      </c>
      <c r="I69">
        <v>278</v>
      </c>
      <c r="J69">
        <v>106</v>
      </c>
      <c r="K69">
        <v>13</v>
      </c>
      <c r="L69">
        <v>9576</v>
      </c>
      <c r="M69">
        <v>1499</v>
      </c>
      <c r="N69">
        <f t="shared" si="15"/>
        <v>21.2987012987013</v>
      </c>
      <c r="O69">
        <f t="shared" si="16"/>
        <v>109.68831168831169</v>
      </c>
      <c r="P69">
        <f t="shared" si="17"/>
        <v>296.05194805194805</v>
      </c>
      <c r="Q69">
        <f t="shared" si="18"/>
        <v>112.88311688311688</v>
      </c>
      <c r="R69">
        <f t="shared" si="19"/>
        <v>13.844155844155845</v>
      </c>
      <c r="S69">
        <f t="shared" si="20"/>
        <v>10197.818181818182</v>
      </c>
      <c r="U69" s="10">
        <f t="shared" si="21"/>
        <v>11.928433248153832</v>
      </c>
      <c r="V69">
        <f t="shared" si="22"/>
        <v>2.6770004189359029</v>
      </c>
      <c r="W69">
        <f t="shared" si="23"/>
        <v>1.5958077010708589</v>
      </c>
      <c r="X69">
        <f t="shared" si="24"/>
        <v>7.6556251281470704</v>
      </c>
      <c r="Y69">
        <f t="shared" si="25"/>
        <v>8.5062501423856336</v>
      </c>
      <c r="Z69">
        <f t="shared" si="26"/>
        <v>1.7085829215032755</v>
      </c>
      <c r="AA69">
        <f t="shared" si="27"/>
        <v>2.0470546350201522</v>
      </c>
      <c r="AB69">
        <f t="shared" si="28"/>
        <v>1.3570888851408331</v>
      </c>
      <c r="AC69">
        <f t="shared" si="29"/>
        <v>2.5428986864828094</v>
      </c>
    </row>
    <row r="70" spans="1:29" x14ac:dyDescent="0.25">
      <c r="A70" s="9">
        <v>68</v>
      </c>
      <c r="B70" s="26" t="s">
        <v>638</v>
      </c>
      <c r="C70" s="26" t="s">
        <v>442</v>
      </c>
      <c r="D70" s="26" t="s">
        <v>322</v>
      </c>
      <c r="E70" s="26" t="s">
        <v>4</v>
      </c>
      <c r="F70">
        <v>82</v>
      </c>
      <c r="G70">
        <v>31</v>
      </c>
      <c r="H70">
        <v>22</v>
      </c>
      <c r="I70">
        <v>128</v>
      </c>
      <c r="J70">
        <v>116</v>
      </c>
      <c r="K70">
        <v>54</v>
      </c>
      <c r="L70">
        <v>9740</v>
      </c>
      <c r="M70">
        <v>1897</v>
      </c>
      <c r="N70">
        <f t="shared" si="15"/>
        <v>31</v>
      </c>
      <c r="O70">
        <f t="shared" si="16"/>
        <v>22</v>
      </c>
      <c r="P70">
        <f t="shared" si="17"/>
        <v>128</v>
      </c>
      <c r="Q70">
        <f t="shared" si="18"/>
        <v>116</v>
      </c>
      <c r="R70">
        <f t="shared" si="19"/>
        <v>54</v>
      </c>
      <c r="S70">
        <f t="shared" si="20"/>
        <v>9740</v>
      </c>
      <c r="U70" s="10">
        <f t="shared" si="21"/>
        <v>11.887741288284971</v>
      </c>
      <c r="V70">
        <f t="shared" si="22"/>
        <v>3.8963414634146347</v>
      </c>
      <c r="W70">
        <f t="shared" si="23"/>
        <v>0.32006846384253318</v>
      </c>
      <c r="X70">
        <f t="shared" si="24"/>
        <v>7.6713313610278044</v>
      </c>
      <c r="Y70">
        <f t="shared" si="25"/>
        <v>8.5237015122531155</v>
      </c>
      <c r="Z70">
        <f t="shared" si="26"/>
        <v>1.4539477660263329</v>
      </c>
      <c r="AA70">
        <f t="shared" si="27"/>
        <v>2.0566097560975609</v>
      </c>
      <c r="AB70">
        <f t="shared" si="28"/>
        <v>1.6387012987012988</v>
      </c>
      <c r="AC70">
        <f t="shared" si="29"/>
        <v>2.5220725402026121</v>
      </c>
    </row>
    <row r="71" spans="1:29" x14ac:dyDescent="0.25">
      <c r="A71" s="9">
        <v>69</v>
      </c>
      <c r="B71" s="26" t="s">
        <v>298</v>
      </c>
      <c r="C71" s="26" t="s">
        <v>33</v>
      </c>
      <c r="D71" s="26" t="s">
        <v>322</v>
      </c>
      <c r="E71" s="26" t="s">
        <v>4</v>
      </c>
      <c r="F71">
        <v>82</v>
      </c>
      <c r="G71">
        <v>30</v>
      </c>
      <c r="H71">
        <v>10</v>
      </c>
      <c r="I71">
        <v>47</v>
      </c>
      <c r="J71">
        <v>154</v>
      </c>
      <c r="K71">
        <v>77</v>
      </c>
      <c r="L71">
        <v>12824</v>
      </c>
      <c r="M71">
        <v>1852</v>
      </c>
      <c r="N71">
        <f t="shared" si="15"/>
        <v>30</v>
      </c>
      <c r="O71">
        <f t="shared" si="16"/>
        <v>10</v>
      </c>
      <c r="P71">
        <f t="shared" si="17"/>
        <v>47</v>
      </c>
      <c r="Q71">
        <f t="shared" si="18"/>
        <v>154</v>
      </c>
      <c r="R71">
        <f t="shared" si="19"/>
        <v>77</v>
      </c>
      <c r="S71">
        <f t="shared" si="20"/>
        <v>12824</v>
      </c>
      <c r="U71" s="10">
        <f t="shared" si="21"/>
        <v>11.882820178333487</v>
      </c>
      <c r="V71">
        <f t="shared" si="22"/>
        <v>3.7706530291109366</v>
      </c>
      <c r="W71">
        <f t="shared" si="23"/>
        <v>0.14548566538296961</v>
      </c>
      <c r="X71">
        <f t="shared" si="24"/>
        <v>7.9666814838395812</v>
      </c>
      <c r="Y71">
        <f t="shared" si="25"/>
        <v>8.8518683153773132</v>
      </c>
      <c r="Z71">
        <f t="shared" si="26"/>
        <v>1.3312151953377942</v>
      </c>
      <c r="AA71">
        <f t="shared" si="27"/>
        <v>2.1731026072329689</v>
      </c>
      <c r="AB71">
        <f t="shared" si="28"/>
        <v>1.8</v>
      </c>
      <c r="AC71">
        <f t="shared" si="29"/>
        <v>2.6623636812688187</v>
      </c>
    </row>
    <row r="72" spans="1:29" x14ac:dyDescent="0.25">
      <c r="A72" s="9">
        <v>70</v>
      </c>
      <c r="B72" s="26" t="s">
        <v>340</v>
      </c>
      <c r="C72" s="26" t="s">
        <v>38</v>
      </c>
      <c r="D72" s="26" t="s">
        <v>322</v>
      </c>
      <c r="E72" s="26" t="s">
        <v>4</v>
      </c>
      <c r="F72">
        <v>80</v>
      </c>
      <c r="G72">
        <v>32</v>
      </c>
      <c r="H72">
        <v>42</v>
      </c>
      <c r="I72">
        <v>96</v>
      </c>
      <c r="J72">
        <v>83</v>
      </c>
      <c r="K72">
        <v>20</v>
      </c>
      <c r="L72">
        <v>5788</v>
      </c>
      <c r="M72">
        <v>1638</v>
      </c>
      <c r="N72">
        <f t="shared" si="15"/>
        <v>32.799999999999997</v>
      </c>
      <c r="O72">
        <f t="shared" si="16"/>
        <v>43.05</v>
      </c>
      <c r="P72">
        <f t="shared" si="17"/>
        <v>98.4</v>
      </c>
      <c r="Q72">
        <f t="shared" si="18"/>
        <v>85.075000000000003</v>
      </c>
      <c r="R72">
        <f t="shared" si="19"/>
        <v>20.5</v>
      </c>
      <c r="S72">
        <f t="shared" si="20"/>
        <v>5932.7</v>
      </c>
      <c r="U72" s="10">
        <f t="shared" si="21"/>
        <v>11.872444534593717</v>
      </c>
      <c r="V72">
        <f t="shared" si="22"/>
        <v>4.1225806451612907</v>
      </c>
      <c r="W72">
        <f t="shared" si="23"/>
        <v>0.62631578947368416</v>
      </c>
      <c r="X72">
        <f t="shared" si="24"/>
        <v>7.1235480999587413</v>
      </c>
      <c r="Y72">
        <f t="shared" si="25"/>
        <v>7.9150534443986009</v>
      </c>
      <c r="Z72">
        <f t="shared" si="26"/>
        <v>1.4090973451327433</v>
      </c>
      <c r="AA72">
        <f t="shared" si="27"/>
        <v>1.9618060344827586</v>
      </c>
      <c r="AB72">
        <f t="shared" si="28"/>
        <v>1.4037662337662338</v>
      </c>
      <c r="AC72">
        <f t="shared" si="29"/>
        <v>2.3488784865770058</v>
      </c>
    </row>
    <row r="73" spans="1:29" x14ac:dyDescent="0.25">
      <c r="A73" s="9">
        <v>71</v>
      </c>
      <c r="B73" s="26" t="s">
        <v>675</v>
      </c>
      <c r="C73" s="26" t="s">
        <v>442</v>
      </c>
      <c r="D73" s="26" t="s">
        <v>322</v>
      </c>
      <c r="E73" s="26" t="s">
        <v>4</v>
      </c>
      <c r="F73">
        <v>35</v>
      </c>
      <c r="G73">
        <v>16</v>
      </c>
      <c r="H73">
        <v>6</v>
      </c>
      <c r="I73">
        <v>30</v>
      </c>
      <c r="J73">
        <v>45</v>
      </c>
      <c r="K73">
        <v>12</v>
      </c>
      <c r="L73">
        <v>61</v>
      </c>
      <c r="M73">
        <v>649</v>
      </c>
      <c r="N73">
        <f t="shared" si="15"/>
        <v>37.485714285714288</v>
      </c>
      <c r="O73">
        <f t="shared" si="16"/>
        <v>14.057142857142857</v>
      </c>
      <c r="P73">
        <f t="shared" si="17"/>
        <v>70.285714285714292</v>
      </c>
      <c r="Q73">
        <f t="shared" si="18"/>
        <v>105.42857142857143</v>
      </c>
      <c r="R73">
        <f t="shared" si="19"/>
        <v>28.114285714285714</v>
      </c>
      <c r="S73">
        <f t="shared" si="20"/>
        <v>142.91428571428571</v>
      </c>
      <c r="U73" s="10">
        <f t="shared" si="21"/>
        <v>11.849398380205706</v>
      </c>
      <c r="V73">
        <f t="shared" si="22"/>
        <v>4.7115207373271888</v>
      </c>
      <c r="W73">
        <f t="shared" si="23"/>
        <v>0.20451127819548873</v>
      </c>
      <c r="X73">
        <f t="shared" si="24"/>
        <v>6.9333663646830272</v>
      </c>
      <c r="Y73">
        <f t="shared" si="25"/>
        <v>7.7037404052033631</v>
      </c>
      <c r="Z73">
        <f t="shared" si="26"/>
        <v>1.3664981036662454</v>
      </c>
      <c r="AA73">
        <f t="shared" si="27"/>
        <v>2.0242019704433498</v>
      </c>
      <c r="AB73">
        <f t="shared" si="28"/>
        <v>1.457165120593692</v>
      </c>
      <c r="AC73">
        <f t="shared" si="29"/>
        <v>2.0855011699797403</v>
      </c>
    </row>
    <row r="74" spans="1:29" x14ac:dyDescent="0.25">
      <c r="A74" s="9">
        <v>72</v>
      </c>
      <c r="B74" s="26" t="s">
        <v>216</v>
      </c>
      <c r="C74" s="26" t="s">
        <v>33</v>
      </c>
      <c r="D74" s="26" t="s">
        <v>322</v>
      </c>
      <c r="E74" s="26" t="s">
        <v>4</v>
      </c>
      <c r="F74">
        <v>33</v>
      </c>
      <c r="G74">
        <v>12</v>
      </c>
      <c r="H74">
        <v>8</v>
      </c>
      <c r="I74">
        <v>45</v>
      </c>
      <c r="J74">
        <v>65</v>
      </c>
      <c r="K74">
        <v>14</v>
      </c>
      <c r="L74">
        <v>4674</v>
      </c>
      <c r="M74">
        <v>619</v>
      </c>
      <c r="N74">
        <f t="shared" si="15"/>
        <v>29.818181818181817</v>
      </c>
      <c r="O74">
        <f t="shared" si="16"/>
        <v>19.878787878787879</v>
      </c>
      <c r="P74">
        <f t="shared" si="17"/>
        <v>111.81818181818181</v>
      </c>
      <c r="Q74">
        <f t="shared" si="18"/>
        <v>161.5151515151515</v>
      </c>
      <c r="R74">
        <f t="shared" si="19"/>
        <v>34.787878787878789</v>
      </c>
      <c r="S74">
        <f t="shared" si="20"/>
        <v>11614.181818181818</v>
      </c>
      <c r="U74" s="10">
        <f t="shared" si="21"/>
        <v>11.773874323537612</v>
      </c>
      <c r="V74">
        <f t="shared" si="22"/>
        <v>3.7478005865102642</v>
      </c>
      <c r="W74">
        <f t="shared" si="23"/>
        <v>0.28920786815523658</v>
      </c>
      <c r="X74">
        <f t="shared" si="24"/>
        <v>7.7368658688721119</v>
      </c>
      <c r="Y74">
        <f t="shared" si="25"/>
        <v>8.5965176320801238</v>
      </c>
      <c r="Z74">
        <f t="shared" si="26"/>
        <v>1.4294288012872083</v>
      </c>
      <c r="AA74">
        <f t="shared" si="27"/>
        <v>2.1961410658307212</v>
      </c>
      <c r="AB74">
        <f t="shared" si="28"/>
        <v>1.5039669421487605</v>
      </c>
      <c r="AC74">
        <f t="shared" si="29"/>
        <v>2.6073290596054219</v>
      </c>
    </row>
    <row r="75" spans="1:29" x14ac:dyDescent="0.25">
      <c r="A75" s="9">
        <v>73</v>
      </c>
      <c r="B75" s="26" t="s">
        <v>361</v>
      </c>
      <c r="C75" s="26" t="s">
        <v>36</v>
      </c>
      <c r="D75" s="26" t="s">
        <v>322</v>
      </c>
      <c r="E75" s="26" t="s">
        <v>4</v>
      </c>
      <c r="F75">
        <v>81</v>
      </c>
      <c r="G75">
        <v>26</v>
      </c>
      <c r="H75">
        <v>47</v>
      </c>
      <c r="I75">
        <v>139</v>
      </c>
      <c r="J75">
        <v>168</v>
      </c>
      <c r="K75">
        <v>22</v>
      </c>
      <c r="L75">
        <v>11783</v>
      </c>
      <c r="M75">
        <v>1657</v>
      </c>
      <c r="N75">
        <f t="shared" si="15"/>
        <v>26.320987654320987</v>
      </c>
      <c r="O75">
        <f t="shared" si="16"/>
        <v>47.580246913580247</v>
      </c>
      <c r="P75">
        <f t="shared" si="17"/>
        <v>140.71604938271605</v>
      </c>
      <c r="Q75">
        <f t="shared" si="18"/>
        <v>170.07407407407408</v>
      </c>
      <c r="R75">
        <f t="shared" si="19"/>
        <v>22.271604938271604</v>
      </c>
      <c r="S75">
        <f t="shared" si="20"/>
        <v>11928.469135802468</v>
      </c>
      <c r="U75" s="10">
        <f t="shared" si="21"/>
        <v>11.733879229252192</v>
      </c>
      <c r="V75">
        <f t="shared" si="22"/>
        <v>3.3082437275985668</v>
      </c>
      <c r="W75">
        <f t="shared" si="23"/>
        <v>0.69222438813082088</v>
      </c>
      <c r="X75">
        <f t="shared" si="24"/>
        <v>7.7334111135228039</v>
      </c>
      <c r="Y75">
        <f t="shared" si="25"/>
        <v>8.5926790150253378</v>
      </c>
      <c r="Z75">
        <f t="shared" si="26"/>
        <v>1.4732153392330385</v>
      </c>
      <c r="AA75">
        <f t="shared" si="27"/>
        <v>2.2223793103448277</v>
      </c>
      <c r="AB75">
        <f t="shared" si="28"/>
        <v>1.4161904761904762</v>
      </c>
      <c r="AC75">
        <f t="shared" si="29"/>
        <v>2.6216259877544617</v>
      </c>
    </row>
    <row r="76" spans="1:29" x14ac:dyDescent="0.25">
      <c r="A76" s="9">
        <v>74</v>
      </c>
      <c r="B76" s="26" t="s">
        <v>92</v>
      </c>
      <c r="C76" s="26" t="s">
        <v>42</v>
      </c>
      <c r="D76" s="26" t="s">
        <v>322</v>
      </c>
      <c r="E76" s="26" t="s">
        <v>4</v>
      </c>
      <c r="F76">
        <v>79</v>
      </c>
      <c r="G76">
        <v>26</v>
      </c>
      <c r="H76">
        <v>49</v>
      </c>
      <c r="I76">
        <v>161</v>
      </c>
      <c r="J76">
        <v>154</v>
      </c>
      <c r="K76">
        <v>20</v>
      </c>
      <c r="L76">
        <v>7117</v>
      </c>
      <c r="M76">
        <v>1580</v>
      </c>
      <c r="N76">
        <f t="shared" si="15"/>
        <v>26.9873417721519</v>
      </c>
      <c r="O76">
        <f t="shared" si="16"/>
        <v>50.860759493670884</v>
      </c>
      <c r="P76">
        <f t="shared" si="17"/>
        <v>167.1139240506329</v>
      </c>
      <c r="Q76">
        <f t="shared" si="18"/>
        <v>159.84810126582278</v>
      </c>
      <c r="R76">
        <f t="shared" si="19"/>
        <v>20.759493670886076</v>
      </c>
      <c r="S76">
        <f t="shared" si="20"/>
        <v>7387.2658227848106</v>
      </c>
      <c r="U76" s="10">
        <f t="shared" si="21"/>
        <v>11.656825013457949</v>
      </c>
      <c r="V76">
        <f t="shared" si="22"/>
        <v>3.3919967333605561</v>
      </c>
      <c r="W76">
        <f t="shared" si="23"/>
        <v>0.73995114368198978</v>
      </c>
      <c r="X76">
        <f t="shared" si="24"/>
        <v>7.5248771364154035</v>
      </c>
      <c r="Y76">
        <f t="shared" si="25"/>
        <v>8.3609745960171153</v>
      </c>
      <c r="Z76">
        <f t="shared" si="26"/>
        <v>1.513213845636832</v>
      </c>
      <c r="AA76">
        <f t="shared" si="27"/>
        <v>2.1910305543430817</v>
      </c>
      <c r="AB76">
        <f t="shared" si="28"/>
        <v>1.4055860595101102</v>
      </c>
      <c r="AC76">
        <f t="shared" si="29"/>
        <v>2.4150466769253804</v>
      </c>
    </row>
    <row r="77" spans="1:29" x14ac:dyDescent="0.25">
      <c r="A77" s="9">
        <v>75</v>
      </c>
      <c r="B77" s="26" t="s">
        <v>640</v>
      </c>
      <c r="C77" s="26" t="s">
        <v>442</v>
      </c>
      <c r="D77" s="26" t="s">
        <v>322</v>
      </c>
      <c r="E77" s="26" t="s">
        <v>4</v>
      </c>
      <c r="F77">
        <v>77</v>
      </c>
      <c r="G77">
        <v>25</v>
      </c>
      <c r="H77">
        <v>34</v>
      </c>
      <c r="I77">
        <v>100</v>
      </c>
      <c r="J77">
        <v>206</v>
      </c>
      <c r="K77">
        <v>11</v>
      </c>
      <c r="L77">
        <v>10971</v>
      </c>
      <c r="M77">
        <v>1760</v>
      </c>
      <c r="N77">
        <f t="shared" si="15"/>
        <v>26.623376623376622</v>
      </c>
      <c r="O77">
        <f t="shared" si="16"/>
        <v>36.20779220779221</v>
      </c>
      <c r="P77">
        <f t="shared" si="17"/>
        <v>106.49350649350649</v>
      </c>
      <c r="Q77">
        <f t="shared" si="18"/>
        <v>219.37662337662337</v>
      </c>
      <c r="R77">
        <f t="shared" si="19"/>
        <v>11.714285714285714</v>
      </c>
      <c r="S77">
        <f t="shared" si="20"/>
        <v>11683.402597402597</v>
      </c>
      <c r="U77" s="10">
        <f t="shared" si="21"/>
        <v>11.620534078779974</v>
      </c>
      <c r="V77">
        <f t="shared" si="22"/>
        <v>3.3462505236698785</v>
      </c>
      <c r="W77">
        <f t="shared" si="23"/>
        <v>0.52677147413989522</v>
      </c>
      <c r="X77">
        <f t="shared" si="24"/>
        <v>7.7475120809701998</v>
      </c>
      <c r="Y77">
        <f t="shared" si="25"/>
        <v>8.608346756633555</v>
      </c>
      <c r="Z77">
        <f t="shared" si="26"/>
        <v>1.4213607631306746</v>
      </c>
      <c r="AA77">
        <f t="shared" si="27"/>
        <v>2.3735212718316165</v>
      </c>
      <c r="AB77">
        <f t="shared" si="28"/>
        <v>1.342152133580705</v>
      </c>
      <c r="AC77">
        <f t="shared" si="29"/>
        <v>2.6104779124272035</v>
      </c>
    </row>
    <row r="78" spans="1:29" x14ac:dyDescent="0.25">
      <c r="A78" s="9">
        <v>76</v>
      </c>
      <c r="B78" s="26" t="s">
        <v>353</v>
      </c>
      <c r="C78" s="26" t="s">
        <v>42</v>
      </c>
      <c r="D78" s="26" t="s">
        <v>322</v>
      </c>
      <c r="E78" s="26" t="s">
        <v>4</v>
      </c>
      <c r="F78">
        <v>63</v>
      </c>
      <c r="G78">
        <v>27</v>
      </c>
      <c r="H78">
        <v>14</v>
      </c>
      <c r="I78">
        <v>36</v>
      </c>
      <c r="J78">
        <v>93</v>
      </c>
      <c r="K78">
        <v>17</v>
      </c>
      <c r="L78">
        <v>430</v>
      </c>
      <c r="M78">
        <v>1229</v>
      </c>
      <c r="N78">
        <f t="shared" si="15"/>
        <v>35.142857142857146</v>
      </c>
      <c r="O78">
        <f t="shared" si="16"/>
        <v>18.222222222222221</v>
      </c>
      <c r="P78">
        <f t="shared" si="17"/>
        <v>46.857142857142854</v>
      </c>
      <c r="Q78">
        <f t="shared" si="18"/>
        <v>121.04761904761905</v>
      </c>
      <c r="R78">
        <f t="shared" si="19"/>
        <v>22.126984126984127</v>
      </c>
      <c r="S78">
        <f t="shared" si="20"/>
        <v>559.68253968253964</v>
      </c>
      <c r="U78" s="10">
        <f t="shared" si="21"/>
        <v>11.604876590952911</v>
      </c>
      <c r="V78">
        <f t="shared" si="22"/>
        <v>4.4170506912442402</v>
      </c>
      <c r="W78">
        <f t="shared" si="23"/>
        <v>0.26510721247563351</v>
      </c>
      <c r="X78">
        <f t="shared" si="24"/>
        <v>6.9227186872330364</v>
      </c>
      <c r="Y78">
        <f t="shared" si="25"/>
        <v>7.6919096524811517</v>
      </c>
      <c r="Z78">
        <f t="shared" si="26"/>
        <v>1.3309987357774968</v>
      </c>
      <c r="AA78">
        <f t="shared" si="27"/>
        <v>2.0720837438423647</v>
      </c>
      <c r="AB78">
        <f t="shared" si="28"/>
        <v>1.4151762523191094</v>
      </c>
      <c r="AC78">
        <f t="shared" si="29"/>
        <v>2.104459955294065</v>
      </c>
    </row>
    <row r="79" spans="1:29" x14ac:dyDescent="0.25">
      <c r="A79" s="9">
        <v>77</v>
      </c>
      <c r="B79" s="26" t="s">
        <v>671</v>
      </c>
      <c r="C79" s="26" t="s">
        <v>442</v>
      </c>
      <c r="D79" s="26" t="s">
        <v>322</v>
      </c>
      <c r="E79" s="26" t="s">
        <v>4</v>
      </c>
      <c r="F79">
        <v>68</v>
      </c>
      <c r="G79">
        <v>17</v>
      </c>
      <c r="H79">
        <v>87</v>
      </c>
      <c r="I79">
        <v>174</v>
      </c>
      <c r="J79">
        <v>76</v>
      </c>
      <c r="K79">
        <v>19</v>
      </c>
      <c r="L79">
        <v>7674</v>
      </c>
      <c r="M79">
        <v>1133</v>
      </c>
      <c r="N79">
        <f t="shared" si="15"/>
        <v>20.5</v>
      </c>
      <c r="O79">
        <f t="shared" si="16"/>
        <v>104.91176470588235</v>
      </c>
      <c r="P79">
        <f t="shared" si="17"/>
        <v>209.8235294117647</v>
      </c>
      <c r="Q79">
        <f t="shared" si="18"/>
        <v>91.647058823529406</v>
      </c>
      <c r="R79">
        <f t="shared" si="19"/>
        <v>22.911764705882351</v>
      </c>
      <c r="S79">
        <f t="shared" si="20"/>
        <v>9253.9411764705874</v>
      </c>
      <c r="U79" s="10">
        <f t="shared" si="21"/>
        <v>11.583451837602201</v>
      </c>
      <c r="V79">
        <f t="shared" si="22"/>
        <v>2.5766129032258065</v>
      </c>
      <c r="W79">
        <f t="shared" si="23"/>
        <v>1.5263157894736841</v>
      </c>
      <c r="X79">
        <f t="shared" si="24"/>
        <v>7.4805231449027092</v>
      </c>
      <c r="Y79">
        <f t="shared" si="25"/>
        <v>8.3116923832252319</v>
      </c>
      <c r="Z79">
        <f t="shared" si="26"/>
        <v>1.5779281624154087</v>
      </c>
      <c r="AA79">
        <f t="shared" si="27"/>
        <v>1.9819533468559838</v>
      </c>
      <c r="AB79">
        <f t="shared" si="28"/>
        <v>1.4206799083269672</v>
      </c>
      <c r="AC79">
        <f t="shared" si="29"/>
        <v>2.49996172730435</v>
      </c>
    </row>
    <row r="80" spans="1:29" x14ac:dyDescent="0.25">
      <c r="A80" s="9">
        <v>78</v>
      </c>
      <c r="B80" s="26" t="s">
        <v>663</v>
      </c>
      <c r="C80" s="26" t="s">
        <v>442</v>
      </c>
      <c r="D80" s="26" t="s">
        <v>322</v>
      </c>
      <c r="E80" s="26" t="s">
        <v>4</v>
      </c>
      <c r="F80">
        <v>58</v>
      </c>
      <c r="G80">
        <v>18</v>
      </c>
      <c r="H80">
        <v>30</v>
      </c>
      <c r="I80">
        <v>114</v>
      </c>
      <c r="J80">
        <v>112</v>
      </c>
      <c r="K80">
        <v>15</v>
      </c>
      <c r="L80">
        <v>9011</v>
      </c>
      <c r="M80">
        <v>1171</v>
      </c>
      <c r="N80">
        <f t="shared" si="15"/>
        <v>25.448275862068964</v>
      </c>
      <c r="O80">
        <f t="shared" si="16"/>
        <v>42.413793103448278</v>
      </c>
      <c r="P80">
        <f t="shared" si="17"/>
        <v>161.17241379310346</v>
      </c>
      <c r="Q80">
        <f t="shared" si="18"/>
        <v>158.34482758620689</v>
      </c>
      <c r="R80">
        <f t="shared" si="19"/>
        <v>21.206896551724139</v>
      </c>
      <c r="S80">
        <f t="shared" si="20"/>
        <v>12739.689655172413</v>
      </c>
      <c r="U80" s="10">
        <f t="shared" si="21"/>
        <v>11.573499219522187</v>
      </c>
      <c r="V80">
        <f t="shared" si="22"/>
        <v>3.1985539488320356</v>
      </c>
      <c r="W80">
        <f t="shared" si="23"/>
        <v>0.61705989110707804</v>
      </c>
      <c r="X80">
        <f t="shared" si="24"/>
        <v>7.7578853795830742</v>
      </c>
      <c r="Y80">
        <f t="shared" si="25"/>
        <v>8.6198726439811928</v>
      </c>
      <c r="Z80">
        <f t="shared" si="26"/>
        <v>1.5042111687519073</v>
      </c>
      <c r="AA80">
        <f t="shared" si="27"/>
        <v>2.1864221165279427</v>
      </c>
      <c r="AB80">
        <f t="shared" si="28"/>
        <v>1.4087236901030005</v>
      </c>
      <c r="AC80">
        <f t="shared" si="29"/>
        <v>2.6585284042002235</v>
      </c>
    </row>
    <row r="81" spans="1:29" x14ac:dyDescent="0.25">
      <c r="A81" s="9">
        <v>79</v>
      </c>
      <c r="B81" s="26" t="s">
        <v>641</v>
      </c>
      <c r="C81" s="26" t="s">
        <v>442</v>
      </c>
      <c r="D81" s="26" t="s">
        <v>322</v>
      </c>
      <c r="E81" s="26" t="s">
        <v>4</v>
      </c>
      <c r="F81">
        <v>69</v>
      </c>
      <c r="G81">
        <v>25</v>
      </c>
      <c r="H81">
        <v>24</v>
      </c>
      <c r="I81">
        <v>76</v>
      </c>
      <c r="J81">
        <v>110</v>
      </c>
      <c r="K81">
        <v>14</v>
      </c>
      <c r="L81">
        <v>8688</v>
      </c>
      <c r="M81">
        <v>1247</v>
      </c>
      <c r="N81">
        <f t="shared" si="15"/>
        <v>29.710144927536231</v>
      </c>
      <c r="O81">
        <f t="shared" si="16"/>
        <v>28.521739130434781</v>
      </c>
      <c r="P81">
        <f t="shared" si="17"/>
        <v>90.318840579710141</v>
      </c>
      <c r="Q81">
        <f t="shared" si="18"/>
        <v>130.72463768115941</v>
      </c>
      <c r="R81">
        <f t="shared" si="19"/>
        <v>16.637681159420289</v>
      </c>
      <c r="S81">
        <f t="shared" si="20"/>
        <v>10324.869565217392</v>
      </c>
      <c r="U81" s="10">
        <f t="shared" si="21"/>
        <v>11.573132374252411</v>
      </c>
      <c r="V81">
        <f t="shared" si="22"/>
        <v>3.7342215988779803</v>
      </c>
      <c r="W81">
        <f t="shared" si="23"/>
        <v>0.41495041952707856</v>
      </c>
      <c r="X81">
        <f t="shared" si="24"/>
        <v>7.4239603558473526</v>
      </c>
      <c r="Y81">
        <f t="shared" si="25"/>
        <v>8.248844839830392</v>
      </c>
      <c r="Z81">
        <f t="shared" si="26"/>
        <v>1.396852635629088</v>
      </c>
      <c r="AA81">
        <f t="shared" si="27"/>
        <v>2.1017496251874062</v>
      </c>
      <c r="AB81">
        <f t="shared" si="28"/>
        <v>1.3766798418972332</v>
      </c>
      <c r="AC81">
        <f t="shared" si="29"/>
        <v>2.5486782531336249</v>
      </c>
    </row>
    <row r="82" spans="1:29" x14ac:dyDescent="0.25">
      <c r="A82" s="9">
        <v>80</v>
      </c>
      <c r="B82" s="26" t="s">
        <v>260</v>
      </c>
      <c r="C82" s="26" t="s">
        <v>42</v>
      </c>
      <c r="D82" s="26" t="s">
        <v>322</v>
      </c>
      <c r="E82" s="26" t="s">
        <v>4</v>
      </c>
      <c r="F82">
        <v>79</v>
      </c>
      <c r="G82">
        <v>32</v>
      </c>
      <c r="H82">
        <v>21</v>
      </c>
      <c r="I82">
        <v>81</v>
      </c>
      <c r="J82">
        <v>69</v>
      </c>
      <c r="K82">
        <v>50</v>
      </c>
      <c r="L82">
        <v>395</v>
      </c>
      <c r="M82">
        <v>1490</v>
      </c>
      <c r="N82">
        <f t="shared" si="15"/>
        <v>33.215189873417721</v>
      </c>
      <c r="O82">
        <f t="shared" si="16"/>
        <v>21.797468354430379</v>
      </c>
      <c r="P82">
        <f t="shared" si="17"/>
        <v>84.075949367088612</v>
      </c>
      <c r="Q82">
        <f t="shared" si="18"/>
        <v>71.620253164556956</v>
      </c>
      <c r="R82">
        <f t="shared" si="19"/>
        <v>51.898734177215189</v>
      </c>
      <c r="S82">
        <f t="shared" si="20"/>
        <v>410</v>
      </c>
      <c r="U82" s="10">
        <f t="shared" si="21"/>
        <v>11.521455620968313</v>
      </c>
      <c r="V82">
        <f t="shared" si="22"/>
        <v>4.1747652102899142</v>
      </c>
      <c r="W82">
        <f t="shared" si="23"/>
        <v>0.31712191872085277</v>
      </c>
      <c r="X82">
        <f t="shared" si="24"/>
        <v>7.0295684919575461</v>
      </c>
      <c r="Y82">
        <f t="shared" si="25"/>
        <v>7.8106316577306067</v>
      </c>
      <c r="Z82">
        <f t="shared" si="26"/>
        <v>1.3873933012210149</v>
      </c>
      <c r="AA82">
        <f t="shared" si="27"/>
        <v>1.9205591444783938</v>
      </c>
      <c r="AB82">
        <f t="shared" si="28"/>
        <v>1.6239651487752753</v>
      </c>
      <c r="AC82">
        <f t="shared" si="29"/>
        <v>2.0976508974828616</v>
      </c>
    </row>
    <row r="83" spans="1:29" x14ac:dyDescent="0.25">
      <c r="A83" s="9">
        <v>81</v>
      </c>
      <c r="B83" s="26" t="s">
        <v>365</v>
      </c>
      <c r="C83" s="26" t="s">
        <v>31</v>
      </c>
      <c r="D83" s="26" t="s">
        <v>322</v>
      </c>
      <c r="E83" s="26" t="s">
        <v>4</v>
      </c>
      <c r="F83">
        <v>36</v>
      </c>
      <c r="G83">
        <v>10</v>
      </c>
      <c r="H83">
        <v>21</v>
      </c>
      <c r="I83">
        <v>113</v>
      </c>
      <c r="J83">
        <v>73</v>
      </c>
      <c r="K83">
        <v>4</v>
      </c>
      <c r="L83">
        <v>6666</v>
      </c>
      <c r="M83">
        <v>730</v>
      </c>
      <c r="N83">
        <f t="shared" si="15"/>
        <v>22.777777777777779</v>
      </c>
      <c r="O83">
        <f t="shared" si="16"/>
        <v>47.833333333333336</v>
      </c>
      <c r="P83">
        <f t="shared" si="17"/>
        <v>257.38888888888891</v>
      </c>
      <c r="Q83">
        <f t="shared" si="18"/>
        <v>166.27777777777777</v>
      </c>
      <c r="R83">
        <f t="shared" si="19"/>
        <v>9.1111111111111107</v>
      </c>
      <c r="S83">
        <f t="shared" si="20"/>
        <v>15183.666666666666</v>
      </c>
      <c r="U83" s="10">
        <f t="shared" si="21"/>
        <v>11.513152045210076</v>
      </c>
      <c r="V83">
        <f t="shared" si="22"/>
        <v>2.862903225806452</v>
      </c>
      <c r="W83">
        <f t="shared" si="23"/>
        <v>0.69590643274853803</v>
      </c>
      <c r="X83">
        <f t="shared" si="24"/>
        <v>7.9543423866550853</v>
      </c>
      <c r="Y83">
        <f t="shared" si="25"/>
        <v>8.8381582073945388</v>
      </c>
      <c r="Z83">
        <f t="shared" si="26"/>
        <v>1.6500000000000001</v>
      </c>
      <c r="AA83">
        <f t="shared" si="27"/>
        <v>2.210741379310345</v>
      </c>
      <c r="AB83">
        <f t="shared" si="28"/>
        <v>1.3238961038961039</v>
      </c>
      <c r="AC83">
        <f t="shared" si="29"/>
        <v>2.7697049034486367</v>
      </c>
    </row>
    <row r="84" spans="1:29" x14ac:dyDescent="0.25">
      <c r="A84" s="9">
        <v>82</v>
      </c>
      <c r="B84" s="26" t="s">
        <v>105</v>
      </c>
      <c r="C84" s="26" t="s">
        <v>36</v>
      </c>
      <c r="D84" s="26" t="s">
        <v>322</v>
      </c>
      <c r="E84" s="26" t="s">
        <v>4</v>
      </c>
      <c r="F84">
        <v>81</v>
      </c>
      <c r="G84">
        <v>26</v>
      </c>
      <c r="H84">
        <v>38</v>
      </c>
      <c r="I84">
        <v>85</v>
      </c>
      <c r="J84">
        <v>170</v>
      </c>
      <c r="K84">
        <v>25</v>
      </c>
      <c r="L84">
        <v>10357</v>
      </c>
      <c r="M84">
        <v>1636</v>
      </c>
      <c r="N84">
        <f t="shared" si="15"/>
        <v>26.320987654320987</v>
      </c>
      <c r="O84">
        <f t="shared" si="16"/>
        <v>38.469135802469133</v>
      </c>
      <c r="P84">
        <f t="shared" si="17"/>
        <v>86.049382716049379</v>
      </c>
      <c r="Q84">
        <f t="shared" si="18"/>
        <v>172.09876543209876</v>
      </c>
      <c r="R84">
        <f t="shared" si="19"/>
        <v>25.308641975308642</v>
      </c>
      <c r="S84">
        <f t="shared" si="20"/>
        <v>10484.864197530864</v>
      </c>
      <c r="U84" s="10">
        <f t="shared" si="21"/>
        <v>11.48032978267856</v>
      </c>
      <c r="V84">
        <f t="shared" si="22"/>
        <v>3.3082437275985668</v>
      </c>
      <c r="W84">
        <f t="shared" si="23"/>
        <v>0.55967078189300412</v>
      </c>
      <c r="X84">
        <f t="shared" si="24"/>
        <v>7.6124152731869881</v>
      </c>
      <c r="Y84">
        <f t="shared" si="25"/>
        <v>8.4582391924299873</v>
      </c>
      <c r="Z84">
        <f t="shared" si="26"/>
        <v>1.3903834808259588</v>
      </c>
      <c r="AA84">
        <f t="shared" si="27"/>
        <v>2.2285862068965518</v>
      </c>
      <c r="AB84">
        <f t="shared" si="28"/>
        <v>1.4374891774891776</v>
      </c>
      <c r="AC84">
        <f t="shared" si="29"/>
        <v>2.5559564079752999</v>
      </c>
    </row>
    <row r="85" spans="1:29" x14ac:dyDescent="0.25">
      <c r="A85" s="9">
        <v>83</v>
      </c>
      <c r="B85" s="26" t="s">
        <v>680</v>
      </c>
      <c r="C85" s="26" t="s">
        <v>442</v>
      </c>
      <c r="D85" s="26" t="s">
        <v>322</v>
      </c>
      <c r="E85" s="26" t="s">
        <v>4</v>
      </c>
      <c r="F85">
        <v>68</v>
      </c>
      <c r="G85">
        <v>16</v>
      </c>
      <c r="H85">
        <v>70</v>
      </c>
      <c r="I85">
        <v>164</v>
      </c>
      <c r="J85">
        <v>111</v>
      </c>
      <c r="K85">
        <v>26</v>
      </c>
      <c r="L85">
        <v>9049</v>
      </c>
      <c r="M85">
        <v>1323</v>
      </c>
      <c r="N85">
        <f t="shared" si="15"/>
        <v>19.294117647058822</v>
      </c>
      <c r="O85">
        <f t="shared" si="16"/>
        <v>84.411764705882348</v>
      </c>
      <c r="P85">
        <f t="shared" si="17"/>
        <v>197.76470588235293</v>
      </c>
      <c r="Q85">
        <f t="shared" si="18"/>
        <v>133.85294117647058</v>
      </c>
      <c r="R85">
        <f t="shared" si="19"/>
        <v>31.352941176470587</v>
      </c>
      <c r="S85">
        <f t="shared" si="20"/>
        <v>10912.029411764706</v>
      </c>
      <c r="U85" s="10">
        <f t="shared" si="21"/>
        <v>11.379379719542127</v>
      </c>
      <c r="V85">
        <f t="shared" si="22"/>
        <v>2.425047438330171</v>
      </c>
      <c r="W85">
        <f t="shared" si="23"/>
        <v>1.2280701754385965</v>
      </c>
      <c r="X85">
        <f t="shared" si="24"/>
        <v>7.72626210577336</v>
      </c>
      <c r="Y85">
        <f t="shared" si="25"/>
        <v>8.5847356730815108</v>
      </c>
      <c r="Z85">
        <f t="shared" si="26"/>
        <v>1.5596564289432586</v>
      </c>
      <c r="AA85">
        <f t="shared" si="27"/>
        <v>2.111339756592292</v>
      </c>
      <c r="AB85">
        <f t="shared" si="28"/>
        <v>1.479877769289534</v>
      </c>
      <c r="AC85">
        <f t="shared" si="29"/>
        <v>2.5753881509482754</v>
      </c>
    </row>
    <row r="86" spans="1:29" x14ac:dyDescent="0.25">
      <c r="A86" s="9">
        <v>84</v>
      </c>
      <c r="B86" s="26" t="s">
        <v>656</v>
      </c>
      <c r="C86" s="26" t="s">
        <v>442</v>
      </c>
      <c r="D86" s="26" t="s">
        <v>322</v>
      </c>
      <c r="E86" s="26" t="s">
        <v>4</v>
      </c>
      <c r="F86">
        <v>57</v>
      </c>
      <c r="G86">
        <v>20</v>
      </c>
      <c r="H86">
        <v>24</v>
      </c>
      <c r="I86">
        <v>24</v>
      </c>
      <c r="J86">
        <v>64</v>
      </c>
      <c r="K86">
        <v>12</v>
      </c>
      <c r="L86">
        <v>7686</v>
      </c>
      <c r="M86">
        <v>1098</v>
      </c>
      <c r="N86">
        <f t="shared" si="15"/>
        <v>28.771929824561404</v>
      </c>
      <c r="O86">
        <f t="shared" si="16"/>
        <v>34.526315789473685</v>
      </c>
      <c r="P86">
        <f t="shared" si="17"/>
        <v>34.526315789473685</v>
      </c>
      <c r="Q86">
        <f t="shared" si="18"/>
        <v>92.070175438596493</v>
      </c>
      <c r="R86">
        <f t="shared" si="19"/>
        <v>17.263157894736842</v>
      </c>
      <c r="S86">
        <f t="shared" si="20"/>
        <v>11057.052631578947</v>
      </c>
      <c r="U86" s="10">
        <f t="shared" si="21"/>
        <v>11.377224084238431</v>
      </c>
      <c r="V86">
        <f t="shared" si="22"/>
        <v>3.6162988115449917</v>
      </c>
      <c r="W86">
        <f t="shared" si="23"/>
        <v>0.50230840258541087</v>
      </c>
      <c r="X86">
        <f t="shared" si="24"/>
        <v>7.25861687010803</v>
      </c>
      <c r="Y86">
        <f t="shared" si="25"/>
        <v>8.0651298556755897</v>
      </c>
      <c r="Z86">
        <f t="shared" si="26"/>
        <v>1.3123148579413135</v>
      </c>
      <c r="AA86">
        <f t="shared" si="27"/>
        <v>1.9832504537205082</v>
      </c>
      <c r="AB86">
        <f t="shared" si="28"/>
        <v>1.3810663021189338</v>
      </c>
      <c r="AC86">
        <f t="shared" si="29"/>
        <v>2.5819852563272749</v>
      </c>
    </row>
    <row r="87" spans="1:29" x14ac:dyDescent="0.25">
      <c r="A87" s="9">
        <v>85</v>
      </c>
      <c r="B87" s="26" t="s">
        <v>162</v>
      </c>
      <c r="C87" s="26" t="s">
        <v>36</v>
      </c>
      <c r="D87" s="26" t="s">
        <v>322</v>
      </c>
      <c r="E87" s="26" t="s">
        <v>4</v>
      </c>
      <c r="F87">
        <v>82</v>
      </c>
      <c r="G87">
        <v>29</v>
      </c>
      <c r="H87">
        <v>28</v>
      </c>
      <c r="I87">
        <v>131</v>
      </c>
      <c r="J87">
        <v>115</v>
      </c>
      <c r="K87">
        <v>17</v>
      </c>
      <c r="L87">
        <v>6992</v>
      </c>
      <c r="M87">
        <v>1538</v>
      </c>
      <c r="N87">
        <f t="shared" si="15"/>
        <v>29</v>
      </c>
      <c r="O87">
        <f t="shared" si="16"/>
        <v>28</v>
      </c>
      <c r="P87">
        <f t="shared" si="17"/>
        <v>131</v>
      </c>
      <c r="Q87">
        <f t="shared" si="18"/>
        <v>115</v>
      </c>
      <c r="R87">
        <f t="shared" si="19"/>
        <v>17</v>
      </c>
      <c r="S87">
        <f t="shared" si="20"/>
        <v>6992</v>
      </c>
      <c r="U87" s="10">
        <f t="shared" si="21"/>
        <v>11.34064884571838</v>
      </c>
      <c r="V87">
        <f t="shared" si="22"/>
        <v>3.6449645948072389</v>
      </c>
      <c r="W87">
        <f t="shared" si="23"/>
        <v>0.40735986307231492</v>
      </c>
      <c r="X87">
        <f t="shared" si="24"/>
        <v>7.2883243878388262</v>
      </c>
      <c r="Y87">
        <f t="shared" si="25"/>
        <v>8.0981382087098055</v>
      </c>
      <c r="Z87">
        <f t="shared" si="26"/>
        <v>1.4584934167925749</v>
      </c>
      <c r="AA87">
        <f t="shared" si="27"/>
        <v>2.0535441547518922</v>
      </c>
      <c r="AB87">
        <f t="shared" si="28"/>
        <v>1.3792207792207791</v>
      </c>
      <c r="AC87">
        <f t="shared" si="29"/>
        <v>2.3970660370735795</v>
      </c>
    </row>
    <row r="88" spans="1:29" x14ac:dyDescent="0.25">
      <c r="A88" s="9">
        <v>86</v>
      </c>
      <c r="B88" s="26" t="s">
        <v>679</v>
      </c>
      <c r="C88" s="26" t="s">
        <v>442</v>
      </c>
      <c r="D88" s="26" t="s">
        <v>322</v>
      </c>
      <c r="E88" s="26" t="s">
        <v>4</v>
      </c>
      <c r="F88">
        <v>70</v>
      </c>
      <c r="G88">
        <v>16</v>
      </c>
      <c r="H88">
        <v>83</v>
      </c>
      <c r="I88">
        <v>170</v>
      </c>
      <c r="J88">
        <v>123</v>
      </c>
      <c r="K88">
        <v>7</v>
      </c>
      <c r="L88">
        <v>7881</v>
      </c>
      <c r="M88">
        <v>1197</v>
      </c>
      <c r="N88">
        <f t="shared" si="15"/>
        <v>18.742857142857144</v>
      </c>
      <c r="O88">
        <f t="shared" si="16"/>
        <v>97.228571428571428</v>
      </c>
      <c r="P88">
        <f t="shared" si="17"/>
        <v>199.14285714285714</v>
      </c>
      <c r="Q88">
        <f t="shared" si="18"/>
        <v>144.08571428571429</v>
      </c>
      <c r="R88">
        <f t="shared" si="19"/>
        <v>8.1999999999999993</v>
      </c>
      <c r="S88">
        <f t="shared" si="20"/>
        <v>9232.028571428571</v>
      </c>
      <c r="U88" s="10">
        <f t="shared" si="21"/>
        <v>11.291222112718009</v>
      </c>
      <c r="V88">
        <f t="shared" si="22"/>
        <v>2.3557603686635944</v>
      </c>
      <c r="W88">
        <f t="shared" si="23"/>
        <v>1.4145363408521303</v>
      </c>
      <c r="X88">
        <f t="shared" si="24"/>
        <v>7.5209254032022841</v>
      </c>
      <c r="Y88">
        <f t="shared" si="25"/>
        <v>8.3565837813358712</v>
      </c>
      <c r="Z88">
        <f t="shared" si="26"/>
        <v>1.5617446270543616</v>
      </c>
      <c r="AA88">
        <f t="shared" si="27"/>
        <v>2.1427093596059112</v>
      </c>
      <c r="AB88">
        <f t="shared" si="28"/>
        <v>1.3175064935064935</v>
      </c>
      <c r="AC88">
        <f t="shared" si="29"/>
        <v>2.4989649230355182</v>
      </c>
    </row>
    <row r="89" spans="1:29" x14ac:dyDescent="0.25">
      <c r="A89" s="9">
        <v>87</v>
      </c>
      <c r="B89" s="26" t="s">
        <v>660</v>
      </c>
      <c r="C89" s="26" t="s">
        <v>442</v>
      </c>
      <c r="D89" s="26" t="s">
        <v>322</v>
      </c>
      <c r="E89" s="26" t="s">
        <v>4</v>
      </c>
      <c r="F89">
        <v>65</v>
      </c>
      <c r="G89">
        <v>19</v>
      </c>
      <c r="H89">
        <v>56</v>
      </c>
      <c r="I89">
        <v>113</v>
      </c>
      <c r="J89">
        <v>76</v>
      </c>
      <c r="K89">
        <v>17</v>
      </c>
      <c r="L89">
        <v>4923</v>
      </c>
      <c r="M89">
        <v>1167</v>
      </c>
      <c r="N89">
        <f t="shared" si="15"/>
        <v>23.969230769230769</v>
      </c>
      <c r="O89">
        <f t="shared" si="16"/>
        <v>70.646153846153851</v>
      </c>
      <c r="P89">
        <f t="shared" si="17"/>
        <v>142.55384615384617</v>
      </c>
      <c r="Q89">
        <f t="shared" si="18"/>
        <v>95.876923076923077</v>
      </c>
      <c r="R89">
        <f t="shared" si="19"/>
        <v>21.446153846153845</v>
      </c>
      <c r="S89">
        <f t="shared" si="20"/>
        <v>6210.5538461538463</v>
      </c>
      <c r="U89" s="10">
        <f t="shared" si="21"/>
        <v>11.283295435891649</v>
      </c>
      <c r="V89">
        <f t="shared" si="22"/>
        <v>3.0126550868486355</v>
      </c>
      <c r="W89">
        <f t="shared" si="23"/>
        <v>1.0278002699055331</v>
      </c>
      <c r="X89">
        <f t="shared" si="24"/>
        <v>7.2428400791374807</v>
      </c>
      <c r="Y89">
        <f t="shared" si="25"/>
        <v>8.0476000879305349</v>
      </c>
      <c r="Z89">
        <f t="shared" si="26"/>
        <v>1.476</v>
      </c>
      <c r="AA89">
        <f t="shared" si="27"/>
        <v>1.9949204244031831</v>
      </c>
      <c r="AB89">
        <f t="shared" si="28"/>
        <v>1.4104015984015985</v>
      </c>
      <c r="AC89">
        <f t="shared" si="29"/>
        <v>2.3615180563326987</v>
      </c>
    </row>
    <row r="90" spans="1:29" x14ac:dyDescent="0.25">
      <c r="A90" s="9">
        <v>88</v>
      </c>
      <c r="B90" s="26" t="s">
        <v>269</v>
      </c>
      <c r="C90" s="26" t="s">
        <v>31</v>
      </c>
      <c r="D90" s="26" t="s">
        <v>322</v>
      </c>
      <c r="E90" s="26" t="s">
        <v>4</v>
      </c>
      <c r="F90">
        <v>63</v>
      </c>
      <c r="G90">
        <v>25</v>
      </c>
      <c r="H90">
        <v>14</v>
      </c>
      <c r="I90">
        <v>44</v>
      </c>
      <c r="J90">
        <v>64</v>
      </c>
      <c r="K90">
        <v>27</v>
      </c>
      <c r="L90">
        <v>573</v>
      </c>
      <c r="M90">
        <v>1103</v>
      </c>
      <c r="N90">
        <f t="shared" si="15"/>
        <v>32.539682539682538</v>
      </c>
      <c r="O90">
        <f t="shared" si="16"/>
        <v>18.222222222222221</v>
      </c>
      <c r="P90">
        <f t="shared" si="17"/>
        <v>57.269841269841272</v>
      </c>
      <c r="Q90">
        <f t="shared" si="18"/>
        <v>83.301587301587304</v>
      </c>
      <c r="R90">
        <f t="shared" si="19"/>
        <v>35.142857142857146</v>
      </c>
      <c r="S90">
        <f t="shared" si="20"/>
        <v>745.80952380952385</v>
      </c>
      <c r="U90" s="10">
        <f t="shared" si="21"/>
        <v>11.277497925774142</v>
      </c>
      <c r="V90">
        <f t="shared" si="22"/>
        <v>4.0898617511520738</v>
      </c>
      <c r="W90">
        <f t="shared" si="23"/>
        <v>0.26510721247563351</v>
      </c>
      <c r="X90">
        <f t="shared" si="24"/>
        <v>6.9225289621464352</v>
      </c>
      <c r="Y90">
        <f t="shared" si="25"/>
        <v>7.6916988468293725</v>
      </c>
      <c r="Z90">
        <f t="shared" si="26"/>
        <v>1.3467762326169406</v>
      </c>
      <c r="AA90">
        <f t="shared" si="27"/>
        <v>1.9563694581280788</v>
      </c>
      <c r="AB90">
        <f t="shared" si="28"/>
        <v>1.5064564007421151</v>
      </c>
      <c r="AC90">
        <f t="shared" si="29"/>
        <v>2.1129268706593005</v>
      </c>
    </row>
    <row r="91" spans="1:29" x14ac:dyDescent="0.25">
      <c r="A91" s="9">
        <v>89</v>
      </c>
      <c r="B91" s="26" t="s">
        <v>710</v>
      </c>
      <c r="C91" s="26" t="s">
        <v>442</v>
      </c>
      <c r="D91" s="26" t="s">
        <v>322</v>
      </c>
      <c r="E91" s="26" t="s">
        <v>4</v>
      </c>
      <c r="F91">
        <v>52</v>
      </c>
      <c r="G91">
        <v>11</v>
      </c>
      <c r="H91">
        <v>64</v>
      </c>
      <c r="I91">
        <v>226</v>
      </c>
      <c r="J91">
        <v>81</v>
      </c>
      <c r="K91">
        <v>11</v>
      </c>
      <c r="L91">
        <v>3719</v>
      </c>
      <c r="M91">
        <v>761</v>
      </c>
      <c r="N91">
        <f t="shared" si="15"/>
        <v>17.346153846153847</v>
      </c>
      <c r="O91">
        <f t="shared" si="16"/>
        <v>100.92307692307692</v>
      </c>
      <c r="P91">
        <f t="shared" si="17"/>
        <v>356.38461538461536</v>
      </c>
      <c r="Q91">
        <f t="shared" si="18"/>
        <v>127.73076923076923</v>
      </c>
      <c r="R91">
        <f t="shared" si="19"/>
        <v>17.346153846153847</v>
      </c>
      <c r="S91">
        <f t="shared" si="20"/>
        <v>5864.5769230769229</v>
      </c>
      <c r="U91" s="10">
        <f t="shared" si="21"/>
        <v>11.268496555890685</v>
      </c>
      <c r="V91">
        <f t="shared" si="22"/>
        <v>2.180210918114144</v>
      </c>
      <c r="W91">
        <f t="shared" si="23"/>
        <v>1.4682860998650471</v>
      </c>
      <c r="X91">
        <f t="shared" si="24"/>
        <v>7.6199995379114949</v>
      </c>
      <c r="Y91">
        <f t="shared" si="25"/>
        <v>8.4666661532349945</v>
      </c>
      <c r="Z91">
        <f t="shared" si="26"/>
        <v>1.8</v>
      </c>
      <c r="AA91">
        <f t="shared" si="27"/>
        <v>2.0925716180371352</v>
      </c>
      <c r="AB91">
        <f t="shared" si="28"/>
        <v>1.3816483516483518</v>
      </c>
      <c r="AC91">
        <f t="shared" si="29"/>
        <v>2.3457795682260074</v>
      </c>
    </row>
    <row r="92" spans="1:29" x14ac:dyDescent="0.25">
      <c r="A92" s="9">
        <v>90</v>
      </c>
      <c r="B92" s="26" t="s">
        <v>225</v>
      </c>
      <c r="C92" s="26" t="s">
        <v>31</v>
      </c>
      <c r="D92" s="26" t="s">
        <v>322</v>
      </c>
      <c r="E92" s="26" t="s">
        <v>4</v>
      </c>
      <c r="F92">
        <v>66</v>
      </c>
      <c r="G92">
        <v>21</v>
      </c>
      <c r="H92">
        <v>18</v>
      </c>
      <c r="I92">
        <v>49</v>
      </c>
      <c r="J92">
        <v>136</v>
      </c>
      <c r="K92">
        <v>27</v>
      </c>
      <c r="L92">
        <v>8924</v>
      </c>
      <c r="M92">
        <v>1508</v>
      </c>
      <c r="N92">
        <f t="shared" si="15"/>
        <v>26.09090909090909</v>
      </c>
      <c r="O92">
        <f t="shared" si="16"/>
        <v>22.363636363636363</v>
      </c>
      <c r="P92">
        <f t="shared" si="17"/>
        <v>60.878787878787875</v>
      </c>
      <c r="Q92">
        <f t="shared" si="18"/>
        <v>168.96969696969697</v>
      </c>
      <c r="R92">
        <f t="shared" si="19"/>
        <v>33.545454545454547</v>
      </c>
      <c r="S92">
        <f t="shared" si="20"/>
        <v>11087.39393939394</v>
      </c>
      <c r="U92" s="10">
        <f t="shared" si="21"/>
        <v>11.254541984173869</v>
      </c>
      <c r="V92">
        <f t="shared" si="22"/>
        <v>3.2793255131964809</v>
      </c>
      <c r="W92">
        <f t="shared" si="23"/>
        <v>0.32535885167464113</v>
      </c>
      <c r="X92">
        <f t="shared" si="24"/>
        <v>7.6498576193027477</v>
      </c>
      <c r="Y92">
        <f t="shared" si="25"/>
        <v>8.4998417992252744</v>
      </c>
      <c r="Z92">
        <f t="shared" si="26"/>
        <v>1.3522445695897023</v>
      </c>
      <c r="AA92">
        <f t="shared" si="27"/>
        <v>2.2189937304075236</v>
      </c>
      <c r="AB92">
        <f t="shared" si="28"/>
        <v>1.495253837072019</v>
      </c>
      <c r="AC92">
        <f t="shared" si="29"/>
        <v>2.5833654822335026</v>
      </c>
    </row>
    <row r="93" spans="1:29" x14ac:dyDescent="0.25">
      <c r="A93" s="9">
        <v>91</v>
      </c>
      <c r="B93" s="26" t="s">
        <v>647</v>
      </c>
      <c r="C93" s="26" t="s">
        <v>442</v>
      </c>
      <c r="D93" s="26" t="s">
        <v>322</v>
      </c>
      <c r="E93" s="26" t="s">
        <v>4</v>
      </c>
      <c r="F93">
        <v>80</v>
      </c>
      <c r="G93">
        <v>23</v>
      </c>
      <c r="H93">
        <v>20</v>
      </c>
      <c r="I93">
        <v>91</v>
      </c>
      <c r="J93">
        <v>169</v>
      </c>
      <c r="K93">
        <v>18</v>
      </c>
      <c r="L93">
        <v>19109</v>
      </c>
      <c r="M93">
        <v>1749</v>
      </c>
      <c r="N93">
        <f t="shared" si="15"/>
        <v>23.574999999999999</v>
      </c>
      <c r="O93">
        <f t="shared" si="16"/>
        <v>20.5</v>
      </c>
      <c r="P93">
        <f t="shared" si="17"/>
        <v>93.275000000000006</v>
      </c>
      <c r="Q93">
        <f t="shared" si="18"/>
        <v>173.22499999999999</v>
      </c>
      <c r="R93">
        <f t="shared" si="19"/>
        <v>18.45</v>
      </c>
      <c r="S93">
        <f t="shared" si="20"/>
        <v>19586.724999999999</v>
      </c>
      <c r="U93" s="10">
        <f t="shared" si="21"/>
        <v>11.254110714644904</v>
      </c>
      <c r="V93">
        <f t="shared" si="22"/>
        <v>2.9631048387096772</v>
      </c>
      <c r="W93">
        <f t="shared" si="23"/>
        <v>0.2982456140350877</v>
      </c>
      <c r="X93">
        <f t="shared" si="24"/>
        <v>7.9927602619001394</v>
      </c>
      <c r="Y93">
        <f t="shared" si="25"/>
        <v>8.8808447354445992</v>
      </c>
      <c r="Z93">
        <f t="shared" si="26"/>
        <v>1.4013318584070797</v>
      </c>
      <c r="AA93">
        <f t="shared" si="27"/>
        <v>2.2320387931034484</v>
      </c>
      <c r="AB93">
        <f t="shared" si="28"/>
        <v>1.3893896103896104</v>
      </c>
      <c r="AC93">
        <f t="shared" si="29"/>
        <v>2.97</v>
      </c>
    </row>
    <row r="94" spans="1:29" x14ac:dyDescent="0.25">
      <c r="A94" s="9">
        <v>92</v>
      </c>
      <c r="B94" s="26" t="s">
        <v>654</v>
      </c>
      <c r="C94" s="26" t="s">
        <v>442</v>
      </c>
      <c r="D94" s="26" t="s">
        <v>322</v>
      </c>
      <c r="E94" s="26" t="s">
        <v>4</v>
      </c>
      <c r="F94">
        <v>66</v>
      </c>
      <c r="G94">
        <v>21</v>
      </c>
      <c r="H94">
        <v>30</v>
      </c>
      <c r="I94">
        <v>36</v>
      </c>
      <c r="J94">
        <v>131</v>
      </c>
      <c r="K94">
        <v>16</v>
      </c>
      <c r="L94">
        <v>7092</v>
      </c>
      <c r="M94">
        <v>1310</v>
      </c>
      <c r="N94">
        <f t="shared" si="15"/>
        <v>26.09090909090909</v>
      </c>
      <c r="O94">
        <f t="shared" si="16"/>
        <v>37.272727272727273</v>
      </c>
      <c r="P94">
        <f t="shared" si="17"/>
        <v>44.727272727272727</v>
      </c>
      <c r="Q94">
        <f t="shared" si="18"/>
        <v>162.75757575757575</v>
      </c>
      <c r="R94">
        <f t="shared" si="19"/>
        <v>19.878787878787879</v>
      </c>
      <c r="S94">
        <f t="shared" si="20"/>
        <v>8811.2727272727279</v>
      </c>
      <c r="U94" s="10">
        <f t="shared" si="21"/>
        <v>11.228546053258526</v>
      </c>
      <c r="V94">
        <f t="shared" si="22"/>
        <v>3.2793255131964809</v>
      </c>
      <c r="W94">
        <f t="shared" si="23"/>
        <v>0.54226475279106856</v>
      </c>
      <c r="X94">
        <f t="shared" si="24"/>
        <v>7.4069557872709764</v>
      </c>
      <c r="Y94">
        <f t="shared" si="25"/>
        <v>8.2299508747455299</v>
      </c>
      <c r="Z94">
        <f t="shared" si="26"/>
        <v>1.3277715205148835</v>
      </c>
      <c r="AA94">
        <f t="shared" si="27"/>
        <v>2.1999498432601881</v>
      </c>
      <c r="AB94">
        <f t="shared" si="28"/>
        <v>1.3994096812278631</v>
      </c>
      <c r="AC94">
        <f t="shared" si="29"/>
        <v>2.4798247422680415</v>
      </c>
    </row>
    <row r="95" spans="1:29" x14ac:dyDescent="0.25">
      <c r="A95" s="9">
        <v>93</v>
      </c>
      <c r="B95" s="26" t="s">
        <v>304</v>
      </c>
      <c r="C95" s="26" t="s">
        <v>33</v>
      </c>
      <c r="D95" s="26" t="s">
        <v>322</v>
      </c>
      <c r="E95" s="26" t="s">
        <v>4</v>
      </c>
      <c r="F95">
        <v>80</v>
      </c>
      <c r="G95">
        <v>27</v>
      </c>
      <c r="H95">
        <v>24</v>
      </c>
      <c r="I95">
        <v>92</v>
      </c>
      <c r="J95">
        <v>123</v>
      </c>
      <c r="K95">
        <v>19</v>
      </c>
      <c r="L95">
        <v>9136</v>
      </c>
      <c r="M95">
        <v>1766</v>
      </c>
      <c r="N95">
        <f t="shared" si="15"/>
        <v>27.675000000000001</v>
      </c>
      <c r="O95">
        <f t="shared" si="16"/>
        <v>24.6</v>
      </c>
      <c r="P95">
        <f t="shared" si="17"/>
        <v>94.3</v>
      </c>
      <c r="Q95">
        <f t="shared" si="18"/>
        <v>126.075</v>
      </c>
      <c r="R95">
        <f t="shared" si="19"/>
        <v>19.475000000000001</v>
      </c>
      <c r="S95">
        <f t="shared" si="20"/>
        <v>9364.4</v>
      </c>
      <c r="U95" s="10">
        <f t="shared" si="21"/>
        <v>11.228267222190807</v>
      </c>
      <c r="V95">
        <f t="shared" si="22"/>
        <v>3.4784274193548392</v>
      </c>
      <c r="W95">
        <f t="shared" si="23"/>
        <v>0.35789473684210527</v>
      </c>
      <c r="X95">
        <f t="shared" si="24"/>
        <v>7.3919450659938626</v>
      </c>
      <c r="Y95">
        <f t="shared" si="25"/>
        <v>8.2132722955487356</v>
      </c>
      <c r="Z95">
        <f t="shared" si="26"/>
        <v>1.4028849557522123</v>
      </c>
      <c r="AA95">
        <f t="shared" si="27"/>
        <v>2.0874956896551726</v>
      </c>
      <c r="AB95">
        <f t="shared" si="28"/>
        <v>1.3965779220779222</v>
      </c>
      <c r="AC95">
        <f t="shared" si="29"/>
        <v>2.5049864985085564</v>
      </c>
    </row>
    <row r="96" spans="1:29" x14ac:dyDescent="0.25">
      <c r="A96" s="9">
        <v>94</v>
      </c>
      <c r="B96" s="26" t="s">
        <v>670</v>
      </c>
      <c r="C96" s="26" t="s">
        <v>442</v>
      </c>
      <c r="D96" s="26" t="s">
        <v>322</v>
      </c>
      <c r="E96" s="26" t="s">
        <v>4</v>
      </c>
      <c r="F96">
        <v>69</v>
      </c>
      <c r="G96">
        <v>17</v>
      </c>
      <c r="H96">
        <v>57</v>
      </c>
      <c r="I96">
        <v>116</v>
      </c>
      <c r="J96">
        <v>150</v>
      </c>
      <c r="K96">
        <v>17</v>
      </c>
      <c r="L96">
        <v>9258</v>
      </c>
      <c r="M96">
        <v>1431</v>
      </c>
      <c r="N96">
        <f t="shared" si="15"/>
        <v>20.202898550724637</v>
      </c>
      <c r="O96">
        <f t="shared" si="16"/>
        <v>67.739130434782609</v>
      </c>
      <c r="P96">
        <f t="shared" si="17"/>
        <v>137.85507246376812</v>
      </c>
      <c r="Q96">
        <f t="shared" si="18"/>
        <v>178.2608695652174</v>
      </c>
      <c r="R96">
        <f t="shared" si="19"/>
        <v>20.202898550724637</v>
      </c>
      <c r="S96">
        <f t="shared" si="20"/>
        <v>11002.260869565218</v>
      </c>
      <c r="U96" s="10">
        <f t="shared" si="21"/>
        <v>11.222310478395379</v>
      </c>
      <c r="V96">
        <f t="shared" si="22"/>
        <v>2.539270687237027</v>
      </c>
      <c r="W96">
        <f t="shared" si="23"/>
        <v>0.98550724637681164</v>
      </c>
      <c r="X96">
        <f t="shared" si="24"/>
        <v>7.6975325447815397</v>
      </c>
      <c r="Y96">
        <f t="shared" si="25"/>
        <v>8.552813938646155</v>
      </c>
      <c r="Z96">
        <f t="shared" si="26"/>
        <v>1.4688803385917661</v>
      </c>
      <c r="AA96">
        <f t="shared" si="27"/>
        <v>2.2474767616191906</v>
      </c>
      <c r="AB96">
        <f t="shared" si="28"/>
        <v>1.401682665160926</v>
      </c>
      <c r="AC96">
        <f t="shared" si="29"/>
        <v>2.5794927794096569</v>
      </c>
    </row>
    <row r="97" spans="1:29" x14ac:dyDescent="0.25">
      <c r="A97" s="9">
        <v>95</v>
      </c>
      <c r="B97" s="26" t="s">
        <v>645</v>
      </c>
      <c r="C97" s="26" t="s">
        <v>442</v>
      </c>
      <c r="D97" s="26" t="s">
        <v>322</v>
      </c>
      <c r="E97" s="26" t="s">
        <v>4</v>
      </c>
      <c r="F97">
        <v>79</v>
      </c>
      <c r="G97">
        <v>23</v>
      </c>
      <c r="H97">
        <v>24</v>
      </c>
      <c r="I97">
        <v>126</v>
      </c>
      <c r="J97">
        <v>150</v>
      </c>
      <c r="K97">
        <v>25</v>
      </c>
      <c r="L97">
        <v>14023</v>
      </c>
      <c r="M97">
        <v>1602</v>
      </c>
      <c r="N97">
        <f t="shared" si="15"/>
        <v>23.873417721518987</v>
      </c>
      <c r="O97">
        <f t="shared" si="16"/>
        <v>24.911392405063292</v>
      </c>
      <c r="P97">
        <f t="shared" si="17"/>
        <v>130.78481012658227</v>
      </c>
      <c r="Q97">
        <f t="shared" si="18"/>
        <v>155.69620253164558</v>
      </c>
      <c r="R97">
        <f t="shared" si="19"/>
        <v>25.949367088607595</v>
      </c>
      <c r="S97">
        <f t="shared" si="20"/>
        <v>14555.518987341773</v>
      </c>
      <c r="U97" s="10">
        <f t="shared" si="21"/>
        <v>11.182620434074197</v>
      </c>
      <c r="V97">
        <f t="shared" si="22"/>
        <v>3.0006124948958761</v>
      </c>
      <c r="W97">
        <f t="shared" si="23"/>
        <v>0.36242504996668889</v>
      </c>
      <c r="X97">
        <f t="shared" si="24"/>
        <v>7.8195828892116319</v>
      </c>
      <c r="Y97">
        <f t="shared" si="25"/>
        <v>8.6884254324573682</v>
      </c>
      <c r="Z97">
        <f t="shared" si="26"/>
        <v>1.4581673574549121</v>
      </c>
      <c r="AA97">
        <f t="shared" si="27"/>
        <v>2.1783024879965081</v>
      </c>
      <c r="AB97">
        <f t="shared" si="28"/>
        <v>1.4419825743876378</v>
      </c>
      <c r="AC97">
        <f t="shared" si="29"/>
        <v>2.7411304693725738</v>
      </c>
    </row>
    <row r="98" spans="1:29" x14ac:dyDescent="0.25">
      <c r="A98" s="9">
        <v>96</v>
      </c>
      <c r="B98" s="26" t="s">
        <v>711</v>
      </c>
      <c r="C98" s="26" t="s">
        <v>442</v>
      </c>
      <c r="D98" s="26" t="s">
        <v>322</v>
      </c>
      <c r="E98" s="26" t="s">
        <v>4</v>
      </c>
      <c r="F98">
        <v>29</v>
      </c>
      <c r="G98">
        <v>11</v>
      </c>
      <c r="H98">
        <v>8</v>
      </c>
      <c r="I98">
        <v>8</v>
      </c>
      <c r="J98">
        <v>35</v>
      </c>
      <c r="K98">
        <v>15</v>
      </c>
      <c r="L98">
        <v>60</v>
      </c>
      <c r="M98">
        <v>465</v>
      </c>
      <c r="N98">
        <f t="shared" si="15"/>
        <v>31.103448275862068</v>
      </c>
      <c r="O98">
        <f t="shared" si="16"/>
        <v>22.620689655172413</v>
      </c>
      <c r="P98">
        <f t="shared" si="17"/>
        <v>22.620689655172413</v>
      </c>
      <c r="Q98">
        <f t="shared" si="18"/>
        <v>98.965517241379317</v>
      </c>
      <c r="R98">
        <f t="shared" si="19"/>
        <v>42.413793103448278</v>
      </c>
      <c r="S98">
        <f t="shared" si="20"/>
        <v>169.65517241379311</v>
      </c>
      <c r="U98" s="10">
        <f t="shared" si="21"/>
        <v>11.181271391371745</v>
      </c>
      <c r="V98">
        <f t="shared" si="22"/>
        <v>3.9093437152391548</v>
      </c>
      <c r="W98">
        <f t="shared" si="23"/>
        <v>0.3290986085904416</v>
      </c>
      <c r="X98">
        <f t="shared" si="24"/>
        <v>6.9428290675421476</v>
      </c>
      <c r="Y98">
        <f t="shared" si="25"/>
        <v>7.7142545194912753</v>
      </c>
      <c r="Z98">
        <f t="shared" si="26"/>
        <v>1.2942752517546536</v>
      </c>
      <c r="AA98">
        <f t="shared" si="27"/>
        <v>2.0043888228299642</v>
      </c>
      <c r="AB98">
        <f t="shared" si="28"/>
        <v>1.5574473802060009</v>
      </c>
      <c r="AC98">
        <f t="shared" si="29"/>
        <v>2.0867176127515292</v>
      </c>
    </row>
    <row r="99" spans="1:29" x14ac:dyDescent="0.25">
      <c r="A99" s="9">
        <v>97</v>
      </c>
      <c r="B99" s="26" t="s">
        <v>648</v>
      </c>
      <c r="C99" s="26" t="s">
        <v>442</v>
      </c>
      <c r="D99" s="26" t="s">
        <v>322</v>
      </c>
      <c r="E99" s="26" t="s">
        <v>4</v>
      </c>
      <c r="F99">
        <v>82</v>
      </c>
      <c r="G99">
        <v>22</v>
      </c>
      <c r="H99">
        <v>48</v>
      </c>
      <c r="I99">
        <v>244</v>
      </c>
      <c r="J99">
        <v>127</v>
      </c>
      <c r="K99">
        <v>22</v>
      </c>
      <c r="L99">
        <v>10600</v>
      </c>
      <c r="M99">
        <v>1706</v>
      </c>
      <c r="N99">
        <f t="shared" si="15"/>
        <v>22</v>
      </c>
      <c r="O99">
        <f t="shared" si="16"/>
        <v>48</v>
      </c>
      <c r="P99">
        <f t="shared" si="17"/>
        <v>244</v>
      </c>
      <c r="Q99">
        <f t="shared" si="18"/>
        <v>127</v>
      </c>
      <c r="R99">
        <f t="shared" si="19"/>
        <v>22</v>
      </c>
      <c r="S99">
        <f t="shared" si="20"/>
        <v>10600</v>
      </c>
      <c r="U99" s="10">
        <f t="shared" si="21"/>
        <v>11.159000697615696</v>
      </c>
      <c r="V99">
        <f t="shared" si="22"/>
        <v>2.7651455546813533</v>
      </c>
      <c r="W99">
        <f t="shared" si="23"/>
        <v>0.69833119383825415</v>
      </c>
      <c r="X99">
        <f t="shared" si="24"/>
        <v>7.6955239490960885</v>
      </c>
      <c r="Y99">
        <f t="shared" si="25"/>
        <v>8.5505821656623198</v>
      </c>
      <c r="Z99">
        <f t="shared" si="26"/>
        <v>1.629712928987697</v>
      </c>
      <c r="AA99">
        <f t="shared" si="27"/>
        <v>2.0903313708999161</v>
      </c>
      <c r="AB99">
        <f t="shared" si="28"/>
        <v>1.4142857142857144</v>
      </c>
      <c r="AC99">
        <f t="shared" si="29"/>
        <v>2.5611939349227604</v>
      </c>
    </row>
    <row r="100" spans="1:29" x14ac:dyDescent="0.25">
      <c r="A100" s="9">
        <v>98</v>
      </c>
      <c r="B100" s="26" t="s">
        <v>667</v>
      </c>
      <c r="C100" s="26" t="s">
        <v>442</v>
      </c>
      <c r="D100" s="26" t="s">
        <v>322</v>
      </c>
      <c r="E100" s="26" t="s">
        <v>4</v>
      </c>
      <c r="F100">
        <v>45</v>
      </c>
      <c r="G100">
        <v>18</v>
      </c>
      <c r="H100">
        <v>6</v>
      </c>
      <c r="I100">
        <v>19</v>
      </c>
      <c r="J100">
        <v>36</v>
      </c>
      <c r="K100">
        <v>22</v>
      </c>
      <c r="L100">
        <v>190</v>
      </c>
      <c r="M100">
        <v>749</v>
      </c>
      <c r="N100">
        <f t="shared" si="15"/>
        <v>32.799999999999997</v>
      </c>
      <c r="O100">
        <f t="shared" si="16"/>
        <v>10.933333333333334</v>
      </c>
      <c r="P100">
        <f t="shared" si="17"/>
        <v>34.62222222222222</v>
      </c>
      <c r="Q100">
        <f t="shared" si="18"/>
        <v>65.599999999999994</v>
      </c>
      <c r="R100">
        <f t="shared" si="19"/>
        <v>40.088888888888889</v>
      </c>
      <c r="S100">
        <f t="shared" si="20"/>
        <v>346.22222222222223</v>
      </c>
      <c r="U100" s="10">
        <f t="shared" si="21"/>
        <v>11.132101101819845</v>
      </c>
      <c r="V100">
        <f t="shared" si="22"/>
        <v>4.1225806451612907</v>
      </c>
      <c r="W100">
        <f t="shared" si="23"/>
        <v>0.15906432748538013</v>
      </c>
      <c r="X100">
        <f t="shared" si="24"/>
        <v>6.8504561291731747</v>
      </c>
      <c r="Y100">
        <f t="shared" si="25"/>
        <v>7.6116179213035275</v>
      </c>
      <c r="Z100">
        <f t="shared" si="26"/>
        <v>1.3124601769911504</v>
      </c>
      <c r="AA100">
        <f t="shared" si="27"/>
        <v>1.9021034482758621</v>
      </c>
      <c r="AB100">
        <f t="shared" si="28"/>
        <v>1.5411428571428571</v>
      </c>
      <c r="AC100">
        <f t="shared" si="29"/>
        <v>2.0947496467633053</v>
      </c>
    </row>
    <row r="101" spans="1:29" x14ac:dyDescent="0.25">
      <c r="A101" s="9">
        <v>99</v>
      </c>
      <c r="B101" s="26" t="s">
        <v>354</v>
      </c>
      <c r="C101" s="26" t="s">
        <v>31</v>
      </c>
      <c r="D101" s="26" t="s">
        <v>322</v>
      </c>
      <c r="E101" s="26" t="s">
        <v>4</v>
      </c>
      <c r="F101">
        <v>82</v>
      </c>
      <c r="G101">
        <v>25</v>
      </c>
      <c r="H101">
        <v>39</v>
      </c>
      <c r="I101">
        <v>127</v>
      </c>
      <c r="J101">
        <v>119</v>
      </c>
      <c r="K101">
        <v>27</v>
      </c>
      <c r="L101">
        <v>7495</v>
      </c>
      <c r="M101">
        <v>1724</v>
      </c>
      <c r="N101">
        <f t="shared" si="15"/>
        <v>25</v>
      </c>
      <c r="O101">
        <f t="shared" si="16"/>
        <v>39</v>
      </c>
      <c r="P101">
        <f t="shared" si="17"/>
        <v>127</v>
      </c>
      <c r="Q101">
        <f t="shared" si="18"/>
        <v>119</v>
      </c>
      <c r="R101">
        <f t="shared" si="19"/>
        <v>27</v>
      </c>
      <c r="S101">
        <f t="shared" si="20"/>
        <v>7495</v>
      </c>
      <c r="U101" s="10">
        <f t="shared" si="21"/>
        <v>11.097142215160977</v>
      </c>
      <c r="V101">
        <f t="shared" si="22"/>
        <v>3.1422108575924472</v>
      </c>
      <c r="W101">
        <f t="shared" si="23"/>
        <v>0.56739409499358151</v>
      </c>
      <c r="X101">
        <f t="shared" si="24"/>
        <v>7.3875372625749485</v>
      </c>
      <c r="Y101">
        <f t="shared" si="25"/>
        <v>8.2083747361943864</v>
      </c>
      <c r="Z101">
        <f t="shared" si="26"/>
        <v>1.4524325491042522</v>
      </c>
      <c r="AA101">
        <f t="shared" si="27"/>
        <v>2.065806560134567</v>
      </c>
      <c r="AB101">
        <f t="shared" si="28"/>
        <v>1.4493506493506494</v>
      </c>
      <c r="AC101">
        <f t="shared" si="29"/>
        <v>2.4199475039854801</v>
      </c>
    </row>
    <row r="102" spans="1:29" x14ac:dyDescent="0.25">
      <c r="A102" s="9">
        <v>100</v>
      </c>
      <c r="B102" s="26" t="s">
        <v>706</v>
      </c>
      <c r="C102" s="26" t="s">
        <v>442</v>
      </c>
      <c r="D102" s="26" t="s">
        <v>322</v>
      </c>
      <c r="E102" s="26" t="s">
        <v>4</v>
      </c>
      <c r="F102">
        <v>47</v>
      </c>
      <c r="G102">
        <v>12</v>
      </c>
      <c r="H102">
        <v>45</v>
      </c>
      <c r="I102">
        <v>77</v>
      </c>
      <c r="J102">
        <v>73</v>
      </c>
      <c r="K102">
        <v>5</v>
      </c>
      <c r="L102">
        <v>4227</v>
      </c>
      <c r="M102">
        <v>839</v>
      </c>
      <c r="N102">
        <f t="shared" si="15"/>
        <v>20.936170212765958</v>
      </c>
      <c r="O102">
        <f t="shared" si="16"/>
        <v>78.510638297872347</v>
      </c>
      <c r="P102">
        <f t="shared" si="17"/>
        <v>134.34042553191489</v>
      </c>
      <c r="Q102">
        <f t="shared" si="18"/>
        <v>127.36170212765957</v>
      </c>
      <c r="R102">
        <f t="shared" si="19"/>
        <v>8.7234042553191493</v>
      </c>
      <c r="S102">
        <f t="shared" si="20"/>
        <v>7374.7659574468089</v>
      </c>
      <c r="U102" s="10">
        <f t="shared" si="21"/>
        <v>11.064301969993201</v>
      </c>
      <c r="V102">
        <f t="shared" si="22"/>
        <v>2.6314344543582706</v>
      </c>
      <c r="W102">
        <f t="shared" si="23"/>
        <v>1.1422172452407615</v>
      </c>
      <c r="X102">
        <f t="shared" si="24"/>
        <v>7.2906502703941687</v>
      </c>
      <c r="Y102">
        <f t="shared" si="25"/>
        <v>8.1007225226601882</v>
      </c>
      <c r="Z102">
        <f t="shared" si="26"/>
        <v>1.463554886085483</v>
      </c>
      <c r="AA102">
        <f t="shared" si="27"/>
        <v>2.0914402054292003</v>
      </c>
      <c r="AB102">
        <f t="shared" si="28"/>
        <v>1.3211771207515888</v>
      </c>
      <c r="AC102">
        <f t="shared" si="29"/>
        <v>2.4144780581278957</v>
      </c>
    </row>
    <row r="103" spans="1:29" x14ac:dyDescent="0.25">
      <c r="A103" s="9">
        <v>101</v>
      </c>
      <c r="B103" s="26" t="s">
        <v>643</v>
      </c>
      <c r="C103" s="26" t="s">
        <v>442</v>
      </c>
      <c r="D103" s="26" t="s">
        <v>322</v>
      </c>
      <c r="E103" s="26" t="s">
        <v>4</v>
      </c>
      <c r="F103">
        <v>80</v>
      </c>
      <c r="G103">
        <v>24</v>
      </c>
      <c r="H103">
        <v>33</v>
      </c>
      <c r="I103">
        <v>82</v>
      </c>
      <c r="J103">
        <v>113</v>
      </c>
      <c r="K103">
        <v>13</v>
      </c>
      <c r="L103">
        <v>12780</v>
      </c>
      <c r="M103">
        <v>1615</v>
      </c>
      <c r="N103">
        <f t="shared" si="15"/>
        <v>24.6</v>
      </c>
      <c r="O103">
        <f t="shared" si="16"/>
        <v>33.825000000000003</v>
      </c>
      <c r="P103">
        <f t="shared" si="17"/>
        <v>84.05</v>
      </c>
      <c r="Q103">
        <f t="shared" si="18"/>
        <v>115.825</v>
      </c>
      <c r="R103">
        <f t="shared" si="19"/>
        <v>13.324999999999999</v>
      </c>
      <c r="S103">
        <f t="shared" si="20"/>
        <v>13099.5</v>
      </c>
      <c r="U103" s="10">
        <f t="shared" si="21"/>
        <v>11.055812231717294</v>
      </c>
      <c r="V103">
        <f t="shared" si="22"/>
        <v>3.0919354838709681</v>
      </c>
      <c r="W103">
        <f t="shared" si="23"/>
        <v>0.49210526315789477</v>
      </c>
      <c r="X103">
        <f t="shared" si="24"/>
        <v>7.4717714846884302</v>
      </c>
      <c r="Y103">
        <f t="shared" si="25"/>
        <v>8.3019683163204778</v>
      </c>
      <c r="Z103">
        <f t="shared" si="26"/>
        <v>1.3873539823008849</v>
      </c>
      <c r="AA103">
        <f t="shared" si="27"/>
        <v>2.0560732758620688</v>
      </c>
      <c r="AB103">
        <f t="shared" si="28"/>
        <v>1.3534480519480518</v>
      </c>
      <c r="AC103">
        <f t="shared" si="29"/>
        <v>2.6748961745774245</v>
      </c>
    </row>
    <row r="104" spans="1:29" x14ac:dyDescent="0.25">
      <c r="A104" s="9">
        <v>102</v>
      </c>
      <c r="B104" s="26" t="s">
        <v>129</v>
      </c>
      <c r="C104" s="26" t="s">
        <v>33</v>
      </c>
      <c r="D104" s="26" t="s">
        <v>322</v>
      </c>
      <c r="E104" s="26" t="s">
        <v>4</v>
      </c>
      <c r="F104">
        <v>44</v>
      </c>
      <c r="G104">
        <v>8</v>
      </c>
      <c r="H104">
        <v>69</v>
      </c>
      <c r="I104">
        <v>58</v>
      </c>
      <c r="J104">
        <v>37</v>
      </c>
      <c r="K104">
        <v>23</v>
      </c>
      <c r="L104">
        <v>3780</v>
      </c>
      <c r="M104">
        <v>755</v>
      </c>
      <c r="N104">
        <f t="shared" si="15"/>
        <v>14.909090909090908</v>
      </c>
      <c r="O104">
        <f t="shared" si="16"/>
        <v>128.59090909090909</v>
      </c>
      <c r="P104">
        <f t="shared" si="17"/>
        <v>108.09090909090909</v>
      </c>
      <c r="Q104">
        <f t="shared" si="18"/>
        <v>68.954545454545453</v>
      </c>
      <c r="R104">
        <f t="shared" si="19"/>
        <v>42.863636363636367</v>
      </c>
      <c r="S104">
        <f t="shared" si="20"/>
        <v>7044.545454545455</v>
      </c>
      <c r="U104" s="10">
        <f t="shared" si="21"/>
        <v>11.040940466923214</v>
      </c>
      <c r="V104">
        <f t="shared" si="22"/>
        <v>1.8739002932551321</v>
      </c>
      <c r="W104">
        <f t="shared" si="23"/>
        <v>1.8708133971291867</v>
      </c>
      <c r="X104">
        <f t="shared" si="24"/>
        <v>7.2962267765388944</v>
      </c>
      <c r="Y104">
        <f t="shared" si="25"/>
        <v>8.1069186405987708</v>
      </c>
      <c r="Z104">
        <f t="shared" si="26"/>
        <v>1.4237811745776348</v>
      </c>
      <c r="AA104">
        <f t="shared" si="27"/>
        <v>1.9123871473354233</v>
      </c>
      <c r="AB104">
        <f t="shared" si="28"/>
        <v>1.5606021251475797</v>
      </c>
      <c r="AC104">
        <f t="shared" si="29"/>
        <v>2.3994563294782565</v>
      </c>
    </row>
    <row r="105" spans="1:29" x14ac:dyDescent="0.25">
      <c r="A105" s="9">
        <v>103</v>
      </c>
      <c r="B105" s="26" t="s">
        <v>697</v>
      </c>
      <c r="C105" s="26" t="s">
        <v>442</v>
      </c>
      <c r="D105" s="26" t="s">
        <v>322</v>
      </c>
      <c r="E105" s="26" t="s">
        <v>4</v>
      </c>
      <c r="F105">
        <v>41</v>
      </c>
      <c r="G105">
        <v>13</v>
      </c>
      <c r="H105">
        <v>8</v>
      </c>
      <c r="I105">
        <v>26</v>
      </c>
      <c r="J105">
        <v>56</v>
      </c>
      <c r="K105">
        <v>18</v>
      </c>
      <c r="L105">
        <v>6183</v>
      </c>
      <c r="M105">
        <v>785</v>
      </c>
      <c r="N105">
        <f t="shared" si="15"/>
        <v>26</v>
      </c>
      <c r="O105">
        <f t="shared" si="16"/>
        <v>16</v>
      </c>
      <c r="P105">
        <f t="shared" si="17"/>
        <v>52</v>
      </c>
      <c r="Q105">
        <f t="shared" si="18"/>
        <v>112</v>
      </c>
      <c r="R105">
        <f t="shared" si="19"/>
        <v>36</v>
      </c>
      <c r="S105">
        <f t="shared" si="20"/>
        <v>12366</v>
      </c>
      <c r="U105" s="10">
        <f t="shared" si="21"/>
        <v>11.037811783720159</v>
      </c>
      <c r="V105">
        <f t="shared" si="22"/>
        <v>3.2678992918961449</v>
      </c>
      <c r="W105">
        <f t="shared" si="23"/>
        <v>0.23277706461275138</v>
      </c>
      <c r="X105">
        <f t="shared" si="24"/>
        <v>7.537135427211263</v>
      </c>
      <c r="Y105">
        <f t="shared" si="25"/>
        <v>8.3745949191236253</v>
      </c>
      <c r="Z105">
        <f t="shared" si="26"/>
        <v>1.3387912799481978</v>
      </c>
      <c r="AA105">
        <f t="shared" si="27"/>
        <v>2.0443473507148866</v>
      </c>
      <c r="AB105">
        <f t="shared" si="28"/>
        <v>1.5124675324675325</v>
      </c>
      <c r="AC105">
        <f t="shared" si="29"/>
        <v>2.6415292640806465</v>
      </c>
    </row>
    <row r="106" spans="1:29" x14ac:dyDescent="0.25">
      <c r="A106" s="9">
        <v>104</v>
      </c>
      <c r="B106" s="26" t="s">
        <v>639</v>
      </c>
      <c r="C106" s="26" t="s">
        <v>442</v>
      </c>
      <c r="D106" s="26" t="s">
        <v>322</v>
      </c>
      <c r="E106" s="26" t="s">
        <v>4</v>
      </c>
      <c r="F106">
        <v>79</v>
      </c>
      <c r="G106">
        <v>27</v>
      </c>
      <c r="H106">
        <v>36</v>
      </c>
      <c r="I106">
        <v>82</v>
      </c>
      <c r="J106">
        <v>107</v>
      </c>
      <c r="K106">
        <v>14</v>
      </c>
      <c r="L106">
        <v>2019</v>
      </c>
      <c r="M106">
        <v>1463</v>
      </c>
      <c r="N106">
        <f t="shared" si="15"/>
        <v>28.025316455696203</v>
      </c>
      <c r="O106">
        <f t="shared" si="16"/>
        <v>37.367088607594937</v>
      </c>
      <c r="P106">
        <f t="shared" si="17"/>
        <v>85.113924050632917</v>
      </c>
      <c r="Q106">
        <f t="shared" si="18"/>
        <v>111.0632911392405</v>
      </c>
      <c r="R106">
        <f t="shared" si="19"/>
        <v>14.531645569620252</v>
      </c>
      <c r="S106">
        <f t="shared" si="20"/>
        <v>2095.6708860759495</v>
      </c>
      <c r="U106" s="10">
        <f t="shared" si="21"/>
        <v>11.032779851327792</v>
      </c>
      <c r="V106">
        <f t="shared" si="22"/>
        <v>3.5224581461821156</v>
      </c>
      <c r="W106">
        <f t="shared" si="23"/>
        <v>0.54363757495003329</v>
      </c>
      <c r="X106">
        <f t="shared" si="24"/>
        <v>6.9666841301956444</v>
      </c>
      <c r="Y106">
        <f t="shared" si="25"/>
        <v>7.7407601446618273</v>
      </c>
      <c r="Z106">
        <f t="shared" si="26"/>
        <v>1.3889660580262126</v>
      </c>
      <c r="AA106">
        <f t="shared" si="27"/>
        <v>2.0414757747708423</v>
      </c>
      <c r="AB106">
        <f t="shared" si="28"/>
        <v>1.3619102416570772</v>
      </c>
      <c r="AC106">
        <f t="shared" si="29"/>
        <v>2.1743320557415124</v>
      </c>
    </row>
    <row r="107" spans="1:29" x14ac:dyDescent="0.25">
      <c r="A107" s="9">
        <v>105</v>
      </c>
      <c r="B107" s="26" t="s">
        <v>649</v>
      </c>
      <c r="C107" s="26" t="s">
        <v>442</v>
      </c>
      <c r="D107" s="26" t="s">
        <v>322</v>
      </c>
      <c r="E107" s="26" t="s">
        <v>4</v>
      </c>
      <c r="F107">
        <v>81</v>
      </c>
      <c r="G107">
        <v>22</v>
      </c>
      <c r="H107">
        <v>60</v>
      </c>
      <c r="I107">
        <v>197</v>
      </c>
      <c r="J107">
        <v>107</v>
      </c>
      <c r="K107">
        <v>11</v>
      </c>
      <c r="L107">
        <v>6992</v>
      </c>
      <c r="M107">
        <v>1403</v>
      </c>
      <c r="N107">
        <f t="shared" si="15"/>
        <v>22.271604938271604</v>
      </c>
      <c r="O107">
        <f t="shared" si="16"/>
        <v>60.74074074074074</v>
      </c>
      <c r="P107">
        <f t="shared" si="17"/>
        <v>199.4320987654321</v>
      </c>
      <c r="Q107">
        <f t="shared" si="18"/>
        <v>108.32098765432099</v>
      </c>
      <c r="R107">
        <f t="shared" si="19"/>
        <v>11.135802469135802</v>
      </c>
      <c r="S107">
        <f t="shared" si="20"/>
        <v>7078.3209876543206</v>
      </c>
      <c r="U107" s="10">
        <f t="shared" si="21"/>
        <v>11.017313735113932</v>
      </c>
      <c r="V107">
        <f t="shared" si="22"/>
        <v>2.7992831541218641</v>
      </c>
      <c r="W107">
        <f t="shared" si="23"/>
        <v>0.88369070825211182</v>
      </c>
      <c r="X107">
        <f t="shared" si="24"/>
        <v>7.3343398727399558</v>
      </c>
      <c r="Y107">
        <f t="shared" si="25"/>
        <v>8.1492665252666168</v>
      </c>
      <c r="Z107">
        <f t="shared" si="26"/>
        <v>1.5621828908554574</v>
      </c>
      <c r="AA107">
        <f t="shared" si="27"/>
        <v>2.0330689655172414</v>
      </c>
      <c r="AB107">
        <f t="shared" si="28"/>
        <v>1.338095238095238</v>
      </c>
      <c r="AC107">
        <f t="shared" si="29"/>
        <v>2.4009927782720188</v>
      </c>
    </row>
    <row r="108" spans="1:29" x14ac:dyDescent="0.25">
      <c r="A108" s="9">
        <v>106</v>
      </c>
      <c r="B108" s="26" t="s">
        <v>387</v>
      </c>
      <c r="C108" s="26" t="s">
        <v>31</v>
      </c>
      <c r="D108" s="26" t="s">
        <v>322</v>
      </c>
      <c r="E108" s="26" t="s">
        <v>4</v>
      </c>
      <c r="F108">
        <v>65</v>
      </c>
      <c r="G108">
        <v>19</v>
      </c>
      <c r="H108">
        <v>18</v>
      </c>
      <c r="I108">
        <v>57</v>
      </c>
      <c r="J108">
        <v>101</v>
      </c>
      <c r="K108">
        <v>38</v>
      </c>
      <c r="L108">
        <v>9175</v>
      </c>
      <c r="M108">
        <v>1359</v>
      </c>
      <c r="N108">
        <f t="shared" si="15"/>
        <v>23.969230769230769</v>
      </c>
      <c r="O108">
        <f t="shared" si="16"/>
        <v>22.707692307692309</v>
      </c>
      <c r="P108">
        <f t="shared" si="17"/>
        <v>71.907692307692301</v>
      </c>
      <c r="Q108">
        <f t="shared" si="18"/>
        <v>127.41538461538461</v>
      </c>
      <c r="R108">
        <f t="shared" si="19"/>
        <v>47.938461538461539</v>
      </c>
      <c r="S108">
        <f t="shared" si="20"/>
        <v>11574.615384615385</v>
      </c>
      <c r="U108" s="10">
        <f t="shared" si="21"/>
        <v>11.005300977043674</v>
      </c>
      <c r="V108">
        <f t="shared" si="22"/>
        <v>3.0126550868486355</v>
      </c>
      <c r="W108">
        <f t="shared" si="23"/>
        <v>0.33036437246963563</v>
      </c>
      <c r="X108">
        <f t="shared" si="24"/>
        <v>7.662281517725404</v>
      </c>
      <c r="Y108">
        <f t="shared" si="25"/>
        <v>8.5136461308060039</v>
      </c>
      <c r="Z108">
        <f t="shared" si="26"/>
        <v>1.3689557522123894</v>
      </c>
      <c r="AA108">
        <f t="shared" si="27"/>
        <v>2.0916047745358091</v>
      </c>
      <c r="AB108">
        <f t="shared" si="28"/>
        <v>1.5961918081918083</v>
      </c>
      <c r="AC108">
        <f t="shared" si="29"/>
        <v>2.6055291827853972</v>
      </c>
    </row>
    <row r="109" spans="1:29" x14ac:dyDescent="0.25">
      <c r="A109" s="9">
        <v>107</v>
      </c>
      <c r="B109" s="26" t="s">
        <v>699</v>
      </c>
      <c r="C109" s="26" t="s">
        <v>442</v>
      </c>
      <c r="D109" s="26" t="s">
        <v>322</v>
      </c>
      <c r="E109" s="26" t="s">
        <v>4</v>
      </c>
      <c r="F109">
        <v>46</v>
      </c>
      <c r="G109">
        <v>13</v>
      </c>
      <c r="H109">
        <v>31</v>
      </c>
      <c r="I109">
        <v>26</v>
      </c>
      <c r="J109">
        <v>62</v>
      </c>
      <c r="K109">
        <v>8</v>
      </c>
      <c r="L109">
        <v>5856</v>
      </c>
      <c r="M109">
        <v>795</v>
      </c>
      <c r="N109">
        <f t="shared" si="15"/>
        <v>23.173913043478262</v>
      </c>
      <c r="O109">
        <f t="shared" si="16"/>
        <v>55.260869565217391</v>
      </c>
      <c r="P109">
        <f t="shared" si="17"/>
        <v>46.347826086956523</v>
      </c>
      <c r="Q109">
        <f t="shared" si="18"/>
        <v>110.52173913043478</v>
      </c>
      <c r="R109">
        <f t="shared" si="19"/>
        <v>14.260869565217391</v>
      </c>
      <c r="S109">
        <f t="shared" si="20"/>
        <v>10438.95652173913</v>
      </c>
      <c r="U109" s="10">
        <f t="shared" si="21"/>
        <v>11.000581248691198</v>
      </c>
      <c r="V109">
        <f t="shared" si="22"/>
        <v>2.9126928471248248</v>
      </c>
      <c r="W109">
        <f t="shared" si="23"/>
        <v>0.80396643783371469</v>
      </c>
      <c r="X109">
        <f t="shared" si="24"/>
        <v>7.2839219637326584</v>
      </c>
      <c r="Y109">
        <f t="shared" si="25"/>
        <v>8.0932466263696199</v>
      </c>
      <c r="Z109">
        <f t="shared" si="26"/>
        <v>1.3302270103886111</v>
      </c>
      <c r="AA109">
        <f t="shared" si="27"/>
        <v>2.0398155922038983</v>
      </c>
      <c r="AB109">
        <f t="shared" si="28"/>
        <v>1.3600112930547714</v>
      </c>
      <c r="AC109">
        <f t="shared" si="29"/>
        <v>2.5538680680853778</v>
      </c>
    </row>
    <row r="110" spans="1:29" x14ac:dyDescent="0.25">
      <c r="A110" s="9">
        <v>108</v>
      </c>
      <c r="B110" s="26" t="s">
        <v>686</v>
      </c>
      <c r="C110" s="26" t="s">
        <v>442</v>
      </c>
      <c r="D110" s="26" t="s">
        <v>322</v>
      </c>
      <c r="E110" s="26" t="s">
        <v>4</v>
      </c>
      <c r="F110">
        <v>68</v>
      </c>
      <c r="G110">
        <v>15</v>
      </c>
      <c r="H110">
        <v>41</v>
      </c>
      <c r="I110">
        <v>66</v>
      </c>
      <c r="J110">
        <v>185</v>
      </c>
      <c r="K110">
        <v>14</v>
      </c>
      <c r="L110">
        <v>13551</v>
      </c>
      <c r="M110">
        <v>1350</v>
      </c>
      <c r="N110">
        <f t="shared" si="15"/>
        <v>18.088235294117649</v>
      </c>
      <c r="O110">
        <f t="shared" si="16"/>
        <v>49.441176470588232</v>
      </c>
      <c r="P110">
        <f t="shared" si="17"/>
        <v>79.588235294117652</v>
      </c>
      <c r="Q110">
        <f t="shared" si="18"/>
        <v>223.08823529411765</v>
      </c>
      <c r="R110">
        <f t="shared" si="19"/>
        <v>16.882352941176471</v>
      </c>
      <c r="S110">
        <f t="shared" si="20"/>
        <v>16340.911764705883</v>
      </c>
      <c r="U110" s="10">
        <f t="shared" si="21"/>
        <v>10.959016952064076</v>
      </c>
      <c r="V110">
        <f t="shared" si="22"/>
        <v>2.2734819734345351</v>
      </c>
      <c r="W110">
        <f t="shared" si="23"/>
        <v>0.7192982456140351</v>
      </c>
      <c r="X110">
        <f t="shared" si="24"/>
        <v>7.9662367330155046</v>
      </c>
      <c r="Y110">
        <f t="shared" si="25"/>
        <v>8.8513741477950045</v>
      </c>
      <c r="Z110">
        <f t="shared" si="26"/>
        <v>1.3805934409161895</v>
      </c>
      <c r="AA110">
        <f t="shared" si="27"/>
        <v>2.3848995943204869</v>
      </c>
      <c r="AB110">
        <f t="shared" si="28"/>
        <v>1.3783957219251337</v>
      </c>
      <c r="AC110">
        <f t="shared" si="29"/>
        <v>2.822347975853694</v>
      </c>
    </row>
    <row r="111" spans="1:29" x14ac:dyDescent="0.25">
      <c r="A111" s="9">
        <v>109</v>
      </c>
      <c r="B111" s="26" t="s">
        <v>653</v>
      </c>
      <c r="C111" s="26" t="s">
        <v>442</v>
      </c>
      <c r="D111" s="26" t="s">
        <v>322</v>
      </c>
      <c r="E111" s="26" t="s">
        <v>4</v>
      </c>
      <c r="F111">
        <v>73</v>
      </c>
      <c r="G111">
        <v>21</v>
      </c>
      <c r="H111">
        <v>30</v>
      </c>
      <c r="I111">
        <v>34</v>
      </c>
      <c r="J111">
        <v>139</v>
      </c>
      <c r="K111">
        <v>16</v>
      </c>
      <c r="L111">
        <v>10525</v>
      </c>
      <c r="M111">
        <v>1577</v>
      </c>
      <c r="N111">
        <f t="shared" si="15"/>
        <v>23.589041095890412</v>
      </c>
      <c r="O111">
        <f t="shared" si="16"/>
        <v>33.698630136986303</v>
      </c>
      <c r="P111">
        <f t="shared" si="17"/>
        <v>38.19178082191781</v>
      </c>
      <c r="Q111">
        <f t="shared" si="18"/>
        <v>156.13698630136986</v>
      </c>
      <c r="R111">
        <f t="shared" si="19"/>
        <v>17.972602739726028</v>
      </c>
      <c r="S111">
        <f t="shared" si="20"/>
        <v>11822.602739726028</v>
      </c>
      <c r="U111" s="10">
        <f t="shared" si="21"/>
        <v>10.955510748415517</v>
      </c>
      <c r="V111">
        <f t="shared" si="22"/>
        <v>2.9648696420680514</v>
      </c>
      <c r="W111">
        <f t="shared" si="23"/>
        <v>0.4902667627974045</v>
      </c>
      <c r="X111">
        <f t="shared" si="24"/>
        <v>7.5003743435500603</v>
      </c>
      <c r="Y111">
        <f t="shared" si="25"/>
        <v>8.3337492706111789</v>
      </c>
      <c r="Z111">
        <f t="shared" si="26"/>
        <v>1.3178688325857679</v>
      </c>
      <c r="AA111">
        <f t="shared" si="27"/>
        <v>2.1796537553141238</v>
      </c>
      <c r="AB111">
        <f t="shared" si="28"/>
        <v>1.3860416296032734</v>
      </c>
      <c r="AC111">
        <f t="shared" si="29"/>
        <v>2.6168101260468961</v>
      </c>
    </row>
    <row r="112" spans="1:29" x14ac:dyDescent="0.25">
      <c r="A112" s="9">
        <v>110</v>
      </c>
      <c r="B112" s="26" t="s">
        <v>307</v>
      </c>
      <c r="C112" s="26" t="s">
        <v>33</v>
      </c>
      <c r="D112" s="26" t="s">
        <v>322</v>
      </c>
      <c r="E112" s="26" t="s">
        <v>4</v>
      </c>
      <c r="F112">
        <v>71</v>
      </c>
      <c r="G112">
        <v>22</v>
      </c>
      <c r="H112">
        <v>39</v>
      </c>
      <c r="I112">
        <v>79</v>
      </c>
      <c r="J112">
        <v>118</v>
      </c>
      <c r="K112">
        <v>24</v>
      </c>
      <c r="L112">
        <v>929</v>
      </c>
      <c r="M112">
        <v>1267</v>
      </c>
      <c r="N112">
        <f t="shared" si="15"/>
        <v>25.408450704225352</v>
      </c>
      <c r="O112">
        <f t="shared" si="16"/>
        <v>45.04225352112676</v>
      </c>
      <c r="P112">
        <f t="shared" si="17"/>
        <v>91.239436619718305</v>
      </c>
      <c r="Q112">
        <f t="shared" si="18"/>
        <v>136.28169014084506</v>
      </c>
      <c r="R112">
        <f t="shared" si="19"/>
        <v>27.718309859154928</v>
      </c>
      <c r="S112">
        <f t="shared" si="20"/>
        <v>1072.9295774647887</v>
      </c>
      <c r="U112" s="10">
        <f t="shared" si="21"/>
        <v>10.94807718745278</v>
      </c>
      <c r="V112">
        <f t="shared" si="22"/>
        <v>3.1935483870967745</v>
      </c>
      <c r="W112">
        <f t="shared" si="23"/>
        <v>0.65530022238695329</v>
      </c>
      <c r="X112">
        <f t="shared" si="24"/>
        <v>7.0992285779690523</v>
      </c>
      <c r="Y112">
        <f t="shared" si="25"/>
        <v>7.8880317532989475</v>
      </c>
      <c r="Z112">
        <f t="shared" si="26"/>
        <v>1.398247538327309</v>
      </c>
      <c r="AA112">
        <f t="shared" si="27"/>
        <v>2.11878533268577</v>
      </c>
      <c r="AB112">
        <f t="shared" si="28"/>
        <v>1.4543881470642035</v>
      </c>
      <c r="AC112">
        <f t="shared" si="29"/>
        <v>2.1278075598917701</v>
      </c>
    </row>
    <row r="113" spans="1:29" x14ac:dyDescent="0.25">
      <c r="A113" s="9">
        <v>111</v>
      </c>
      <c r="B113" s="26" t="s">
        <v>657</v>
      </c>
      <c r="C113" s="26" t="s">
        <v>442</v>
      </c>
      <c r="D113" s="26" t="s">
        <v>322</v>
      </c>
      <c r="E113" s="26" t="s">
        <v>4</v>
      </c>
      <c r="F113">
        <v>69</v>
      </c>
      <c r="G113">
        <v>20</v>
      </c>
      <c r="H113">
        <v>37</v>
      </c>
      <c r="I113">
        <v>66</v>
      </c>
      <c r="J113">
        <v>79</v>
      </c>
      <c r="K113">
        <v>20</v>
      </c>
      <c r="L113">
        <v>8168</v>
      </c>
      <c r="M113">
        <v>1458</v>
      </c>
      <c r="N113">
        <f t="shared" si="15"/>
        <v>23.768115942028984</v>
      </c>
      <c r="O113">
        <f t="shared" si="16"/>
        <v>43.971014492753625</v>
      </c>
      <c r="P113">
        <f t="shared" si="17"/>
        <v>78.434782608695656</v>
      </c>
      <c r="Q113">
        <f t="shared" si="18"/>
        <v>93.884057971014499</v>
      </c>
      <c r="R113">
        <f t="shared" si="19"/>
        <v>23.768115942028984</v>
      </c>
      <c r="S113">
        <f t="shared" si="20"/>
        <v>9706.898550724638</v>
      </c>
      <c r="U113" s="10">
        <f t="shared" si="21"/>
        <v>10.942001557450739</v>
      </c>
      <c r="V113">
        <f t="shared" si="22"/>
        <v>2.9873772791023843</v>
      </c>
      <c r="W113">
        <f t="shared" si="23"/>
        <v>0.63971523010424614</v>
      </c>
      <c r="X113">
        <f t="shared" si="24"/>
        <v>7.3149090482441084</v>
      </c>
      <c r="Y113">
        <f t="shared" si="25"/>
        <v>8.1276767202712321</v>
      </c>
      <c r="Z113">
        <f t="shared" si="26"/>
        <v>1.3788457098884186</v>
      </c>
      <c r="AA113">
        <f t="shared" si="27"/>
        <v>1.9888110944527737</v>
      </c>
      <c r="AB113">
        <f t="shared" si="28"/>
        <v>1.426685488424619</v>
      </c>
      <c r="AC113">
        <f t="shared" si="29"/>
        <v>2.5205667554782973</v>
      </c>
    </row>
    <row r="114" spans="1:29" x14ac:dyDescent="0.25">
      <c r="A114" s="9">
        <v>112</v>
      </c>
      <c r="B114" s="26" t="s">
        <v>682</v>
      </c>
      <c r="C114" s="26" t="s">
        <v>442</v>
      </c>
      <c r="D114" s="26" t="s">
        <v>322</v>
      </c>
      <c r="E114" s="26" t="s">
        <v>4</v>
      </c>
      <c r="F114">
        <v>76</v>
      </c>
      <c r="G114">
        <v>15</v>
      </c>
      <c r="H114">
        <v>52</v>
      </c>
      <c r="I114">
        <v>225</v>
      </c>
      <c r="J114">
        <v>176</v>
      </c>
      <c r="K114">
        <v>30</v>
      </c>
      <c r="L114">
        <v>12391</v>
      </c>
      <c r="M114">
        <v>1532</v>
      </c>
      <c r="N114">
        <f t="shared" si="15"/>
        <v>16.184210526315791</v>
      </c>
      <c r="O114">
        <f t="shared" si="16"/>
        <v>56.10526315789474</v>
      </c>
      <c r="P114">
        <f t="shared" si="17"/>
        <v>242.76315789473685</v>
      </c>
      <c r="Q114">
        <f t="shared" si="18"/>
        <v>189.89473684210526</v>
      </c>
      <c r="R114">
        <f t="shared" si="19"/>
        <v>32.368421052631582</v>
      </c>
      <c r="S114">
        <f t="shared" si="20"/>
        <v>13369.236842105263</v>
      </c>
      <c r="U114" s="10">
        <f t="shared" si="21"/>
        <v>10.935565459735543</v>
      </c>
      <c r="V114">
        <f t="shared" si="22"/>
        <v>2.0341680814940579</v>
      </c>
      <c r="W114">
        <f t="shared" si="23"/>
        <v>0.81625115420129279</v>
      </c>
      <c r="X114">
        <f t="shared" si="24"/>
        <v>8.0851462240401908</v>
      </c>
      <c r="Y114">
        <f t="shared" si="25"/>
        <v>8.9834958044891007</v>
      </c>
      <c r="Z114">
        <f t="shared" si="26"/>
        <v>1.6278388448998604</v>
      </c>
      <c r="AA114">
        <f t="shared" si="27"/>
        <v>2.2831415607985481</v>
      </c>
      <c r="AB114">
        <f t="shared" si="28"/>
        <v>1.4869993164730007</v>
      </c>
      <c r="AC114">
        <f t="shared" si="29"/>
        <v>2.6871665018687807</v>
      </c>
    </row>
    <row r="115" spans="1:29" x14ac:dyDescent="0.25">
      <c r="A115" s="9">
        <v>113</v>
      </c>
      <c r="B115" s="26" t="s">
        <v>707</v>
      </c>
      <c r="C115" s="26" t="s">
        <v>442</v>
      </c>
      <c r="D115" s="26" t="s">
        <v>322</v>
      </c>
      <c r="E115" s="26" t="s">
        <v>4</v>
      </c>
      <c r="F115">
        <v>54</v>
      </c>
      <c r="G115">
        <v>12</v>
      </c>
      <c r="H115">
        <v>46</v>
      </c>
      <c r="I115">
        <v>131</v>
      </c>
      <c r="J115">
        <v>84</v>
      </c>
      <c r="K115">
        <v>5</v>
      </c>
      <c r="L115">
        <v>8116</v>
      </c>
      <c r="M115">
        <v>953</v>
      </c>
      <c r="N115">
        <f t="shared" si="15"/>
        <v>18.222222222222221</v>
      </c>
      <c r="O115">
        <f t="shared" si="16"/>
        <v>69.851851851851848</v>
      </c>
      <c r="P115">
        <f t="shared" si="17"/>
        <v>198.92592592592592</v>
      </c>
      <c r="Q115">
        <f t="shared" si="18"/>
        <v>127.55555555555556</v>
      </c>
      <c r="R115">
        <f t="shared" si="19"/>
        <v>7.5925925925925926</v>
      </c>
      <c r="S115">
        <f t="shared" si="20"/>
        <v>12324.296296296296</v>
      </c>
      <c r="U115" s="10">
        <f t="shared" si="21"/>
        <v>10.912896223199203</v>
      </c>
      <c r="V115">
        <f t="shared" si="22"/>
        <v>2.2903225806451615</v>
      </c>
      <c r="W115">
        <f t="shared" si="23"/>
        <v>1.0162443144899285</v>
      </c>
      <c r="X115">
        <f t="shared" si="24"/>
        <v>7.6063293280641133</v>
      </c>
      <c r="Y115">
        <f t="shared" si="25"/>
        <v>8.4514770311823479</v>
      </c>
      <c r="Z115">
        <f t="shared" si="26"/>
        <v>1.5614159292035399</v>
      </c>
      <c r="AA115">
        <f t="shared" si="27"/>
        <v>2.0920344827586206</v>
      </c>
      <c r="AB115">
        <f t="shared" si="28"/>
        <v>1.3132467532467533</v>
      </c>
      <c r="AC115">
        <f t="shared" si="29"/>
        <v>2.6396321628551993</v>
      </c>
    </row>
    <row r="116" spans="1:29" x14ac:dyDescent="0.25">
      <c r="A116" s="9">
        <v>114</v>
      </c>
      <c r="B116" s="26" t="s">
        <v>669</v>
      </c>
      <c r="C116" s="26" t="s">
        <v>442</v>
      </c>
      <c r="D116" s="26" t="s">
        <v>322</v>
      </c>
      <c r="E116" s="26" t="s">
        <v>4</v>
      </c>
      <c r="F116">
        <v>78</v>
      </c>
      <c r="G116">
        <v>18</v>
      </c>
      <c r="H116">
        <v>49</v>
      </c>
      <c r="I116">
        <v>142</v>
      </c>
      <c r="J116">
        <v>156</v>
      </c>
      <c r="K116">
        <v>19</v>
      </c>
      <c r="L116">
        <v>12657</v>
      </c>
      <c r="M116">
        <v>1621</v>
      </c>
      <c r="N116">
        <f t="shared" si="15"/>
        <v>18.923076923076923</v>
      </c>
      <c r="O116">
        <f t="shared" si="16"/>
        <v>51.512820512820511</v>
      </c>
      <c r="P116">
        <f t="shared" si="17"/>
        <v>149.28205128205127</v>
      </c>
      <c r="Q116">
        <f t="shared" si="18"/>
        <v>164</v>
      </c>
      <c r="R116">
        <f t="shared" si="19"/>
        <v>19.974358974358974</v>
      </c>
      <c r="S116">
        <f t="shared" si="20"/>
        <v>13306.076923076924</v>
      </c>
      <c r="U116" s="10">
        <f t="shared" si="21"/>
        <v>10.902176196051098</v>
      </c>
      <c r="V116">
        <f t="shared" si="22"/>
        <v>2.3784119106699753</v>
      </c>
      <c r="W116">
        <f t="shared" si="23"/>
        <v>0.74943769680611783</v>
      </c>
      <c r="X116">
        <f t="shared" si="24"/>
        <v>7.7743265885750059</v>
      </c>
      <c r="Y116">
        <f t="shared" si="25"/>
        <v>8.6381406539722292</v>
      </c>
      <c r="Z116">
        <f t="shared" si="26"/>
        <v>1.4861946902654868</v>
      </c>
      <c r="AA116">
        <f t="shared" si="27"/>
        <v>2.2037586206896553</v>
      </c>
      <c r="AB116">
        <f t="shared" si="28"/>
        <v>1.4000799200799201</v>
      </c>
      <c r="AC116">
        <f t="shared" si="29"/>
        <v>2.6842933575399432</v>
      </c>
    </row>
    <row r="117" spans="1:29" x14ac:dyDescent="0.25">
      <c r="A117" s="9">
        <v>115</v>
      </c>
      <c r="B117" s="26" t="s">
        <v>237</v>
      </c>
      <c r="C117" s="26" t="s">
        <v>31</v>
      </c>
      <c r="D117" s="26" t="s">
        <v>322</v>
      </c>
      <c r="E117" s="26" t="s">
        <v>4</v>
      </c>
      <c r="F117">
        <v>76</v>
      </c>
      <c r="G117">
        <v>24</v>
      </c>
      <c r="H117">
        <v>42</v>
      </c>
      <c r="I117">
        <v>107</v>
      </c>
      <c r="J117">
        <v>62</v>
      </c>
      <c r="K117">
        <v>26</v>
      </c>
      <c r="L117">
        <v>1726</v>
      </c>
      <c r="M117">
        <v>1496</v>
      </c>
      <c r="N117">
        <f t="shared" si="15"/>
        <v>25.894736842105264</v>
      </c>
      <c r="O117">
        <f t="shared" si="16"/>
        <v>45.315789473684212</v>
      </c>
      <c r="P117">
        <f t="shared" si="17"/>
        <v>115.44736842105263</v>
      </c>
      <c r="Q117">
        <f t="shared" si="18"/>
        <v>66.89473684210526</v>
      </c>
      <c r="R117">
        <f t="shared" si="19"/>
        <v>28.05263157894737</v>
      </c>
      <c r="S117">
        <f t="shared" si="20"/>
        <v>1862.2631578947369</v>
      </c>
      <c r="U117" s="10">
        <f t="shared" si="21"/>
        <v>10.87539619086921</v>
      </c>
      <c r="V117">
        <f t="shared" si="22"/>
        <v>3.2546689303904928</v>
      </c>
      <c r="W117">
        <f t="shared" si="23"/>
        <v>0.65927977839335183</v>
      </c>
      <c r="X117">
        <f t="shared" si="24"/>
        <v>6.9614474820853651</v>
      </c>
      <c r="Y117">
        <f t="shared" si="25"/>
        <v>7.7349416467615173</v>
      </c>
      <c r="Z117">
        <f t="shared" si="26"/>
        <v>1.4349278062412669</v>
      </c>
      <c r="AA117">
        <f t="shared" si="27"/>
        <v>1.9060725952813067</v>
      </c>
      <c r="AB117">
        <f t="shared" si="28"/>
        <v>1.4567327409432673</v>
      </c>
      <c r="AC117">
        <f t="shared" si="29"/>
        <v>2.1637143396195238</v>
      </c>
    </row>
    <row r="118" spans="1:29" x14ac:dyDescent="0.25">
      <c r="A118" s="9">
        <v>116</v>
      </c>
      <c r="B118" s="26" t="s">
        <v>118</v>
      </c>
      <c r="C118" s="26" t="s">
        <v>42</v>
      </c>
      <c r="D118" s="26" t="s">
        <v>322</v>
      </c>
      <c r="E118" s="26" t="s">
        <v>4</v>
      </c>
      <c r="F118">
        <v>63</v>
      </c>
      <c r="G118">
        <v>13</v>
      </c>
      <c r="H118">
        <v>34</v>
      </c>
      <c r="I118">
        <v>239</v>
      </c>
      <c r="J118">
        <v>140</v>
      </c>
      <c r="K118">
        <v>26</v>
      </c>
      <c r="L118">
        <v>9060</v>
      </c>
      <c r="M118">
        <v>1382</v>
      </c>
      <c r="N118">
        <f t="shared" si="15"/>
        <v>16.920634920634921</v>
      </c>
      <c r="O118">
        <f t="shared" si="16"/>
        <v>44.253968253968253</v>
      </c>
      <c r="P118">
        <f t="shared" si="17"/>
        <v>311.07936507936506</v>
      </c>
      <c r="Q118">
        <f t="shared" si="18"/>
        <v>182.22222222222223</v>
      </c>
      <c r="R118">
        <f t="shared" si="19"/>
        <v>33.841269841269842</v>
      </c>
      <c r="S118">
        <f t="shared" si="20"/>
        <v>11792.380952380952</v>
      </c>
      <c r="U118" s="10">
        <f t="shared" si="21"/>
        <v>10.874297043085097</v>
      </c>
      <c r="V118">
        <f t="shared" si="22"/>
        <v>2.1267281105990787</v>
      </c>
      <c r="W118">
        <f t="shared" si="23"/>
        <v>0.64383180172653853</v>
      </c>
      <c r="X118">
        <f t="shared" si="24"/>
        <v>8.1037371307594803</v>
      </c>
      <c r="Y118">
        <f t="shared" si="25"/>
        <v>9.0041523675105335</v>
      </c>
      <c r="Z118">
        <f t="shared" si="26"/>
        <v>1.7313527180783819</v>
      </c>
      <c r="AA118">
        <f t="shared" si="27"/>
        <v>2.2596206896551725</v>
      </c>
      <c r="AB118">
        <f t="shared" si="28"/>
        <v>1.4973283858998145</v>
      </c>
      <c r="AC118">
        <f t="shared" si="29"/>
        <v>2.6154353371261116</v>
      </c>
    </row>
    <row r="119" spans="1:29" x14ac:dyDescent="0.25">
      <c r="A119" s="9">
        <v>117</v>
      </c>
      <c r="B119" s="26" t="s">
        <v>652</v>
      </c>
      <c r="C119" s="26" t="s">
        <v>442</v>
      </c>
      <c r="D119" s="26" t="s">
        <v>322</v>
      </c>
      <c r="E119" s="26" t="s">
        <v>4</v>
      </c>
      <c r="F119">
        <v>73</v>
      </c>
      <c r="G119">
        <v>21</v>
      </c>
      <c r="H119">
        <v>49</v>
      </c>
      <c r="I119">
        <v>149</v>
      </c>
      <c r="J119">
        <v>82</v>
      </c>
      <c r="K119">
        <v>18</v>
      </c>
      <c r="L119">
        <v>2349</v>
      </c>
      <c r="M119">
        <v>1262</v>
      </c>
      <c r="N119">
        <f t="shared" si="15"/>
        <v>23.589041095890412</v>
      </c>
      <c r="O119">
        <f t="shared" si="16"/>
        <v>55.041095890410958</v>
      </c>
      <c r="P119">
        <f t="shared" si="17"/>
        <v>167.36986301369862</v>
      </c>
      <c r="Q119">
        <f t="shared" si="18"/>
        <v>92.109589041095887</v>
      </c>
      <c r="R119">
        <f t="shared" si="19"/>
        <v>20.219178082191782</v>
      </c>
      <c r="S119">
        <f t="shared" si="20"/>
        <v>2638.6027397260273</v>
      </c>
      <c r="U119" s="10">
        <f t="shared" si="21"/>
        <v>10.863438472503017</v>
      </c>
      <c r="V119">
        <f t="shared" si="22"/>
        <v>2.9648696420680514</v>
      </c>
      <c r="W119">
        <f t="shared" si="23"/>
        <v>0.80076904590242726</v>
      </c>
      <c r="X119">
        <f t="shared" si="24"/>
        <v>7.0977997845325387</v>
      </c>
      <c r="Y119">
        <f t="shared" si="25"/>
        <v>7.8864442050361543</v>
      </c>
      <c r="Z119">
        <f t="shared" si="26"/>
        <v>1.513601648684689</v>
      </c>
      <c r="AA119">
        <f t="shared" si="27"/>
        <v>1.9833712801133681</v>
      </c>
      <c r="AB119">
        <f t="shared" si="28"/>
        <v>1.4017968333036825</v>
      </c>
      <c r="AC119">
        <f t="shared" si="29"/>
        <v>2.199030022430799</v>
      </c>
    </row>
    <row r="120" spans="1:29" x14ac:dyDescent="0.25">
      <c r="A120" s="9">
        <v>118</v>
      </c>
      <c r="B120" s="26" t="s">
        <v>650</v>
      </c>
      <c r="C120" s="26" t="s">
        <v>442</v>
      </c>
      <c r="D120" s="26" t="s">
        <v>322</v>
      </c>
      <c r="E120" s="26" t="s">
        <v>4</v>
      </c>
      <c r="F120">
        <v>82</v>
      </c>
      <c r="G120">
        <v>22</v>
      </c>
      <c r="H120">
        <v>37</v>
      </c>
      <c r="I120">
        <v>91</v>
      </c>
      <c r="J120">
        <v>114</v>
      </c>
      <c r="K120">
        <v>24</v>
      </c>
      <c r="L120">
        <v>13192</v>
      </c>
      <c r="M120">
        <v>1912</v>
      </c>
      <c r="N120">
        <f t="shared" si="15"/>
        <v>22</v>
      </c>
      <c r="O120">
        <f t="shared" si="16"/>
        <v>37</v>
      </c>
      <c r="P120">
        <f t="shared" si="17"/>
        <v>91</v>
      </c>
      <c r="Q120">
        <f t="shared" si="18"/>
        <v>114</v>
      </c>
      <c r="R120">
        <f t="shared" si="19"/>
        <v>24</v>
      </c>
      <c r="S120">
        <f t="shared" si="20"/>
        <v>13192</v>
      </c>
      <c r="U120" s="10">
        <f t="shared" si="21"/>
        <v>10.859221497235133</v>
      </c>
      <c r="V120">
        <f t="shared" si="22"/>
        <v>2.7651455546813533</v>
      </c>
      <c r="W120">
        <f t="shared" si="23"/>
        <v>0.53829696191698762</v>
      </c>
      <c r="X120">
        <f t="shared" si="24"/>
        <v>7.5557789806367923</v>
      </c>
      <c r="Y120">
        <f t="shared" si="25"/>
        <v>8.395309978485324</v>
      </c>
      <c r="Z120">
        <f t="shared" si="26"/>
        <v>1.3978847399093461</v>
      </c>
      <c r="AA120">
        <f t="shared" si="27"/>
        <v>2.050478553406224</v>
      </c>
      <c r="AB120">
        <f t="shared" si="28"/>
        <v>1.4283116883116884</v>
      </c>
      <c r="AC120">
        <f t="shared" si="29"/>
        <v>2.6791039990095333</v>
      </c>
    </row>
    <row r="121" spans="1:29" x14ac:dyDescent="0.25">
      <c r="A121" s="9">
        <v>119</v>
      </c>
      <c r="B121" s="26" t="s">
        <v>659</v>
      </c>
      <c r="C121" s="26" t="s">
        <v>442</v>
      </c>
      <c r="D121" s="26" t="s">
        <v>322</v>
      </c>
      <c r="E121" s="26" t="s">
        <v>4</v>
      </c>
      <c r="F121">
        <v>63</v>
      </c>
      <c r="G121">
        <v>20</v>
      </c>
      <c r="H121">
        <v>34</v>
      </c>
      <c r="I121">
        <v>75</v>
      </c>
      <c r="J121">
        <v>70</v>
      </c>
      <c r="K121">
        <v>13</v>
      </c>
      <c r="L121">
        <v>1073</v>
      </c>
      <c r="M121">
        <v>895</v>
      </c>
      <c r="N121">
        <f t="shared" si="15"/>
        <v>26.031746031746032</v>
      </c>
      <c r="O121">
        <f t="shared" si="16"/>
        <v>44.253968253968253</v>
      </c>
      <c r="P121">
        <f t="shared" si="17"/>
        <v>97.61904761904762</v>
      </c>
      <c r="Q121">
        <f t="shared" si="18"/>
        <v>91.111111111111114</v>
      </c>
      <c r="R121">
        <f t="shared" si="19"/>
        <v>16.920634920634921</v>
      </c>
      <c r="S121">
        <f t="shared" si="20"/>
        <v>1396.6031746031747</v>
      </c>
      <c r="U121" s="10">
        <f t="shared" si="21"/>
        <v>10.825141243133922</v>
      </c>
      <c r="V121">
        <f t="shared" si="22"/>
        <v>3.2718894009216593</v>
      </c>
      <c r="W121">
        <f t="shared" si="23"/>
        <v>0.64383180172653853</v>
      </c>
      <c r="X121">
        <f t="shared" si="24"/>
        <v>6.909420040485724</v>
      </c>
      <c r="Y121">
        <f t="shared" si="25"/>
        <v>7.6771333783174711</v>
      </c>
      <c r="Z121">
        <f t="shared" si="26"/>
        <v>1.407914032869785</v>
      </c>
      <c r="AA121">
        <f t="shared" si="27"/>
        <v>1.9803103448275863</v>
      </c>
      <c r="AB121">
        <f t="shared" si="28"/>
        <v>1.3786641929499073</v>
      </c>
      <c r="AC121">
        <f t="shared" si="29"/>
        <v>2.1425314698384459</v>
      </c>
    </row>
    <row r="122" spans="1:29" x14ac:dyDescent="0.25">
      <c r="A122" s="9">
        <v>120</v>
      </c>
      <c r="B122" s="26" t="s">
        <v>700</v>
      </c>
      <c r="C122" s="26" t="s">
        <v>442</v>
      </c>
      <c r="D122" s="26" t="s">
        <v>322</v>
      </c>
      <c r="E122" s="26" t="s">
        <v>4</v>
      </c>
      <c r="F122">
        <v>67</v>
      </c>
      <c r="G122">
        <v>13</v>
      </c>
      <c r="H122">
        <v>98</v>
      </c>
      <c r="I122">
        <v>142</v>
      </c>
      <c r="J122">
        <v>74</v>
      </c>
      <c r="K122">
        <v>17</v>
      </c>
      <c r="L122">
        <v>1663</v>
      </c>
      <c r="M122">
        <v>982</v>
      </c>
      <c r="N122">
        <f t="shared" si="15"/>
        <v>15.91044776119403</v>
      </c>
      <c r="O122">
        <f t="shared" si="16"/>
        <v>119.94029850746269</v>
      </c>
      <c r="P122">
        <f t="shared" si="17"/>
        <v>173.79104477611941</v>
      </c>
      <c r="Q122">
        <f t="shared" si="18"/>
        <v>90.567164179104481</v>
      </c>
      <c r="R122">
        <f t="shared" si="19"/>
        <v>20.805970149253731</v>
      </c>
      <c r="S122">
        <f t="shared" si="20"/>
        <v>2035.313432835821</v>
      </c>
      <c r="U122" s="10">
        <f t="shared" si="21"/>
        <v>10.824191027979479</v>
      </c>
      <c r="V122">
        <f t="shared" si="22"/>
        <v>1.999759268175253</v>
      </c>
      <c r="W122">
        <f t="shared" si="23"/>
        <v>1.7449594134590207</v>
      </c>
      <c r="X122">
        <f t="shared" si="24"/>
        <v>7.0794723463452058</v>
      </c>
      <c r="Y122">
        <f t="shared" si="25"/>
        <v>7.866080384828007</v>
      </c>
      <c r="Z122">
        <f t="shared" si="26"/>
        <v>1.5233311319508651</v>
      </c>
      <c r="AA122">
        <f t="shared" si="27"/>
        <v>1.9786428203808544</v>
      </c>
      <c r="AB122">
        <f t="shared" si="28"/>
        <v>1.4059119984493118</v>
      </c>
      <c r="AC122">
        <f t="shared" si="29"/>
        <v>2.1715863955641752</v>
      </c>
    </row>
    <row r="123" spans="1:29" x14ac:dyDescent="0.25">
      <c r="A123" s="9">
        <v>121</v>
      </c>
      <c r="B123" s="26" t="s">
        <v>701</v>
      </c>
      <c r="C123" s="26" t="s">
        <v>442</v>
      </c>
      <c r="D123" s="26" t="s">
        <v>322</v>
      </c>
      <c r="E123" s="26" t="s">
        <v>4</v>
      </c>
      <c r="F123">
        <v>37</v>
      </c>
      <c r="G123">
        <v>13</v>
      </c>
      <c r="H123">
        <v>8</v>
      </c>
      <c r="I123">
        <v>48</v>
      </c>
      <c r="J123">
        <v>36</v>
      </c>
      <c r="K123">
        <v>9</v>
      </c>
      <c r="L123">
        <v>857</v>
      </c>
      <c r="M123">
        <v>592</v>
      </c>
      <c r="N123">
        <f t="shared" si="15"/>
        <v>28.810810810810811</v>
      </c>
      <c r="O123">
        <f t="shared" si="16"/>
        <v>17.72972972972973</v>
      </c>
      <c r="P123">
        <f t="shared" si="17"/>
        <v>106.37837837837837</v>
      </c>
      <c r="Q123">
        <f t="shared" si="18"/>
        <v>79.78378378378379</v>
      </c>
      <c r="R123">
        <f t="shared" si="19"/>
        <v>19.945945945945947</v>
      </c>
      <c r="S123">
        <f t="shared" si="20"/>
        <v>1899.2972972972973</v>
      </c>
      <c r="U123" s="10">
        <f t="shared" si="21"/>
        <v>10.811179130776626</v>
      </c>
      <c r="V123">
        <f t="shared" si="22"/>
        <v>3.6211857018308633</v>
      </c>
      <c r="W123">
        <f t="shared" si="23"/>
        <v>0.25794215267899478</v>
      </c>
      <c r="X123">
        <f t="shared" si="24"/>
        <v>6.9320512762667681</v>
      </c>
      <c r="Y123">
        <f t="shared" si="25"/>
        <v>7.7022791958519647</v>
      </c>
      <c r="Z123">
        <f t="shared" si="26"/>
        <v>1.4211863190624252</v>
      </c>
      <c r="AA123">
        <f t="shared" si="27"/>
        <v>1.9455852749301026</v>
      </c>
      <c r="AB123">
        <f t="shared" si="28"/>
        <v>1.3998806598806599</v>
      </c>
      <c r="AC123">
        <f t="shared" si="29"/>
        <v>2.1653990223935802</v>
      </c>
    </row>
    <row r="124" spans="1:29" x14ac:dyDescent="0.25">
      <c r="A124" s="9">
        <v>122</v>
      </c>
      <c r="B124" s="26" t="s">
        <v>644</v>
      </c>
      <c r="C124" s="26" t="s">
        <v>442</v>
      </c>
      <c r="D124" s="26" t="s">
        <v>322</v>
      </c>
      <c r="E124" s="26" t="s">
        <v>4</v>
      </c>
      <c r="F124">
        <v>61</v>
      </c>
      <c r="G124">
        <v>23</v>
      </c>
      <c r="H124">
        <v>14</v>
      </c>
      <c r="I124">
        <v>42</v>
      </c>
      <c r="J124">
        <v>40</v>
      </c>
      <c r="K124">
        <v>9</v>
      </c>
      <c r="L124">
        <v>171</v>
      </c>
      <c r="M124">
        <v>978</v>
      </c>
      <c r="N124">
        <f t="shared" si="15"/>
        <v>30.918032786885245</v>
      </c>
      <c r="O124">
        <f t="shared" si="16"/>
        <v>18.819672131147541</v>
      </c>
      <c r="P124">
        <f t="shared" si="17"/>
        <v>56.459016393442624</v>
      </c>
      <c r="Q124">
        <f t="shared" si="18"/>
        <v>53.770491803278688</v>
      </c>
      <c r="R124">
        <f t="shared" si="19"/>
        <v>12.098360655737705</v>
      </c>
      <c r="S124">
        <f t="shared" si="20"/>
        <v>229.86885245901638</v>
      </c>
      <c r="U124" s="10">
        <f t="shared" si="21"/>
        <v>10.805527312879944</v>
      </c>
      <c r="V124">
        <f t="shared" si="22"/>
        <v>3.8860391327340036</v>
      </c>
      <c r="W124">
        <f t="shared" si="23"/>
        <v>0.27379925222893298</v>
      </c>
      <c r="X124">
        <f t="shared" si="24"/>
        <v>6.645688927917007</v>
      </c>
      <c r="Y124">
        <f t="shared" si="25"/>
        <v>7.3840988087966739</v>
      </c>
      <c r="Z124">
        <f t="shared" si="26"/>
        <v>1.3455476570433773</v>
      </c>
      <c r="AA124">
        <f t="shared" si="27"/>
        <v>1.8658388920293951</v>
      </c>
      <c r="AB124">
        <f t="shared" si="28"/>
        <v>1.3448456461571217</v>
      </c>
      <c r="AC124">
        <f t="shared" si="29"/>
        <v>2.0894567326871125</v>
      </c>
    </row>
    <row r="125" spans="1:29" x14ac:dyDescent="0.25">
      <c r="A125" s="9">
        <v>123</v>
      </c>
      <c r="B125" s="26" t="s">
        <v>289</v>
      </c>
      <c r="C125" s="26" t="s">
        <v>42</v>
      </c>
      <c r="D125" s="26" t="s">
        <v>322</v>
      </c>
      <c r="E125" s="26" t="s">
        <v>4</v>
      </c>
      <c r="F125">
        <v>60</v>
      </c>
      <c r="G125">
        <v>13</v>
      </c>
      <c r="H125">
        <v>31</v>
      </c>
      <c r="I125">
        <v>113</v>
      </c>
      <c r="J125">
        <v>134</v>
      </c>
      <c r="K125">
        <v>21</v>
      </c>
      <c r="L125">
        <v>10604</v>
      </c>
      <c r="M125">
        <v>1333</v>
      </c>
      <c r="N125">
        <f t="shared" si="15"/>
        <v>17.766666666666666</v>
      </c>
      <c r="O125">
        <f t="shared" si="16"/>
        <v>42.366666666666667</v>
      </c>
      <c r="P125">
        <f t="shared" si="17"/>
        <v>154.43333333333334</v>
      </c>
      <c r="Q125">
        <f t="shared" si="18"/>
        <v>183.13333333333333</v>
      </c>
      <c r="R125">
        <f t="shared" si="19"/>
        <v>28.7</v>
      </c>
      <c r="S125">
        <f t="shared" si="20"/>
        <v>14492.133333333333</v>
      </c>
      <c r="U125" s="10">
        <f t="shared" si="21"/>
        <v>10.805372361871932</v>
      </c>
      <c r="V125">
        <f t="shared" si="22"/>
        <v>2.2330645161290321</v>
      </c>
      <c r="W125">
        <f t="shared" si="23"/>
        <v>0.61637426900584802</v>
      </c>
      <c r="X125">
        <f t="shared" si="24"/>
        <v>7.9559335767370527</v>
      </c>
      <c r="Y125">
        <f t="shared" si="25"/>
        <v>8.8399261963745026</v>
      </c>
      <c r="Z125">
        <f t="shared" si="26"/>
        <v>1.494</v>
      </c>
      <c r="AA125">
        <f t="shared" si="27"/>
        <v>2.2624137931034483</v>
      </c>
      <c r="AB125">
        <f t="shared" si="28"/>
        <v>1.4612727272727273</v>
      </c>
      <c r="AC125">
        <f t="shared" si="29"/>
        <v>2.7382470563608772</v>
      </c>
    </row>
    <row r="126" spans="1:29" x14ac:dyDescent="0.25">
      <c r="A126" s="9">
        <v>124</v>
      </c>
      <c r="B126" s="26" t="s">
        <v>724</v>
      </c>
      <c r="C126" s="26" t="s">
        <v>442</v>
      </c>
      <c r="D126" s="26" t="s">
        <v>322</v>
      </c>
      <c r="E126" s="26" t="s">
        <v>4</v>
      </c>
      <c r="F126">
        <v>27</v>
      </c>
      <c r="G126">
        <v>9</v>
      </c>
      <c r="H126">
        <v>11</v>
      </c>
      <c r="I126">
        <v>43</v>
      </c>
      <c r="J126">
        <v>17</v>
      </c>
      <c r="K126">
        <v>3</v>
      </c>
      <c r="L126">
        <v>428</v>
      </c>
      <c r="M126">
        <v>385</v>
      </c>
      <c r="N126">
        <f t="shared" si="15"/>
        <v>27.333333333333332</v>
      </c>
      <c r="O126">
        <f t="shared" si="16"/>
        <v>33.407407407407405</v>
      </c>
      <c r="P126">
        <f t="shared" si="17"/>
        <v>130.59259259259258</v>
      </c>
      <c r="Q126">
        <f t="shared" si="18"/>
        <v>51.629629629629626</v>
      </c>
      <c r="R126">
        <f t="shared" si="19"/>
        <v>9.1111111111111107</v>
      </c>
      <c r="S126">
        <f t="shared" si="20"/>
        <v>1299.851851851852</v>
      </c>
      <c r="U126" s="10">
        <f t="shared" si="21"/>
        <v>10.700692085426642</v>
      </c>
      <c r="V126">
        <f t="shared" si="22"/>
        <v>3.435483870967742</v>
      </c>
      <c r="W126">
        <f t="shared" si="23"/>
        <v>0.48602988953866144</v>
      </c>
      <c r="X126">
        <f t="shared" si="24"/>
        <v>6.7791783249202391</v>
      </c>
      <c r="Y126">
        <f t="shared" si="25"/>
        <v>7.5324203610224885</v>
      </c>
      <c r="Z126">
        <f t="shared" si="26"/>
        <v>1.4578761061946903</v>
      </c>
      <c r="AA126">
        <f t="shared" si="27"/>
        <v>1.8592758620689656</v>
      </c>
      <c r="AB126">
        <f t="shared" si="28"/>
        <v>1.3238961038961039</v>
      </c>
      <c r="AC126">
        <f t="shared" si="29"/>
        <v>2.1381302527604795</v>
      </c>
    </row>
    <row r="127" spans="1:29" x14ac:dyDescent="0.25">
      <c r="A127" s="9">
        <v>125</v>
      </c>
      <c r="B127" s="26" t="s">
        <v>655</v>
      </c>
      <c r="C127" s="26" t="s">
        <v>442</v>
      </c>
      <c r="D127" s="26" t="s">
        <v>322</v>
      </c>
      <c r="E127" s="26" t="s">
        <v>4</v>
      </c>
      <c r="F127">
        <v>78</v>
      </c>
      <c r="G127">
        <v>21</v>
      </c>
      <c r="H127">
        <v>8</v>
      </c>
      <c r="I127">
        <v>97</v>
      </c>
      <c r="J127">
        <v>223</v>
      </c>
      <c r="K127">
        <v>20</v>
      </c>
      <c r="L127">
        <v>9439</v>
      </c>
      <c r="M127">
        <v>1487</v>
      </c>
      <c r="N127">
        <f t="shared" si="15"/>
        <v>22.076923076923077</v>
      </c>
      <c r="O127">
        <f t="shared" si="16"/>
        <v>8.4102564102564106</v>
      </c>
      <c r="P127">
        <f t="shared" si="17"/>
        <v>101.97435897435898</v>
      </c>
      <c r="Q127">
        <f t="shared" si="18"/>
        <v>234.43589743589743</v>
      </c>
      <c r="R127">
        <f t="shared" si="19"/>
        <v>21.025641025641026</v>
      </c>
      <c r="S127">
        <f t="shared" si="20"/>
        <v>9923.0512820512813</v>
      </c>
      <c r="U127" s="10">
        <f t="shared" si="21"/>
        <v>10.669223437111047</v>
      </c>
      <c r="V127">
        <f t="shared" si="22"/>
        <v>2.7748138957816377</v>
      </c>
      <c r="W127">
        <f t="shared" si="23"/>
        <v>0.12235717498875394</v>
      </c>
      <c r="X127">
        <f t="shared" si="24"/>
        <v>7.772052366340656</v>
      </c>
      <c r="Y127">
        <f t="shared" si="25"/>
        <v>8.6356137403785063</v>
      </c>
      <c r="Z127">
        <f t="shared" si="26"/>
        <v>1.4145132743362832</v>
      </c>
      <c r="AA127">
        <f t="shared" si="27"/>
        <v>2.4196870026525197</v>
      </c>
      <c r="AB127">
        <f t="shared" si="28"/>
        <v>1.4074525474525474</v>
      </c>
      <c r="AC127">
        <f t="shared" si="29"/>
        <v>2.5303995418993064</v>
      </c>
    </row>
    <row r="128" spans="1:29" x14ac:dyDescent="0.25">
      <c r="A128" s="9">
        <v>126</v>
      </c>
      <c r="B128" s="26" t="s">
        <v>715</v>
      </c>
      <c r="C128" s="26" t="s">
        <v>442</v>
      </c>
      <c r="D128" s="26" t="s">
        <v>322</v>
      </c>
      <c r="E128" s="26" t="s">
        <v>4</v>
      </c>
      <c r="F128">
        <v>42</v>
      </c>
      <c r="G128">
        <v>11</v>
      </c>
      <c r="H128">
        <v>8</v>
      </c>
      <c r="I128">
        <v>21</v>
      </c>
      <c r="J128">
        <v>70</v>
      </c>
      <c r="K128">
        <v>15</v>
      </c>
      <c r="L128">
        <v>7739</v>
      </c>
      <c r="M128">
        <v>831</v>
      </c>
      <c r="N128">
        <f t="shared" si="15"/>
        <v>21.476190476190474</v>
      </c>
      <c r="O128">
        <f t="shared" si="16"/>
        <v>15.619047619047619</v>
      </c>
      <c r="P128">
        <f t="shared" si="17"/>
        <v>41</v>
      </c>
      <c r="Q128">
        <f t="shared" si="18"/>
        <v>136.66666666666666</v>
      </c>
      <c r="R128">
        <f t="shared" si="19"/>
        <v>29.285714285714285</v>
      </c>
      <c r="S128">
        <f t="shared" si="20"/>
        <v>15109.476190476191</v>
      </c>
      <c r="U128" s="10">
        <f t="shared" si="21"/>
        <v>10.600343233451577</v>
      </c>
      <c r="V128">
        <f t="shared" si="22"/>
        <v>2.6993087557603683</v>
      </c>
      <c r="W128">
        <f t="shared" si="23"/>
        <v>0.22723475355054301</v>
      </c>
      <c r="X128">
        <f t="shared" si="24"/>
        <v>7.6737997241406655</v>
      </c>
      <c r="Y128">
        <f t="shared" si="25"/>
        <v>8.5264441379340727</v>
      </c>
      <c r="Z128">
        <f t="shared" si="26"/>
        <v>1.3221238938053097</v>
      </c>
      <c r="AA128">
        <f t="shared" si="27"/>
        <v>2.1199655172413792</v>
      </c>
      <c r="AB128">
        <f t="shared" si="28"/>
        <v>1.4653803339517626</v>
      </c>
      <c r="AC128">
        <f t="shared" si="29"/>
        <v>2.7663299791422142</v>
      </c>
    </row>
    <row r="129" spans="1:29" x14ac:dyDescent="0.25">
      <c r="A129" s="9">
        <v>127</v>
      </c>
      <c r="B129" s="26" t="s">
        <v>661</v>
      </c>
      <c r="C129" s="26" t="s">
        <v>442</v>
      </c>
      <c r="D129" s="26" t="s">
        <v>322</v>
      </c>
      <c r="E129" s="26" t="s">
        <v>4</v>
      </c>
      <c r="F129">
        <v>78</v>
      </c>
      <c r="G129">
        <v>19</v>
      </c>
      <c r="H129">
        <v>28</v>
      </c>
      <c r="I129">
        <v>100</v>
      </c>
      <c r="J129">
        <v>142</v>
      </c>
      <c r="K129">
        <v>32</v>
      </c>
      <c r="L129">
        <v>10587</v>
      </c>
      <c r="M129">
        <v>1503</v>
      </c>
      <c r="N129">
        <f t="shared" si="15"/>
        <v>19.974358974358974</v>
      </c>
      <c r="O129">
        <f t="shared" si="16"/>
        <v>29.435897435897434</v>
      </c>
      <c r="P129">
        <f t="shared" si="17"/>
        <v>105.12820512820512</v>
      </c>
      <c r="Q129">
        <f t="shared" si="18"/>
        <v>149.28205128205127</v>
      </c>
      <c r="R129">
        <f t="shared" si="19"/>
        <v>33.641025641025642</v>
      </c>
      <c r="S129">
        <f t="shared" si="20"/>
        <v>11129.923076923076</v>
      </c>
      <c r="U129" s="10">
        <f t="shared" si="21"/>
        <v>10.597951519223171</v>
      </c>
      <c r="V129">
        <f t="shared" si="22"/>
        <v>2.5105459057071959</v>
      </c>
      <c r="W129">
        <f t="shared" si="23"/>
        <v>0.42825011246063877</v>
      </c>
      <c r="X129">
        <f t="shared" si="24"/>
        <v>7.6591555010553369</v>
      </c>
      <c r="Y129">
        <f t="shared" si="25"/>
        <v>8.5101727789503752</v>
      </c>
      <c r="Z129">
        <f t="shared" si="26"/>
        <v>1.4192920353982301</v>
      </c>
      <c r="AA129">
        <f t="shared" si="27"/>
        <v>2.1586392572944297</v>
      </c>
      <c r="AB129">
        <f t="shared" si="28"/>
        <v>1.4959240759240759</v>
      </c>
      <c r="AC129">
        <f t="shared" si="29"/>
        <v>2.5853001324386016</v>
      </c>
    </row>
    <row r="130" spans="1:29" x14ac:dyDescent="0.25">
      <c r="A130" s="9">
        <v>128</v>
      </c>
      <c r="B130" s="26" t="s">
        <v>681</v>
      </c>
      <c r="C130" s="26" t="s">
        <v>442</v>
      </c>
      <c r="D130" s="26" t="s">
        <v>322</v>
      </c>
      <c r="E130" s="26" t="s">
        <v>4</v>
      </c>
      <c r="F130">
        <v>75</v>
      </c>
      <c r="G130">
        <v>15</v>
      </c>
      <c r="H130">
        <v>41</v>
      </c>
      <c r="I130">
        <v>201</v>
      </c>
      <c r="J130">
        <v>155</v>
      </c>
      <c r="K130">
        <v>25</v>
      </c>
      <c r="L130">
        <v>10007</v>
      </c>
      <c r="M130">
        <v>1316</v>
      </c>
      <c r="N130">
        <f t="shared" si="15"/>
        <v>16.399999999999999</v>
      </c>
      <c r="O130">
        <f t="shared" si="16"/>
        <v>44.826666666666668</v>
      </c>
      <c r="P130">
        <f t="shared" si="17"/>
        <v>219.76</v>
      </c>
      <c r="Q130">
        <f t="shared" si="18"/>
        <v>169.46666666666667</v>
      </c>
      <c r="R130">
        <f t="shared" si="19"/>
        <v>27.333333333333332</v>
      </c>
      <c r="S130">
        <f t="shared" si="20"/>
        <v>10940.986666666666</v>
      </c>
      <c r="U130" s="10">
        <f t="shared" si="21"/>
        <v>10.555349105430773</v>
      </c>
      <c r="V130">
        <f t="shared" si="22"/>
        <v>2.0612903225806454</v>
      </c>
      <c r="W130">
        <f t="shared" si="23"/>
        <v>0.6521637426900585</v>
      </c>
      <c r="X130">
        <f t="shared" si="24"/>
        <v>7.8418950401600691</v>
      </c>
      <c r="Y130">
        <f t="shared" si="25"/>
        <v>8.7132167112889665</v>
      </c>
      <c r="Z130">
        <f t="shared" si="26"/>
        <v>1.5929840707964602</v>
      </c>
      <c r="AA130">
        <f t="shared" si="27"/>
        <v>2.2205172413793104</v>
      </c>
      <c r="AB130">
        <f t="shared" si="28"/>
        <v>1.4516883116883117</v>
      </c>
      <c r="AC130">
        <f t="shared" si="29"/>
        <v>2.5767054162959866</v>
      </c>
    </row>
    <row r="131" spans="1:29" x14ac:dyDescent="0.25">
      <c r="A131" s="9">
        <v>129</v>
      </c>
      <c r="B131" s="26" t="s">
        <v>674</v>
      </c>
      <c r="C131" s="26" t="s">
        <v>442</v>
      </c>
      <c r="D131" s="26" t="s">
        <v>322</v>
      </c>
      <c r="E131" s="26" t="s">
        <v>4</v>
      </c>
      <c r="F131">
        <v>56</v>
      </c>
      <c r="G131">
        <v>16</v>
      </c>
      <c r="H131">
        <v>26</v>
      </c>
      <c r="I131">
        <v>79</v>
      </c>
      <c r="J131">
        <v>67</v>
      </c>
      <c r="K131">
        <v>13</v>
      </c>
      <c r="L131">
        <v>2167</v>
      </c>
      <c r="M131">
        <v>937</v>
      </c>
      <c r="N131">
        <f t="shared" ref="N131:N194" si="30">G131*82/F131</f>
        <v>23.428571428571427</v>
      </c>
      <c r="O131">
        <f t="shared" ref="O131:O194" si="31">H131*82/F131</f>
        <v>38.071428571428569</v>
      </c>
      <c r="P131">
        <f t="shared" ref="P131:P194" si="32">I131*82/F131</f>
        <v>115.67857142857143</v>
      </c>
      <c r="Q131">
        <f t="shared" ref="Q131:Q194" si="33">J131*82/F131</f>
        <v>98.107142857142861</v>
      </c>
      <c r="R131">
        <f t="shared" ref="R131:R194" si="34">K131*82/F131</f>
        <v>19.035714285714285</v>
      </c>
      <c r="S131">
        <f t="shared" ref="S131:S194" si="35">L131*82/F131</f>
        <v>3173.1071428571427</v>
      </c>
      <c r="U131" s="10">
        <f t="shared" ref="U131:U194" si="36">SUM(V131:X131)</f>
        <v>10.552462532238563</v>
      </c>
      <c r="V131">
        <f t="shared" ref="V131:V194" si="37">N131/MAX(N:N)*OFF_D</f>
        <v>2.9447004608294933</v>
      </c>
      <c r="W131">
        <f t="shared" ref="W131:W194" si="38">O131/MAX(O:O)*PUN_D</f>
        <v>0.55388471177944865</v>
      </c>
      <c r="X131">
        <f t="shared" ref="X131:X194" si="39">SUM(Z131:AC131)</f>
        <v>7.0538773596296203</v>
      </c>
      <c r="Y131">
        <f t="shared" ref="Y131:Y194" si="40">X131/DEF_D*10</f>
        <v>7.8376415106995783</v>
      </c>
      <c r="Z131">
        <f t="shared" ref="Z131:Z194" si="41">(0.7*(HIT_D*DEF_D))+(P131/(MAX(P:P))*(0.3*(HIT_D*DEF_D)))</f>
        <v>1.4352781289506953</v>
      </c>
      <c r="AA131">
        <f t="shared" ref="AA131:AA194" si="42">(0.7*(BkS_D*DEF_D))+(Q131/(MAX(Q:Q))*(0.3*(BkS_D*DEF_D)))</f>
        <v>2.0017573891625617</v>
      </c>
      <c r="AB131">
        <f t="shared" ref="AB131:AB194" si="43">(0.7*(TkA_D*DEF_D))+(R131/(MAX(R:R))*(0.3*(TkA_D*DEF_D)))</f>
        <v>1.3934972170686457</v>
      </c>
      <c r="AC131">
        <f t="shared" ref="AC131:AC194" si="44">(0.7*(SH_D*DEF_D))+(S131/(MAX(S:S))*(0.3*(SH_D*DEF_D)))</f>
        <v>2.2233446244477175</v>
      </c>
    </row>
    <row r="132" spans="1:29" x14ac:dyDescent="0.25">
      <c r="A132" s="9">
        <v>130</v>
      </c>
      <c r="B132" s="26" t="s">
        <v>763</v>
      </c>
      <c r="C132" s="26" t="s">
        <v>442</v>
      </c>
      <c r="D132" s="26" t="s">
        <v>322</v>
      </c>
      <c r="E132" s="26" t="s">
        <v>4</v>
      </c>
      <c r="F132">
        <v>38</v>
      </c>
      <c r="G132">
        <v>4</v>
      </c>
      <c r="H132">
        <v>62</v>
      </c>
      <c r="I132">
        <v>80</v>
      </c>
      <c r="J132">
        <v>56</v>
      </c>
      <c r="K132">
        <v>7</v>
      </c>
      <c r="L132">
        <v>4780</v>
      </c>
      <c r="M132">
        <v>597</v>
      </c>
      <c r="N132">
        <f t="shared" si="30"/>
        <v>8.6315789473684212</v>
      </c>
      <c r="O132">
        <f t="shared" si="31"/>
        <v>133.78947368421052</v>
      </c>
      <c r="P132">
        <f t="shared" si="32"/>
        <v>172.63157894736841</v>
      </c>
      <c r="Q132">
        <f t="shared" si="33"/>
        <v>120.84210526315789</v>
      </c>
      <c r="R132">
        <f t="shared" si="34"/>
        <v>15.105263157894736</v>
      </c>
      <c r="S132">
        <f t="shared" si="35"/>
        <v>10314.736842105263</v>
      </c>
      <c r="U132" s="10">
        <f t="shared" si="36"/>
        <v>10.538513043672229</v>
      </c>
      <c r="V132">
        <f t="shared" si="37"/>
        <v>1.0848896434634976</v>
      </c>
      <c r="W132">
        <f t="shared" si="38"/>
        <v>1.9464450600184671</v>
      </c>
      <c r="X132">
        <f t="shared" si="39"/>
        <v>7.5071783401902632</v>
      </c>
      <c r="Y132">
        <f t="shared" si="40"/>
        <v>8.3413092668780706</v>
      </c>
      <c r="Z132">
        <f t="shared" si="41"/>
        <v>1.5215742897065674</v>
      </c>
      <c r="AA132">
        <f t="shared" si="42"/>
        <v>2.0714537205081669</v>
      </c>
      <c r="AB132">
        <f t="shared" si="43"/>
        <v>1.3659330143540669</v>
      </c>
      <c r="AC132">
        <f t="shared" si="44"/>
        <v>2.5482173156214625</v>
      </c>
    </row>
    <row r="133" spans="1:29" x14ac:dyDescent="0.25">
      <c r="A133" s="9">
        <v>131</v>
      </c>
      <c r="B133" s="26" t="s">
        <v>664</v>
      </c>
      <c r="C133" s="26" t="s">
        <v>442</v>
      </c>
      <c r="D133" s="26" t="s">
        <v>322</v>
      </c>
      <c r="E133" s="26" t="s">
        <v>4</v>
      </c>
      <c r="F133">
        <v>77</v>
      </c>
      <c r="G133">
        <v>18</v>
      </c>
      <c r="H133">
        <v>27</v>
      </c>
      <c r="I133">
        <v>133</v>
      </c>
      <c r="J133">
        <v>155</v>
      </c>
      <c r="K133">
        <v>15</v>
      </c>
      <c r="L133">
        <v>11511</v>
      </c>
      <c r="M133">
        <v>1339</v>
      </c>
      <c r="N133">
        <f t="shared" si="30"/>
        <v>19.168831168831169</v>
      </c>
      <c r="O133">
        <f t="shared" si="31"/>
        <v>28.753246753246753</v>
      </c>
      <c r="P133">
        <f t="shared" si="32"/>
        <v>141.63636363636363</v>
      </c>
      <c r="Q133">
        <f t="shared" si="33"/>
        <v>165.06493506493507</v>
      </c>
      <c r="R133">
        <f t="shared" si="34"/>
        <v>15.974025974025974</v>
      </c>
      <c r="S133">
        <f t="shared" si="35"/>
        <v>12258.467532467532</v>
      </c>
      <c r="U133" s="10">
        <f t="shared" si="36"/>
        <v>10.517915252139298</v>
      </c>
      <c r="V133">
        <f t="shared" si="37"/>
        <v>2.4093003770423129</v>
      </c>
      <c r="W133">
        <f t="shared" si="38"/>
        <v>0.41831852358168148</v>
      </c>
      <c r="X133">
        <f t="shared" si="39"/>
        <v>7.690296351515304</v>
      </c>
      <c r="Y133">
        <f t="shared" si="40"/>
        <v>8.5447737239058927</v>
      </c>
      <c r="Z133">
        <f t="shared" si="41"/>
        <v>1.4746098149637974</v>
      </c>
      <c r="AA133">
        <f t="shared" si="42"/>
        <v>2.20702328705777</v>
      </c>
      <c r="AB133">
        <f t="shared" si="43"/>
        <v>1.3720256367009613</v>
      </c>
      <c r="AC133">
        <f t="shared" si="44"/>
        <v>2.6366376127927755</v>
      </c>
    </row>
    <row r="134" spans="1:29" x14ac:dyDescent="0.25">
      <c r="A134" s="9">
        <v>132</v>
      </c>
      <c r="B134" s="26" t="s">
        <v>113</v>
      </c>
      <c r="C134" s="26" t="s">
        <v>42</v>
      </c>
      <c r="D134" s="26" t="s">
        <v>322</v>
      </c>
      <c r="E134" s="26" t="s">
        <v>4</v>
      </c>
      <c r="F134">
        <v>74</v>
      </c>
      <c r="G134">
        <v>11</v>
      </c>
      <c r="H134">
        <v>79</v>
      </c>
      <c r="I134">
        <v>83</v>
      </c>
      <c r="J134">
        <v>124</v>
      </c>
      <c r="K134">
        <v>28</v>
      </c>
      <c r="L134">
        <v>12514</v>
      </c>
      <c r="M134">
        <v>1532</v>
      </c>
      <c r="N134">
        <f t="shared" si="30"/>
        <v>12.189189189189189</v>
      </c>
      <c r="O134">
        <f t="shared" si="31"/>
        <v>87.540540540540547</v>
      </c>
      <c r="P134">
        <f t="shared" si="32"/>
        <v>91.972972972972968</v>
      </c>
      <c r="Q134">
        <f t="shared" si="33"/>
        <v>137.40540540540542</v>
      </c>
      <c r="R134">
        <f t="shared" si="34"/>
        <v>31.027027027027028</v>
      </c>
      <c r="S134">
        <f t="shared" si="35"/>
        <v>13866.864864864865</v>
      </c>
      <c r="U134" s="10">
        <f t="shared" si="36"/>
        <v>10.514614419370096</v>
      </c>
      <c r="V134">
        <f t="shared" si="37"/>
        <v>1.5320401046207497</v>
      </c>
      <c r="W134">
        <f t="shared" si="38"/>
        <v>1.2735893788525368</v>
      </c>
      <c r="X134">
        <f t="shared" si="39"/>
        <v>7.7089849358968099</v>
      </c>
      <c r="Y134">
        <f t="shared" si="40"/>
        <v>8.5655388176631213</v>
      </c>
      <c r="Z134">
        <f t="shared" si="41"/>
        <v>1.3993590050227218</v>
      </c>
      <c r="AA134">
        <f t="shared" si="42"/>
        <v>2.1222301957129543</v>
      </c>
      <c r="AB134">
        <f t="shared" si="43"/>
        <v>1.4775921375921377</v>
      </c>
      <c r="AC134">
        <f t="shared" si="44"/>
        <v>2.709803597568996</v>
      </c>
    </row>
    <row r="135" spans="1:29" x14ac:dyDescent="0.25">
      <c r="A135" s="9">
        <v>133</v>
      </c>
      <c r="B135" s="26" t="s">
        <v>737</v>
      </c>
      <c r="C135" s="26" t="s">
        <v>442</v>
      </c>
      <c r="D135" s="26" t="s">
        <v>322</v>
      </c>
      <c r="E135" s="26" t="s">
        <v>4</v>
      </c>
      <c r="F135">
        <v>59</v>
      </c>
      <c r="G135">
        <v>8</v>
      </c>
      <c r="H135">
        <v>83</v>
      </c>
      <c r="I135">
        <v>116</v>
      </c>
      <c r="J135">
        <v>81</v>
      </c>
      <c r="K135">
        <v>12</v>
      </c>
      <c r="L135">
        <v>6818</v>
      </c>
      <c r="M135">
        <v>1063</v>
      </c>
      <c r="N135">
        <f t="shared" si="30"/>
        <v>11.118644067796611</v>
      </c>
      <c r="O135">
        <f t="shared" si="31"/>
        <v>115.35593220338983</v>
      </c>
      <c r="P135">
        <f t="shared" si="32"/>
        <v>161.22033898305085</v>
      </c>
      <c r="Q135">
        <f t="shared" si="33"/>
        <v>112.57627118644068</v>
      </c>
      <c r="R135">
        <f t="shared" si="34"/>
        <v>16.677966101694917</v>
      </c>
      <c r="S135">
        <f t="shared" si="35"/>
        <v>9475.8644067796613</v>
      </c>
      <c r="U135" s="10">
        <f t="shared" si="36"/>
        <v>10.51316554732283</v>
      </c>
      <c r="V135">
        <f t="shared" si="37"/>
        <v>1.3974849644614544</v>
      </c>
      <c r="W135">
        <f t="shared" si="38"/>
        <v>1.6782634552482902</v>
      </c>
      <c r="X135">
        <f t="shared" si="39"/>
        <v>7.4374171276130854</v>
      </c>
      <c r="Y135">
        <f t="shared" si="40"/>
        <v>8.2637968084589843</v>
      </c>
      <c r="Z135">
        <f t="shared" si="41"/>
        <v>1.5042837858107094</v>
      </c>
      <c r="AA135">
        <f t="shared" si="42"/>
        <v>2.0461139684395091</v>
      </c>
      <c r="AB135">
        <f t="shared" si="43"/>
        <v>1.3769623596742242</v>
      </c>
      <c r="AC135">
        <f t="shared" si="44"/>
        <v>2.5100570136886429</v>
      </c>
    </row>
    <row r="136" spans="1:29" x14ac:dyDescent="0.25">
      <c r="A136" s="9">
        <v>134</v>
      </c>
      <c r="B136" s="26" t="s">
        <v>673</v>
      </c>
      <c r="C136" s="26" t="s">
        <v>442</v>
      </c>
      <c r="D136" s="26" t="s">
        <v>322</v>
      </c>
      <c r="E136" s="26" t="s">
        <v>4</v>
      </c>
      <c r="F136">
        <v>67</v>
      </c>
      <c r="G136">
        <v>17</v>
      </c>
      <c r="H136">
        <v>26</v>
      </c>
      <c r="I136">
        <v>102</v>
      </c>
      <c r="J136">
        <v>121</v>
      </c>
      <c r="K136">
        <v>11</v>
      </c>
      <c r="L136">
        <v>6754</v>
      </c>
      <c r="M136">
        <v>1160</v>
      </c>
      <c r="N136">
        <f t="shared" si="30"/>
        <v>20.805970149253731</v>
      </c>
      <c r="O136">
        <f t="shared" si="31"/>
        <v>31.82089552238806</v>
      </c>
      <c r="P136">
        <f t="shared" si="32"/>
        <v>124.83582089552239</v>
      </c>
      <c r="Q136">
        <f t="shared" si="33"/>
        <v>148.08955223880596</v>
      </c>
      <c r="R136">
        <f t="shared" si="34"/>
        <v>13.462686567164178</v>
      </c>
      <c r="S136">
        <f t="shared" si="35"/>
        <v>8266.0895522388055</v>
      </c>
      <c r="U136" s="10">
        <f t="shared" si="36"/>
        <v>10.49159311600858</v>
      </c>
      <c r="V136">
        <f t="shared" si="37"/>
        <v>2.6150698122291764</v>
      </c>
      <c r="W136">
        <f t="shared" si="38"/>
        <v>0.46294841581565854</v>
      </c>
      <c r="X136">
        <f t="shared" si="39"/>
        <v>7.4135748879637458</v>
      </c>
      <c r="Y136">
        <f t="shared" si="40"/>
        <v>8.237305431070828</v>
      </c>
      <c r="Z136">
        <f t="shared" si="41"/>
        <v>1.4491533483027341</v>
      </c>
      <c r="AA136">
        <f t="shared" si="42"/>
        <v>2.1549835306227485</v>
      </c>
      <c r="AB136">
        <f t="shared" si="43"/>
        <v>1.354413646055437</v>
      </c>
      <c r="AC136">
        <f t="shared" si="44"/>
        <v>2.4550243629828254</v>
      </c>
    </row>
    <row r="137" spans="1:29" x14ac:dyDescent="0.25">
      <c r="A137" s="9">
        <v>135</v>
      </c>
      <c r="B137" s="26" t="s">
        <v>716</v>
      </c>
      <c r="C137" s="26" t="s">
        <v>442</v>
      </c>
      <c r="D137" s="26" t="s">
        <v>322</v>
      </c>
      <c r="E137" s="26" t="s">
        <v>4</v>
      </c>
      <c r="F137">
        <v>42</v>
      </c>
      <c r="G137">
        <v>10</v>
      </c>
      <c r="H137">
        <v>21</v>
      </c>
      <c r="I137">
        <v>51</v>
      </c>
      <c r="J137">
        <v>53</v>
      </c>
      <c r="K137">
        <v>14</v>
      </c>
      <c r="L137">
        <v>5188</v>
      </c>
      <c r="M137">
        <v>735</v>
      </c>
      <c r="N137">
        <f t="shared" si="30"/>
        <v>19.523809523809526</v>
      </c>
      <c r="O137">
        <f t="shared" si="31"/>
        <v>41</v>
      </c>
      <c r="P137">
        <f t="shared" si="32"/>
        <v>99.571428571428569</v>
      </c>
      <c r="Q137">
        <f t="shared" si="33"/>
        <v>103.47619047619048</v>
      </c>
      <c r="R137">
        <f t="shared" si="34"/>
        <v>27.333333333333332</v>
      </c>
      <c r="S137">
        <f t="shared" si="35"/>
        <v>10128.952380952382</v>
      </c>
      <c r="U137" s="10">
        <f t="shared" si="36"/>
        <v>10.470951634369602</v>
      </c>
      <c r="V137">
        <f t="shared" si="37"/>
        <v>2.4539170506912447</v>
      </c>
      <c r="W137">
        <f t="shared" si="38"/>
        <v>0.59649122807017541</v>
      </c>
      <c r="X137">
        <f t="shared" si="39"/>
        <v>7.4205433556081815</v>
      </c>
      <c r="Y137">
        <f t="shared" si="40"/>
        <v>8.2450481728979792</v>
      </c>
      <c r="Z137">
        <f t="shared" si="41"/>
        <v>1.4108723135271808</v>
      </c>
      <c r="AA137">
        <f t="shared" si="42"/>
        <v>2.0182167487684728</v>
      </c>
      <c r="AB137">
        <f t="shared" si="43"/>
        <v>1.4516883116883117</v>
      </c>
      <c r="AC137">
        <f t="shared" si="44"/>
        <v>2.5397659816242162</v>
      </c>
    </row>
    <row r="138" spans="1:29" x14ac:dyDescent="0.25">
      <c r="A138" s="9">
        <v>136</v>
      </c>
      <c r="B138" s="26" t="s">
        <v>691</v>
      </c>
      <c r="C138" s="26" t="s">
        <v>442</v>
      </c>
      <c r="D138" s="26" t="s">
        <v>322</v>
      </c>
      <c r="E138" s="26" t="s">
        <v>4</v>
      </c>
      <c r="F138">
        <v>57</v>
      </c>
      <c r="G138">
        <v>14</v>
      </c>
      <c r="H138">
        <v>32</v>
      </c>
      <c r="I138">
        <v>105</v>
      </c>
      <c r="J138">
        <v>75</v>
      </c>
      <c r="K138">
        <v>10</v>
      </c>
      <c r="L138">
        <v>4521</v>
      </c>
      <c r="M138">
        <v>871</v>
      </c>
      <c r="N138">
        <f t="shared" si="30"/>
        <v>20.140350877192983</v>
      </c>
      <c r="O138">
        <f t="shared" si="31"/>
        <v>46.035087719298247</v>
      </c>
      <c r="P138">
        <f t="shared" si="32"/>
        <v>151.05263157894737</v>
      </c>
      <c r="Q138">
        <f t="shared" si="33"/>
        <v>107.89473684210526</v>
      </c>
      <c r="R138">
        <f t="shared" si="34"/>
        <v>14.385964912280702</v>
      </c>
      <c r="S138">
        <f t="shared" si="35"/>
        <v>6503.894736842105</v>
      </c>
      <c r="U138" s="10">
        <f t="shared" si="36"/>
        <v>10.457544175557302</v>
      </c>
      <c r="V138">
        <f t="shared" si="37"/>
        <v>2.5314091680814945</v>
      </c>
      <c r="W138">
        <f t="shared" si="38"/>
        <v>0.66974453678054791</v>
      </c>
      <c r="X138">
        <f t="shared" si="39"/>
        <v>7.2563904706952602</v>
      </c>
      <c r="Y138">
        <f t="shared" si="40"/>
        <v>8.0626560785502885</v>
      </c>
      <c r="Z138">
        <f t="shared" si="41"/>
        <v>1.4888775034932464</v>
      </c>
      <c r="AA138">
        <f t="shared" si="42"/>
        <v>2.0317622504537205</v>
      </c>
      <c r="AB138">
        <f t="shared" si="43"/>
        <v>1.3608885850991115</v>
      </c>
      <c r="AC138">
        <f t="shared" si="44"/>
        <v>2.3748621316491816</v>
      </c>
    </row>
    <row r="139" spans="1:29" x14ac:dyDescent="0.25">
      <c r="A139" s="9">
        <v>137</v>
      </c>
      <c r="B139" s="26" t="s">
        <v>665</v>
      </c>
      <c r="C139" s="26" t="s">
        <v>442</v>
      </c>
      <c r="D139" s="26" t="s">
        <v>322</v>
      </c>
      <c r="E139" s="26" t="s">
        <v>4</v>
      </c>
      <c r="F139">
        <v>80</v>
      </c>
      <c r="G139">
        <v>18</v>
      </c>
      <c r="H139">
        <v>30</v>
      </c>
      <c r="I139">
        <v>101</v>
      </c>
      <c r="J139">
        <v>132</v>
      </c>
      <c r="K139">
        <v>35</v>
      </c>
      <c r="L139">
        <v>12154</v>
      </c>
      <c r="M139">
        <v>1649</v>
      </c>
      <c r="N139">
        <f t="shared" si="30"/>
        <v>18.45</v>
      </c>
      <c r="O139">
        <f t="shared" si="31"/>
        <v>30.75</v>
      </c>
      <c r="P139">
        <f t="shared" si="32"/>
        <v>103.52500000000001</v>
      </c>
      <c r="Q139">
        <f t="shared" si="33"/>
        <v>135.30000000000001</v>
      </c>
      <c r="R139">
        <f t="shared" si="34"/>
        <v>35.875</v>
      </c>
      <c r="S139">
        <f t="shared" si="35"/>
        <v>12457.85</v>
      </c>
      <c r="U139" s="10">
        <f t="shared" si="36"/>
        <v>10.456257156990885</v>
      </c>
      <c r="V139">
        <f t="shared" si="37"/>
        <v>2.3189516129032262</v>
      </c>
      <c r="W139">
        <f t="shared" si="38"/>
        <v>0.44736842105263158</v>
      </c>
      <c r="X139">
        <f t="shared" si="39"/>
        <v>7.689937123035028</v>
      </c>
      <c r="Y139">
        <f t="shared" si="40"/>
        <v>8.5443745811500307</v>
      </c>
      <c r="Z139">
        <f t="shared" si="41"/>
        <v>1.4168628318584071</v>
      </c>
      <c r="AA139">
        <f t="shared" si="42"/>
        <v>2.1157758620689657</v>
      </c>
      <c r="AB139">
        <f t="shared" si="43"/>
        <v>1.5115909090909092</v>
      </c>
      <c r="AC139">
        <f t="shared" si="44"/>
        <v>2.6457075200167464</v>
      </c>
    </row>
    <row r="140" spans="1:29" x14ac:dyDescent="0.25">
      <c r="A140" s="9">
        <v>138</v>
      </c>
      <c r="B140" s="26" t="s">
        <v>668</v>
      </c>
      <c r="C140" s="26" t="s">
        <v>442</v>
      </c>
      <c r="D140" s="26" t="s">
        <v>322</v>
      </c>
      <c r="E140" s="26" t="s">
        <v>4</v>
      </c>
      <c r="F140">
        <v>57</v>
      </c>
      <c r="G140">
        <v>18</v>
      </c>
      <c r="H140">
        <v>26</v>
      </c>
      <c r="I140">
        <v>41</v>
      </c>
      <c r="J140">
        <v>37</v>
      </c>
      <c r="K140">
        <v>8</v>
      </c>
      <c r="L140">
        <v>279</v>
      </c>
      <c r="M140">
        <v>853</v>
      </c>
      <c r="N140">
        <f t="shared" si="30"/>
        <v>25.894736842105264</v>
      </c>
      <c r="O140">
        <f t="shared" si="31"/>
        <v>37.403508771929822</v>
      </c>
      <c r="P140">
        <f t="shared" si="32"/>
        <v>58.982456140350877</v>
      </c>
      <c r="Q140">
        <f t="shared" si="33"/>
        <v>53.228070175438596</v>
      </c>
      <c r="R140">
        <f t="shared" si="34"/>
        <v>11.508771929824562</v>
      </c>
      <c r="S140">
        <f t="shared" si="35"/>
        <v>401.36842105263156</v>
      </c>
      <c r="U140" s="10">
        <f t="shared" si="36"/>
        <v>10.450352740820428</v>
      </c>
      <c r="V140">
        <f t="shared" si="37"/>
        <v>3.2546689303904928</v>
      </c>
      <c r="W140">
        <f t="shared" si="38"/>
        <v>0.54416743613419505</v>
      </c>
      <c r="X140">
        <f t="shared" si="39"/>
        <v>6.6515163742957402</v>
      </c>
      <c r="Y140">
        <f t="shared" si="40"/>
        <v>7.3905737492174897</v>
      </c>
      <c r="Z140">
        <f t="shared" si="41"/>
        <v>1.3493712156497439</v>
      </c>
      <c r="AA140">
        <f t="shared" si="42"/>
        <v>1.8641760435571688</v>
      </c>
      <c r="AB140">
        <f t="shared" si="43"/>
        <v>1.3407108680792892</v>
      </c>
      <c r="AC140">
        <f t="shared" si="44"/>
        <v>2.0972582470095382</v>
      </c>
    </row>
    <row r="141" spans="1:29" x14ac:dyDescent="0.25">
      <c r="A141" s="9">
        <v>139</v>
      </c>
      <c r="B141" s="26" t="s">
        <v>165</v>
      </c>
      <c r="C141" s="26" t="s">
        <v>36</v>
      </c>
      <c r="D141" s="26" t="s">
        <v>322</v>
      </c>
      <c r="E141" s="26" t="s">
        <v>4</v>
      </c>
      <c r="F141">
        <v>44</v>
      </c>
      <c r="G141">
        <v>12</v>
      </c>
      <c r="H141">
        <v>8</v>
      </c>
      <c r="I141">
        <v>31</v>
      </c>
      <c r="J141">
        <v>75</v>
      </c>
      <c r="K141">
        <v>11</v>
      </c>
      <c r="L141">
        <v>5335</v>
      </c>
      <c r="M141">
        <v>811</v>
      </c>
      <c r="N141">
        <f t="shared" si="30"/>
        <v>22.363636363636363</v>
      </c>
      <c r="O141">
        <f t="shared" si="31"/>
        <v>14.909090909090908</v>
      </c>
      <c r="P141">
        <f t="shared" si="32"/>
        <v>57.772727272727273</v>
      </c>
      <c r="Q141">
        <f t="shared" si="33"/>
        <v>139.77272727272728</v>
      </c>
      <c r="R141">
        <f t="shared" si="34"/>
        <v>20.5</v>
      </c>
      <c r="S141">
        <f t="shared" si="35"/>
        <v>9942.5</v>
      </c>
      <c r="U141" s="10">
        <f t="shared" si="36"/>
        <v>10.439832513538189</v>
      </c>
      <c r="V141">
        <f t="shared" si="37"/>
        <v>2.8108504398826981</v>
      </c>
      <c r="W141">
        <f t="shared" si="38"/>
        <v>0.21690590111642744</v>
      </c>
      <c r="X141">
        <f t="shared" si="39"/>
        <v>7.4120761725390629</v>
      </c>
      <c r="Y141">
        <f t="shared" si="40"/>
        <v>8.2356401917100701</v>
      </c>
      <c r="Z141">
        <f t="shared" si="41"/>
        <v>1.3475382139983909</v>
      </c>
      <c r="AA141">
        <f t="shared" si="42"/>
        <v>2.1294874608150471</v>
      </c>
      <c r="AB141">
        <f t="shared" si="43"/>
        <v>1.4037662337662338</v>
      </c>
      <c r="AC141">
        <f t="shared" si="44"/>
        <v>2.5312842639593911</v>
      </c>
    </row>
    <row r="142" spans="1:29" x14ac:dyDescent="0.25">
      <c r="A142" s="9">
        <v>140</v>
      </c>
      <c r="B142" s="26" t="s">
        <v>249</v>
      </c>
      <c r="C142" s="26" t="s">
        <v>42</v>
      </c>
      <c r="D142" s="26" t="s">
        <v>322</v>
      </c>
      <c r="E142" s="26" t="s">
        <v>4</v>
      </c>
      <c r="F142">
        <v>53</v>
      </c>
      <c r="G142">
        <v>12</v>
      </c>
      <c r="H142">
        <v>26</v>
      </c>
      <c r="I142">
        <v>110</v>
      </c>
      <c r="J142">
        <v>79</v>
      </c>
      <c r="K142">
        <v>14</v>
      </c>
      <c r="L142">
        <v>6124</v>
      </c>
      <c r="M142">
        <v>1034</v>
      </c>
      <c r="N142">
        <f t="shared" si="30"/>
        <v>18.566037735849058</v>
      </c>
      <c r="O142">
        <f t="shared" si="31"/>
        <v>40.226415094339622</v>
      </c>
      <c r="P142">
        <f t="shared" si="32"/>
        <v>170.18867924528303</v>
      </c>
      <c r="Q142">
        <f t="shared" si="33"/>
        <v>122.22641509433963</v>
      </c>
      <c r="R142">
        <f t="shared" si="34"/>
        <v>21.660377358490567</v>
      </c>
      <c r="S142">
        <f t="shared" si="35"/>
        <v>9474.867924528302</v>
      </c>
      <c r="U142" s="10">
        <f t="shared" si="36"/>
        <v>10.434258748996513</v>
      </c>
      <c r="V142">
        <f t="shared" si="37"/>
        <v>2.33353621424224</v>
      </c>
      <c r="W142">
        <f t="shared" si="38"/>
        <v>0.58523667659715328</v>
      </c>
      <c r="X142">
        <f t="shared" si="39"/>
        <v>7.5154858581571204</v>
      </c>
      <c r="Y142">
        <f t="shared" si="40"/>
        <v>8.3505398423968007</v>
      </c>
      <c r="Z142">
        <f t="shared" si="41"/>
        <v>1.5178727667390217</v>
      </c>
      <c r="AA142">
        <f t="shared" si="42"/>
        <v>2.07569746258946</v>
      </c>
      <c r="AB142">
        <f t="shared" si="43"/>
        <v>1.4119039451114923</v>
      </c>
      <c r="AC142">
        <f t="shared" si="44"/>
        <v>2.5100116837171464</v>
      </c>
    </row>
    <row r="143" spans="1:29" x14ac:dyDescent="0.25">
      <c r="A143" s="9">
        <v>141</v>
      </c>
      <c r="B143" s="26" t="s">
        <v>642</v>
      </c>
      <c r="C143" s="26" t="s">
        <v>442</v>
      </c>
      <c r="D143" s="26" t="s">
        <v>322</v>
      </c>
      <c r="E143" s="26" t="s">
        <v>4</v>
      </c>
      <c r="F143">
        <v>75</v>
      </c>
      <c r="G143">
        <v>24</v>
      </c>
      <c r="H143">
        <v>20</v>
      </c>
      <c r="I143">
        <v>29</v>
      </c>
      <c r="J143">
        <v>59</v>
      </c>
      <c r="K143">
        <v>29</v>
      </c>
      <c r="L143">
        <v>361</v>
      </c>
      <c r="M143">
        <v>1292</v>
      </c>
      <c r="N143">
        <f t="shared" si="30"/>
        <v>26.24</v>
      </c>
      <c r="O143">
        <f t="shared" si="31"/>
        <v>21.866666666666667</v>
      </c>
      <c r="P143">
        <f t="shared" si="32"/>
        <v>31.706666666666667</v>
      </c>
      <c r="Q143">
        <f t="shared" si="33"/>
        <v>64.506666666666661</v>
      </c>
      <c r="R143">
        <f t="shared" si="34"/>
        <v>31.706666666666667</v>
      </c>
      <c r="S143">
        <f t="shared" si="35"/>
        <v>394.69333333333333</v>
      </c>
      <c r="U143" s="10">
        <f t="shared" si="36"/>
        <v>10.402300411982438</v>
      </c>
      <c r="V143">
        <f t="shared" si="37"/>
        <v>3.2980645161290321</v>
      </c>
      <c r="W143">
        <f t="shared" si="38"/>
        <v>0.31812865497076026</v>
      </c>
      <c r="X143">
        <f t="shared" si="39"/>
        <v>6.7861072408826466</v>
      </c>
      <c r="Y143">
        <f t="shared" si="40"/>
        <v>7.5401191565362735</v>
      </c>
      <c r="Z143">
        <f t="shared" si="41"/>
        <v>1.3080424778761062</v>
      </c>
      <c r="AA143">
        <f t="shared" si="42"/>
        <v>1.898751724137931</v>
      </c>
      <c r="AB143">
        <f t="shared" si="43"/>
        <v>1.4823584415584417</v>
      </c>
      <c r="AC143">
        <f t="shared" si="44"/>
        <v>2.0969545973101682</v>
      </c>
    </row>
    <row r="144" spans="1:29" x14ac:dyDescent="0.25">
      <c r="A144" s="9">
        <v>142</v>
      </c>
      <c r="B144" s="26" t="s">
        <v>301</v>
      </c>
      <c r="C144" s="26" t="s">
        <v>38</v>
      </c>
      <c r="D144" s="26" t="s">
        <v>322</v>
      </c>
      <c r="E144" s="26" t="s">
        <v>4</v>
      </c>
      <c r="F144">
        <v>82</v>
      </c>
      <c r="G144">
        <v>19</v>
      </c>
      <c r="H144">
        <v>12</v>
      </c>
      <c r="I144">
        <v>163</v>
      </c>
      <c r="J144">
        <v>171</v>
      </c>
      <c r="K144">
        <v>18</v>
      </c>
      <c r="L144">
        <v>13614</v>
      </c>
      <c r="M144">
        <v>1914</v>
      </c>
      <c r="N144">
        <f t="shared" si="30"/>
        <v>19</v>
      </c>
      <c r="O144">
        <f t="shared" si="31"/>
        <v>12</v>
      </c>
      <c r="P144">
        <f t="shared" si="32"/>
        <v>163</v>
      </c>
      <c r="Q144">
        <f t="shared" si="33"/>
        <v>171</v>
      </c>
      <c r="R144">
        <f t="shared" si="34"/>
        <v>18</v>
      </c>
      <c r="S144">
        <f t="shared" si="35"/>
        <v>13614</v>
      </c>
      <c r="U144" s="10">
        <f t="shared" si="36"/>
        <v>10.379395781290807</v>
      </c>
      <c r="V144">
        <f t="shared" si="37"/>
        <v>2.3880802517702602</v>
      </c>
      <c r="W144">
        <f t="shared" si="38"/>
        <v>0.17458279845956354</v>
      </c>
      <c r="X144">
        <f t="shared" si="39"/>
        <v>7.8167327310609833</v>
      </c>
      <c r="Y144">
        <f t="shared" si="40"/>
        <v>8.6852585900677592</v>
      </c>
      <c r="Z144">
        <f t="shared" si="41"/>
        <v>1.5069803582991583</v>
      </c>
      <c r="AA144">
        <f t="shared" si="42"/>
        <v>2.2252178301093357</v>
      </c>
      <c r="AB144">
        <f t="shared" si="43"/>
        <v>1.3862337662337663</v>
      </c>
      <c r="AC144">
        <f t="shared" si="44"/>
        <v>2.6983007764187228</v>
      </c>
    </row>
    <row r="145" spans="1:29" x14ac:dyDescent="0.25">
      <c r="A145" s="9">
        <v>143</v>
      </c>
      <c r="B145" s="26" t="s">
        <v>410</v>
      </c>
      <c r="C145" s="26" t="s">
        <v>38</v>
      </c>
      <c r="D145" s="26" t="s">
        <v>322</v>
      </c>
      <c r="E145" s="26" t="s">
        <v>4</v>
      </c>
      <c r="F145">
        <v>50</v>
      </c>
      <c r="G145">
        <v>14</v>
      </c>
      <c r="H145">
        <v>16</v>
      </c>
      <c r="I145">
        <v>74</v>
      </c>
      <c r="J145">
        <v>72</v>
      </c>
      <c r="K145">
        <v>19</v>
      </c>
      <c r="L145">
        <v>597</v>
      </c>
      <c r="M145">
        <v>1012</v>
      </c>
      <c r="N145">
        <f t="shared" si="30"/>
        <v>22.96</v>
      </c>
      <c r="O145">
        <f t="shared" si="31"/>
        <v>26.24</v>
      </c>
      <c r="P145">
        <f t="shared" si="32"/>
        <v>121.36</v>
      </c>
      <c r="Q145">
        <f t="shared" si="33"/>
        <v>118.08</v>
      </c>
      <c r="R145">
        <f t="shared" si="34"/>
        <v>31.16</v>
      </c>
      <c r="S145">
        <f t="shared" si="35"/>
        <v>979.08</v>
      </c>
      <c r="U145" s="10">
        <f t="shared" si="36"/>
        <v>10.376496788651833</v>
      </c>
      <c r="V145">
        <f t="shared" si="37"/>
        <v>2.8858064516129036</v>
      </c>
      <c r="W145">
        <f t="shared" si="38"/>
        <v>0.38175438596491224</v>
      </c>
      <c r="X145">
        <f t="shared" si="39"/>
        <v>7.1089359510740175</v>
      </c>
      <c r="Y145">
        <f t="shared" si="40"/>
        <v>7.8988177234155756</v>
      </c>
      <c r="Z145">
        <f t="shared" si="41"/>
        <v>1.4438867256637169</v>
      </c>
      <c r="AA145">
        <f t="shared" si="42"/>
        <v>2.0629862068965519</v>
      </c>
      <c r="AB145">
        <f t="shared" si="43"/>
        <v>1.4785246753246755</v>
      </c>
      <c r="AC145">
        <f t="shared" si="44"/>
        <v>2.1235383431890735</v>
      </c>
    </row>
    <row r="146" spans="1:29" x14ac:dyDescent="0.25">
      <c r="A146" s="9">
        <v>144</v>
      </c>
      <c r="B146" s="26" t="s">
        <v>713</v>
      </c>
      <c r="C146" s="26" t="s">
        <v>442</v>
      </c>
      <c r="D146" s="26" t="s">
        <v>322</v>
      </c>
      <c r="E146" s="26" t="s">
        <v>4</v>
      </c>
      <c r="F146">
        <v>48</v>
      </c>
      <c r="G146">
        <v>11</v>
      </c>
      <c r="H146">
        <v>38</v>
      </c>
      <c r="I146">
        <v>95</v>
      </c>
      <c r="J146">
        <v>61</v>
      </c>
      <c r="K146">
        <v>4</v>
      </c>
      <c r="L146">
        <v>1690</v>
      </c>
      <c r="M146">
        <v>791</v>
      </c>
      <c r="N146">
        <f t="shared" si="30"/>
        <v>18.791666666666668</v>
      </c>
      <c r="O146">
        <f t="shared" si="31"/>
        <v>64.916666666666671</v>
      </c>
      <c r="P146">
        <f t="shared" si="32"/>
        <v>162.29166666666666</v>
      </c>
      <c r="Q146">
        <f t="shared" si="33"/>
        <v>104.20833333333333</v>
      </c>
      <c r="R146">
        <f t="shared" si="34"/>
        <v>6.833333333333333</v>
      </c>
      <c r="S146">
        <f t="shared" si="35"/>
        <v>2887.0833333333335</v>
      </c>
      <c r="U146" s="10">
        <f t="shared" si="36"/>
        <v>10.350963373307899</v>
      </c>
      <c r="V146">
        <f t="shared" si="37"/>
        <v>2.361895161290323</v>
      </c>
      <c r="W146">
        <f t="shared" si="38"/>
        <v>0.94444444444444453</v>
      </c>
      <c r="X146">
        <f t="shared" si="39"/>
        <v>7.0446237675731309</v>
      </c>
      <c r="Y146">
        <f t="shared" si="40"/>
        <v>7.827359741747923</v>
      </c>
      <c r="Z146">
        <f t="shared" si="41"/>
        <v>1.5059070796460177</v>
      </c>
      <c r="AA146">
        <f t="shared" si="42"/>
        <v>2.020461206896552</v>
      </c>
      <c r="AB146">
        <f t="shared" si="43"/>
        <v>1.3079220779220779</v>
      </c>
      <c r="AC146">
        <f t="shared" si="44"/>
        <v>2.2103334031084829</v>
      </c>
    </row>
    <row r="147" spans="1:29" x14ac:dyDescent="0.25">
      <c r="A147" s="9">
        <v>145</v>
      </c>
      <c r="B147" s="26" t="s">
        <v>662</v>
      </c>
      <c r="C147" s="26" t="s">
        <v>442</v>
      </c>
      <c r="D147" s="26" t="s">
        <v>322</v>
      </c>
      <c r="E147" s="26" t="s">
        <v>4</v>
      </c>
      <c r="F147">
        <v>81</v>
      </c>
      <c r="G147">
        <v>18</v>
      </c>
      <c r="H147">
        <v>47</v>
      </c>
      <c r="I147">
        <v>135</v>
      </c>
      <c r="J147">
        <v>105</v>
      </c>
      <c r="K147">
        <v>17</v>
      </c>
      <c r="L147">
        <v>8856</v>
      </c>
      <c r="M147">
        <v>1621</v>
      </c>
      <c r="N147">
        <f t="shared" si="30"/>
        <v>18.222222222222221</v>
      </c>
      <c r="O147">
        <f t="shared" si="31"/>
        <v>47.580246913580247</v>
      </c>
      <c r="P147">
        <f t="shared" si="32"/>
        <v>136.66666666666666</v>
      </c>
      <c r="Q147">
        <f t="shared" si="33"/>
        <v>106.29629629629629</v>
      </c>
      <c r="R147">
        <f t="shared" si="34"/>
        <v>17.209876543209877</v>
      </c>
      <c r="S147">
        <f t="shared" si="35"/>
        <v>8965.3333333333339</v>
      </c>
      <c r="U147" s="10">
        <f t="shared" si="36"/>
        <v>10.344014282743743</v>
      </c>
      <c r="V147">
        <f t="shared" si="37"/>
        <v>2.2903225806451615</v>
      </c>
      <c r="W147">
        <f t="shared" si="38"/>
        <v>0.69222438813082088</v>
      </c>
      <c r="X147">
        <f t="shared" si="39"/>
        <v>7.3614673139677613</v>
      </c>
      <c r="Y147">
        <f t="shared" si="40"/>
        <v>8.1794081266308467</v>
      </c>
      <c r="Z147">
        <f t="shared" si="41"/>
        <v>1.4670796460176991</v>
      </c>
      <c r="AA147">
        <f t="shared" si="42"/>
        <v>2.0268620689655172</v>
      </c>
      <c r="AB147">
        <f t="shared" si="43"/>
        <v>1.3806926406926407</v>
      </c>
      <c r="AC147">
        <f t="shared" si="44"/>
        <v>2.4868329582919046</v>
      </c>
    </row>
    <row r="148" spans="1:29" x14ac:dyDescent="0.25">
      <c r="A148" s="9">
        <v>146</v>
      </c>
      <c r="B148" s="26" t="s">
        <v>702</v>
      </c>
      <c r="C148" s="26" t="s">
        <v>442</v>
      </c>
      <c r="D148" s="26" t="s">
        <v>322</v>
      </c>
      <c r="E148" s="26" t="s">
        <v>4</v>
      </c>
      <c r="F148">
        <v>73</v>
      </c>
      <c r="G148">
        <v>13</v>
      </c>
      <c r="H148">
        <v>50</v>
      </c>
      <c r="I148">
        <v>155</v>
      </c>
      <c r="J148">
        <v>148</v>
      </c>
      <c r="K148">
        <v>5</v>
      </c>
      <c r="L148">
        <v>11299</v>
      </c>
      <c r="M148">
        <v>1432</v>
      </c>
      <c r="N148">
        <f t="shared" si="30"/>
        <v>14.602739726027398</v>
      </c>
      <c r="O148">
        <f t="shared" si="31"/>
        <v>56.164383561643838</v>
      </c>
      <c r="P148">
        <f t="shared" si="32"/>
        <v>174.10958904109589</v>
      </c>
      <c r="Q148">
        <f t="shared" si="33"/>
        <v>166.24657534246575</v>
      </c>
      <c r="R148">
        <f t="shared" si="34"/>
        <v>5.6164383561643838</v>
      </c>
      <c r="S148">
        <f t="shared" si="35"/>
        <v>12692.027397260274</v>
      </c>
      <c r="U148" s="10">
        <f t="shared" si="36"/>
        <v>10.342714542363494</v>
      </c>
      <c r="V148">
        <f t="shared" si="37"/>
        <v>1.8353954927087939</v>
      </c>
      <c r="W148">
        <f t="shared" si="38"/>
        <v>0.81711127132900752</v>
      </c>
      <c r="X148">
        <f t="shared" si="39"/>
        <v>7.6902077783256928</v>
      </c>
      <c r="Y148">
        <f t="shared" si="40"/>
        <v>8.5446753092507706</v>
      </c>
      <c r="Z148">
        <f t="shared" si="41"/>
        <v>1.5238137956115894</v>
      </c>
      <c r="AA148">
        <f t="shared" si="42"/>
        <v>2.2106457250826641</v>
      </c>
      <c r="AB148">
        <f t="shared" si="43"/>
        <v>1.299388009251023</v>
      </c>
      <c r="AC148">
        <f t="shared" si="44"/>
        <v>2.6563602483804161</v>
      </c>
    </row>
    <row r="149" spans="1:29" x14ac:dyDescent="0.25">
      <c r="A149" s="9">
        <v>147</v>
      </c>
      <c r="B149" s="26" t="s">
        <v>745</v>
      </c>
      <c r="C149" s="26" t="s">
        <v>442</v>
      </c>
      <c r="D149" s="26" t="s">
        <v>322</v>
      </c>
      <c r="E149" s="26" t="s">
        <v>4</v>
      </c>
      <c r="F149">
        <v>23</v>
      </c>
      <c r="G149">
        <v>7</v>
      </c>
      <c r="H149">
        <v>8</v>
      </c>
      <c r="I149">
        <v>18</v>
      </c>
      <c r="J149">
        <v>18</v>
      </c>
      <c r="K149">
        <v>7</v>
      </c>
      <c r="L149">
        <v>70</v>
      </c>
      <c r="M149">
        <v>382</v>
      </c>
      <c r="N149">
        <f t="shared" si="30"/>
        <v>24.956521739130434</v>
      </c>
      <c r="O149">
        <f t="shared" si="31"/>
        <v>28.521739130434781</v>
      </c>
      <c r="P149">
        <f t="shared" si="32"/>
        <v>64.173913043478265</v>
      </c>
      <c r="Q149">
        <f t="shared" si="33"/>
        <v>64.173913043478265</v>
      </c>
      <c r="R149">
        <f t="shared" si="34"/>
        <v>24.956521739130434</v>
      </c>
      <c r="S149">
        <f t="shared" si="35"/>
        <v>249.56521739130434</v>
      </c>
      <c r="U149" s="10">
        <f t="shared" si="36"/>
        <v>10.332038078819915</v>
      </c>
      <c r="V149">
        <f t="shared" si="37"/>
        <v>3.1367461430575037</v>
      </c>
      <c r="W149">
        <f t="shared" si="38"/>
        <v>0.41495041952707856</v>
      </c>
      <c r="X149">
        <f t="shared" si="39"/>
        <v>6.7803415162353327</v>
      </c>
      <c r="Y149">
        <f t="shared" si="40"/>
        <v>7.5337127958170358</v>
      </c>
      <c r="Z149">
        <f t="shared" si="41"/>
        <v>1.3572373989996152</v>
      </c>
      <c r="AA149">
        <f t="shared" si="42"/>
        <v>1.8977316341829087</v>
      </c>
      <c r="AB149">
        <f t="shared" si="43"/>
        <v>1.4350197628458499</v>
      </c>
      <c r="AC149">
        <f t="shared" si="44"/>
        <v>2.0903527202069592</v>
      </c>
    </row>
    <row r="150" spans="1:29" x14ac:dyDescent="0.25">
      <c r="A150" s="9">
        <v>148</v>
      </c>
      <c r="B150" s="26" t="s">
        <v>651</v>
      </c>
      <c r="C150" s="26" t="s">
        <v>442</v>
      </c>
      <c r="D150" s="26" t="s">
        <v>322</v>
      </c>
      <c r="E150" s="26" t="s">
        <v>4</v>
      </c>
      <c r="F150">
        <v>73</v>
      </c>
      <c r="G150">
        <v>21</v>
      </c>
      <c r="H150">
        <v>20</v>
      </c>
      <c r="I150">
        <v>116</v>
      </c>
      <c r="J150">
        <v>72</v>
      </c>
      <c r="K150">
        <v>13</v>
      </c>
      <c r="L150">
        <v>2490</v>
      </c>
      <c r="M150">
        <v>1108</v>
      </c>
      <c r="N150">
        <f t="shared" si="30"/>
        <v>23.589041095890412</v>
      </c>
      <c r="O150">
        <f t="shared" si="31"/>
        <v>22.465753424657535</v>
      </c>
      <c r="P150">
        <f t="shared" si="32"/>
        <v>130.30136986301369</v>
      </c>
      <c r="Q150">
        <f t="shared" si="33"/>
        <v>80.876712328767127</v>
      </c>
      <c r="R150">
        <f t="shared" si="34"/>
        <v>14.602739726027398</v>
      </c>
      <c r="S150">
        <f t="shared" si="35"/>
        <v>2796.9863013698632</v>
      </c>
      <c r="U150" s="10">
        <f t="shared" si="36"/>
        <v>10.266728463064979</v>
      </c>
      <c r="V150">
        <f t="shared" si="37"/>
        <v>2.9648696420680514</v>
      </c>
      <c r="W150">
        <f t="shared" si="38"/>
        <v>0.32684450853160302</v>
      </c>
      <c r="X150">
        <f t="shared" si="39"/>
        <v>6.9750143124653237</v>
      </c>
      <c r="Y150">
        <f t="shared" si="40"/>
        <v>7.750015902739249</v>
      </c>
      <c r="Z150">
        <f t="shared" si="41"/>
        <v>1.4574348405867379</v>
      </c>
      <c r="AA150">
        <f t="shared" si="42"/>
        <v>1.9489357581483231</v>
      </c>
      <c r="AB150">
        <f t="shared" si="43"/>
        <v>1.3624088240526597</v>
      </c>
      <c r="AC150">
        <f t="shared" si="44"/>
        <v>2.206234889677603</v>
      </c>
    </row>
    <row r="151" spans="1:29" x14ac:dyDescent="0.25">
      <c r="A151" s="9">
        <v>149</v>
      </c>
      <c r="B151" s="26" t="s">
        <v>720</v>
      </c>
      <c r="C151" s="26" t="s">
        <v>442</v>
      </c>
      <c r="D151" s="26" t="s">
        <v>322</v>
      </c>
      <c r="E151" s="26" t="s">
        <v>4</v>
      </c>
      <c r="F151">
        <v>81</v>
      </c>
      <c r="G151">
        <v>10</v>
      </c>
      <c r="H151">
        <v>68</v>
      </c>
      <c r="I151">
        <v>218</v>
      </c>
      <c r="J151">
        <v>168</v>
      </c>
      <c r="K151">
        <v>17</v>
      </c>
      <c r="L151">
        <v>15133</v>
      </c>
      <c r="M151">
        <v>1569</v>
      </c>
      <c r="N151">
        <f t="shared" si="30"/>
        <v>10.123456790123457</v>
      </c>
      <c r="O151">
        <f t="shared" si="31"/>
        <v>68.839506172839506</v>
      </c>
      <c r="P151">
        <f t="shared" si="32"/>
        <v>220.69135802469137</v>
      </c>
      <c r="Q151">
        <f t="shared" si="33"/>
        <v>170.07407407407408</v>
      </c>
      <c r="R151">
        <f t="shared" si="34"/>
        <v>17.209876543209877</v>
      </c>
      <c r="S151">
        <f t="shared" si="35"/>
        <v>15319.827160493827</v>
      </c>
      <c r="U151" s="10">
        <f t="shared" si="36"/>
        <v>10.24728364446117</v>
      </c>
      <c r="V151">
        <f t="shared" si="37"/>
        <v>1.2724014336917564</v>
      </c>
      <c r="W151">
        <f t="shared" si="38"/>
        <v>1.0015161360190601</v>
      </c>
      <c r="X151">
        <f t="shared" si="39"/>
        <v>7.973366074750353</v>
      </c>
      <c r="Y151">
        <f t="shared" si="40"/>
        <v>8.8592956386115027</v>
      </c>
      <c r="Z151">
        <f t="shared" si="41"/>
        <v>1.5943952802359882</v>
      </c>
      <c r="AA151">
        <f t="shared" si="42"/>
        <v>2.2223793103448277</v>
      </c>
      <c r="AB151">
        <f t="shared" si="43"/>
        <v>1.3806926406926407</v>
      </c>
      <c r="AC151">
        <f t="shared" si="44"/>
        <v>2.7758988434768961</v>
      </c>
    </row>
    <row r="152" spans="1:29" x14ac:dyDescent="0.25">
      <c r="A152" s="9">
        <v>150</v>
      </c>
      <c r="B152" s="26" t="s">
        <v>725</v>
      </c>
      <c r="C152" s="26" t="s">
        <v>442</v>
      </c>
      <c r="D152" s="26" t="s">
        <v>322</v>
      </c>
      <c r="E152" s="26" t="s">
        <v>4</v>
      </c>
      <c r="F152">
        <v>44</v>
      </c>
      <c r="G152">
        <v>9</v>
      </c>
      <c r="H152">
        <v>32</v>
      </c>
      <c r="I152">
        <v>126</v>
      </c>
      <c r="J152">
        <v>53</v>
      </c>
      <c r="K152">
        <v>9</v>
      </c>
      <c r="L152">
        <v>2080</v>
      </c>
      <c r="M152">
        <v>661</v>
      </c>
      <c r="N152">
        <f t="shared" si="30"/>
        <v>16.772727272727273</v>
      </c>
      <c r="O152">
        <f t="shared" si="31"/>
        <v>59.636363636363633</v>
      </c>
      <c r="P152">
        <f t="shared" si="32"/>
        <v>234.81818181818181</v>
      </c>
      <c r="Q152">
        <f t="shared" si="33"/>
        <v>98.772727272727266</v>
      </c>
      <c r="R152">
        <f t="shared" si="34"/>
        <v>16.772727272727273</v>
      </c>
      <c r="S152">
        <f t="shared" si="35"/>
        <v>3876.3636363636365</v>
      </c>
      <c r="U152" s="10">
        <f t="shared" si="36"/>
        <v>10.228322399279296</v>
      </c>
      <c r="V152">
        <f t="shared" si="37"/>
        <v>2.1081378299120237</v>
      </c>
      <c r="W152">
        <f t="shared" si="38"/>
        <v>0.86762360446570974</v>
      </c>
      <c r="X152">
        <f t="shared" si="39"/>
        <v>7.2525609649015621</v>
      </c>
      <c r="Y152">
        <f t="shared" si="40"/>
        <v>8.0584010721128472</v>
      </c>
      <c r="Z152">
        <f t="shared" si="41"/>
        <v>1.6158004827031376</v>
      </c>
      <c r="AA152">
        <f t="shared" si="42"/>
        <v>2.0037978056426331</v>
      </c>
      <c r="AB152">
        <f t="shared" si="43"/>
        <v>1.3776269185360095</v>
      </c>
      <c r="AC152">
        <f t="shared" si="44"/>
        <v>2.2553357580197813</v>
      </c>
    </row>
    <row r="153" spans="1:29" x14ac:dyDescent="0.25">
      <c r="A153" s="9">
        <v>151</v>
      </c>
      <c r="B153" s="26" t="s">
        <v>666</v>
      </c>
      <c r="C153" s="26" t="s">
        <v>442</v>
      </c>
      <c r="D153" s="26" t="s">
        <v>322</v>
      </c>
      <c r="E153" s="26" t="s">
        <v>4</v>
      </c>
      <c r="F153">
        <v>80</v>
      </c>
      <c r="G153">
        <v>18</v>
      </c>
      <c r="H153">
        <v>18</v>
      </c>
      <c r="I153">
        <v>104</v>
      </c>
      <c r="J153">
        <v>100</v>
      </c>
      <c r="K153">
        <v>31</v>
      </c>
      <c r="L153">
        <v>13123</v>
      </c>
      <c r="M153">
        <v>1719</v>
      </c>
      <c r="N153">
        <f t="shared" si="30"/>
        <v>18.45</v>
      </c>
      <c r="O153">
        <f t="shared" si="31"/>
        <v>18.45</v>
      </c>
      <c r="P153">
        <f t="shared" si="32"/>
        <v>106.6</v>
      </c>
      <c r="Q153">
        <f t="shared" si="33"/>
        <v>102.5</v>
      </c>
      <c r="R153">
        <f t="shared" si="34"/>
        <v>31.774999999999999</v>
      </c>
      <c r="S153">
        <f t="shared" si="35"/>
        <v>13451.075000000001</v>
      </c>
      <c r="U153" s="10">
        <f t="shared" si="36"/>
        <v>10.197845908866285</v>
      </c>
      <c r="V153">
        <f t="shared" si="37"/>
        <v>2.3189516129032262</v>
      </c>
      <c r="W153">
        <f t="shared" si="38"/>
        <v>0.26842105263157895</v>
      </c>
      <c r="X153">
        <f t="shared" si="39"/>
        <v>7.6104732433314801</v>
      </c>
      <c r="Y153">
        <f t="shared" si="40"/>
        <v>8.4560813814794216</v>
      </c>
      <c r="Z153">
        <f t="shared" si="41"/>
        <v>1.4215221238938054</v>
      </c>
      <c r="AA153">
        <f t="shared" si="42"/>
        <v>2.0152241379310345</v>
      </c>
      <c r="AB153">
        <f t="shared" si="43"/>
        <v>1.4828376623376625</v>
      </c>
      <c r="AC153">
        <f t="shared" si="44"/>
        <v>2.6908893191689782</v>
      </c>
    </row>
    <row r="154" spans="1:29" x14ac:dyDescent="0.25">
      <c r="A154" s="9">
        <v>152</v>
      </c>
      <c r="B154" s="26" t="s">
        <v>788</v>
      </c>
      <c r="C154" s="26" t="s">
        <v>442</v>
      </c>
      <c r="D154" s="26" t="s">
        <v>322</v>
      </c>
      <c r="E154" s="26" t="s">
        <v>4</v>
      </c>
      <c r="F154">
        <v>21</v>
      </c>
      <c r="G154">
        <v>2</v>
      </c>
      <c r="H154">
        <v>31</v>
      </c>
      <c r="I154">
        <v>57</v>
      </c>
      <c r="J154">
        <v>19</v>
      </c>
      <c r="K154">
        <v>9</v>
      </c>
      <c r="L154">
        <v>1825</v>
      </c>
      <c r="M154">
        <v>309</v>
      </c>
      <c r="N154">
        <f t="shared" si="30"/>
        <v>7.8095238095238093</v>
      </c>
      <c r="O154">
        <f t="shared" si="31"/>
        <v>121.04761904761905</v>
      </c>
      <c r="P154">
        <f t="shared" si="32"/>
        <v>222.57142857142858</v>
      </c>
      <c r="Q154">
        <f t="shared" si="33"/>
        <v>74.19047619047619</v>
      </c>
      <c r="R154">
        <f t="shared" si="34"/>
        <v>35.142857142857146</v>
      </c>
      <c r="S154">
        <f t="shared" si="35"/>
        <v>7126.1904761904761</v>
      </c>
      <c r="U154" s="10">
        <f t="shared" si="36"/>
        <v>10.177945340635393</v>
      </c>
      <c r="V154">
        <f t="shared" si="37"/>
        <v>0.98156682027649778</v>
      </c>
      <c r="W154">
        <f t="shared" si="38"/>
        <v>1.7610693400167086</v>
      </c>
      <c r="X154">
        <f t="shared" si="39"/>
        <v>7.4353091803421858</v>
      </c>
      <c r="Y154">
        <f t="shared" si="40"/>
        <v>8.2614546448246511</v>
      </c>
      <c r="Z154">
        <f t="shared" si="41"/>
        <v>1.5972439949431101</v>
      </c>
      <c r="AA154">
        <f t="shared" si="42"/>
        <v>1.9284384236453203</v>
      </c>
      <c r="AB154">
        <f t="shared" si="43"/>
        <v>1.5064564007421151</v>
      </c>
      <c r="AC154">
        <f t="shared" si="44"/>
        <v>2.4031703610116404</v>
      </c>
    </row>
    <row r="155" spans="1:29" x14ac:dyDescent="0.25">
      <c r="A155" s="9">
        <v>153</v>
      </c>
      <c r="B155" s="26" t="s">
        <v>683</v>
      </c>
      <c r="C155" s="26" t="s">
        <v>442</v>
      </c>
      <c r="D155" s="26" t="s">
        <v>322</v>
      </c>
      <c r="E155" s="26" t="s">
        <v>4</v>
      </c>
      <c r="F155">
        <v>55</v>
      </c>
      <c r="G155">
        <v>15</v>
      </c>
      <c r="H155">
        <v>8</v>
      </c>
      <c r="I155">
        <v>62</v>
      </c>
      <c r="J155">
        <v>97</v>
      </c>
      <c r="K155">
        <v>15</v>
      </c>
      <c r="L155">
        <v>2233</v>
      </c>
      <c r="M155">
        <v>1128</v>
      </c>
      <c r="N155">
        <f t="shared" si="30"/>
        <v>22.363636363636363</v>
      </c>
      <c r="O155">
        <f t="shared" si="31"/>
        <v>11.927272727272728</v>
      </c>
      <c r="P155">
        <f t="shared" si="32"/>
        <v>92.436363636363637</v>
      </c>
      <c r="Q155">
        <f t="shared" si="33"/>
        <v>144.61818181818182</v>
      </c>
      <c r="R155">
        <f t="shared" si="34"/>
        <v>22.363636363636363</v>
      </c>
      <c r="S155">
        <f t="shared" si="35"/>
        <v>3329.2</v>
      </c>
      <c r="U155" s="10">
        <f t="shared" si="36"/>
        <v>10.176059174905417</v>
      </c>
      <c r="V155">
        <f t="shared" si="37"/>
        <v>2.8108504398826981</v>
      </c>
      <c r="W155">
        <f t="shared" si="38"/>
        <v>0.17352472089314194</v>
      </c>
      <c r="X155">
        <f t="shared" si="39"/>
        <v>7.1916840141295761</v>
      </c>
      <c r="Y155">
        <f t="shared" si="40"/>
        <v>7.9907600156995295</v>
      </c>
      <c r="Z155">
        <f t="shared" si="41"/>
        <v>1.4000611423974256</v>
      </c>
      <c r="AA155">
        <f t="shared" si="42"/>
        <v>2.1443416927899688</v>
      </c>
      <c r="AB155">
        <f t="shared" si="43"/>
        <v>1.4168358913813459</v>
      </c>
      <c r="AC155">
        <f t="shared" si="44"/>
        <v>2.2304452875608356</v>
      </c>
    </row>
    <row r="156" spans="1:29" x14ac:dyDescent="0.25">
      <c r="A156" s="9">
        <v>154</v>
      </c>
      <c r="B156" s="26" t="s">
        <v>206</v>
      </c>
      <c r="C156" s="26" t="s">
        <v>33</v>
      </c>
      <c r="D156" s="26" t="s">
        <v>322</v>
      </c>
      <c r="E156" s="26" t="s">
        <v>4</v>
      </c>
      <c r="F156">
        <v>77</v>
      </c>
      <c r="G156">
        <v>16</v>
      </c>
      <c r="H156">
        <v>36</v>
      </c>
      <c r="I156">
        <v>24</v>
      </c>
      <c r="J156">
        <v>125</v>
      </c>
      <c r="K156">
        <v>11</v>
      </c>
      <c r="L156">
        <v>12920</v>
      </c>
      <c r="M156">
        <v>1594</v>
      </c>
      <c r="N156">
        <f t="shared" si="30"/>
        <v>17.038961038961038</v>
      </c>
      <c r="O156">
        <f t="shared" si="31"/>
        <v>38.337662337662337</v>
      </c>
      <c r="P156">
        <f t="shared" si="32"/>
        <v>25.558441558441558</v>
      </c>
      <c r="Q156">
        <f t="shared" si="33"/>
        <v>133.11688311688312</v>
      </c>
      <c r="R156">
        <f t="shared" si="34"/>
        <v>11.714285714285714</v>
      </c>
      <c r="S156">
        <f t="shared" si="35"/>
        <v>13758.961038961039</v>
      </c>
      <c r="U156" s="10">
        <f t="shared" si="36"/>
        <v>10.154215432528455</v>
      </c>
      <c r="V156">
        <f t="shared" si="37"/>
        <v>2.1416003351487225</v>
      </c>
      <c r="W156">
        <f t="shared" si="38"/>
        <v>0.55775803144224201</v>
      </c>
      <c r="X156">
        <f t="shared" si="39"/>
        <v>7.4548570659374898</v>
      </c>
      <c r="Y156">
        <f t="shared" si="40"/>
        <v>8.2831745177083214</v>
      </c>
      <c r="Z156">
        <f t="shared" si="41"/>
        <v>1.2987265831513619</v>
      </c>
      <c r="AA156">
        <f t="shared" si="42"/>
        <v>2.1090832960143304</v>
      </c>
      <c r="AB156">
        <f t="shared" si="43"/>
        <v>1.342152133580705</v>
      </c>
      <c r="AC156">
        <f t="shared" si="44"/>
        <v>2.704895053191092</v>
      </c>
    </row>
    <row r="157" spans="1:29" x14ac:dyDescent="0.25">
      <c r="A157" s="9">
        <v>155</v>
      </c>
      <c r="B157" s="26" t="s">
        <v>704</v>
      </c>
      <c r="C157" s="26" t="s">
        <v>442</v>
      </c>
      <c r="D157" s="26" t="s">
        <v>322</v>
      </c>
      <c r="E157" s="26" t="s">
        <v>4</v>
      </c>
      <c r="F157">
        <v>47</v>
      </c>
      <c r="G157">
        <v>12</v>
      </c>
      <c r="H157">
        <v>27</v>
      </c>
      <c r="I157">
        <v>42</v>
      </c>
      <c r="J157">
        <v>53</v>
      </c>
      <c r="K157">
        <v>10</v>
      </c>
      <c r="L157">
        <v>93</v>
      </c>
      <c r="M157">
        <v>711</v>
      </c>
      <c r="N157">
        <f t="shared" si="30"/>
        <v>20.936170212765958</v>
      </c>
      <c r="O157">
        <f t="shared" si="31"/>
        <v>47.106382978723403</v>
      </c>
      <c r="P157">
        <f t="shared" si="32"/>
        <v>73.276595744680847</v>
      </c>
      <c r="Q157">
        <f t="shared" si="33"/>
        <v>92.468085106382972</v>
      </c>
      <c r="R157">
        <f t="shared" si="34"/>
        <v>17.446808510638299</v>
      </c>
      <c r="S157">
        <f t="shared" si="35"/>
        <v>162.25531914893617</v>
      </c>
      <c r="U157" s="10">
        <f t="shared" si="36"/>
        <v>10.141000260476185</v>
      </c>
      <c r="V157">
        <f t="shared" si="37"/>
        <v>2.6314344543582706</v>
      </c>
      <c r="W157">
        <f t="shared" si="38"/>
        <v>0.68533034714445684</v>
      </c>
      <c r="X157">
        <f t="shared" si="39"/>
        <v>6.8242354589734573</v>
      </c>
      <c r="Y157">
        <f t="shared" si="40"/>
        <v>7.5824838433038408</v>
      </c>
      <c r="Z157">
        <f t="shared" si="41"/>
        <v>1.371029937864809</v>
      </c>
      <c r="AA157">
        <f t="shared" si="42"/>
        <v>1.984470286133529</v>
      </c>
      <c r="AB157">
        <f t="shared" si="43"/>
        <v>1.3823542415031778</v>
      </c>
      <c r="AC157">
        <f t="shared" si="44"/>
        <v>2.0863809934719413</v>
      </c>
    </row>
    <row r="158" spans="1:29" x14ac:dyDescent="0.25">
      <c r="A158" s="9">
        <v>156</v>
      </c>
      <c r="B158" s="26" t="s">
        <v>676</v>
      </c>
      <c r="C158" s="26" t="s">
        <v>442</v>
      </c>
      <c r="D158" s="26" t="s">
        <v>322</v>
      </c>
      <c r="E158" s="26" t="s">
        <v>4</v>
      </c>
      <c r="F158">
        <v>81</v>
      </c>
      <c r="G158">
        <v>16</v>
      </c>
      <c r="H158">
        <v>32</v>
      </c>
      <c r="I158">
        <v>144</v>
      </c>
      <c r="J158">
        <v>143</v>
      </c>
      <c r="K158">
        <v>24</v>
      </c>
      <c r="L158">
        <v>10752</v>
      </c>
      <c r="M158">
        <v>1570</v>
      </c>
      <c r="N158">
        <f t="shared" si="30"/>
        <v>16.197530864197532</v>
      </c>
      <c r="O158">
        <f t="shared" si="31"/>
        <v>32.395061728395063</v>
      </c>
      <c r="P158">
        <f t="shared" si="32"/>
        <v>145.77777777777777</v>
      </c>
      <c r="Q158">
        <f t="shared" si="33"/>
        <v>144.76543209876544</v>
      </c>
      <c r="R158">
        <f t="shared" si="34"/>
        <v>24.296296296296298</v>
      </c>
      <c r="S158">
        <f t="shared" si="35"/>
        <v>10884.740740740741</v>
      </c>
      <c r="U158" s="10">
        <f t="shared" si="36"/>
        <v>10.137358464035634</v>
      </c>
      <c r="V158">
        <f t="shared" si="37"/>
        <v>2.0358422939068106</v>
      </c>
      <c r="W158">
        <f t="shared" si="38"/>
        <v>0.47130171106779295</v>
      </c>
      <c r="X158">
        <f t="shared" si="39"/>
        <v>7.6302144590610297</v>
      </c>
      <c r="Y158">
        <f t="shared" si="40"/>
        <v>8.4780160656233665</v>
      </c>
      <c r="Z158">
        <f t="shared" si="41"/>
        <v>1.4808849557522124</v>
      </c>
      <c r="AA158">
        <f t="shared" si="42"/>
        <v>2.1447931034482761</v>
      </c>
      <c r="AB158">
        <f t="shared" si="43"/>
        <v>1.4303896103896103</v>
      </c>
      <c r="AC158">
        <f t="shared" si="44"/>
        <v>2.5741467894709302</v>
      </c>
    </row>
    <row r="159" spans="1:29" x14ac:dyDescent="0.25">
      <c r="A159" s="9">
        <v>157</v>
      </c>
      <c r="B159" s="26" t="s">
        <v>684</v>
      </c>
      <c r="C159" s="26" t="s">
        <v>442</v>
      </c>
      <c r="D159" s="26" t="s">
        <v>322</v>
      </c>
      <c r="E159" s="26" t="s">
        <v>4</v>
      </c>
      <c r="F159">
        <v>77</v>
      </c>
      <c r="G159">
        <v>15</v>
      </c>
      <c r="H159">
        <v>34</v>
      </c>
      <c r="I159">
        <v>90</v>
      </c>
      <c r="J159">
        <v>153</v>
      </c>
      <c r="K159">
        <v>20</v>
      </c>
      <c r="L159">
        <v>10150</v>
      </c>
      <c r="M159">
        <v>1461</v>
      </c>
      <c r="N159">
        <f t="shared" si="30"/>
        <v>15.974025974025974</v>
      </c>
      <c r="O159">
        <f t="shared" si="31"/>
        <v>36.20779220779221</v>
      </c>
      <c r="P159">
        <f t="shared" si="32"/>
        <v>95.84415584415585</v>
      </c>
      <c r="Q159">
        <f t="shared" si="33"/>
        <v>162.93506493506493</v>
      </c>
      <c r="R159">
        <f t="shared" si="34"/>
        <v>21.2987012987013</v>
      </c>
      <c r="S159">
        <f t="shared" si="35"/>
        <v>10809.09090909091</v>
      </c>
      <c r="U159" s="10">
        <f t="shared" si="36"/>
        <v>10.120313424175873</v>
      </c>
      <c r="V159">
        <f t="shared" si="37"/>
        <v>2.0077503142019273</v>
      </c>
      <c r="W159">
        <f t="shared" si="38"/>
        <v>0.52677147413989522</v>
      </c>
      <c r="X159">
        <f t="shared" si="39"/>
        <v>7.5857916358340507</v>
      </c>
      <c r="Y159">
        <f t="shared" si="40"/>
        <v>8.4286573731489458</v>
      </c>
      <c r="Z159">
        <f t="shared" si="41"/>
        <v>1.4052246868176073</v>
      </c>
      <c r="AA159">
        <f t="shared" si="42"/>
        <v>2.2004939543215407</v>
      </c>
      <c r="AB159">
        <f t="shared" si="43"/>
        <v>1.4093675156012819</v>
      </c>
      <c r="AC159">
        <f t="shared" si="44"/>
        <v>2.570705479093621</v>
      </c>
    </row>
    <row r="160" spans="1:29" x14ac:dyDescent="0.25">
      <c r="A160" s="9">
        <v>158</v>
      </c>
      <c r="B160" s="26" t="s">
        <v>756</v>
      </c>
      <c r="C160" s="26" t="s">
        <v>442</v>
      </c>
      <c r="D160" s="26" t="s">
        <v>322</v>
      </c>
      <c r="E160" s="26" t="s">
        <v>4</v>
      </c>
      <c r="F160">
        <v>28</v>
      </c>
      <c r="G160">
        <v>5</v>
      </c>
      <c r="H160">
        <v>17</v>
      </c>
      <c r="I160">
        <v>65</v>
      </c>
      <c r="J160">
        <v>43</v>
      </c>
      <c r="K160">
        <v>2</v>
      </c>
      <c r="L160">
        <v>4047</v>
      </c>
      <c r="M160">
        <v>501</v>
      </c>
      <c r="N160">
        <f t="shared" si="30"/>
        <v>14.642857142857142</v>
      </c>
      <c r="O160">
        <f t="shared" si="31"/>
        <v>49.785714285714285</v>
      </c>
      <c r="P160">
        <f t="shared" si="32"/>
        <v>190.35714285714286</v>
      </c>
      <c r="Q160">
        <f t="shared" si="33"/>
        <v>125.92857142857143</v>
      </c>
      <c r="R160">
        <f t="shared" si="34"/>
        <v>5.8571428571428568</v>
      </c>
      <c r="S160">
        <f t="shared" si="35"/>
        <v>11851.928571428571</v>
      </c>
      <c r="U160" s="10">
        <f t="shared" si="36"/>
        <v>10.119447951827782</v>
      </c>
      <c r="V160">
        <f t="shared" si="37"/>
        <v>1.8404377880184333</v>
      </c>
      <c r="W160">
        <f t="shared" si="38"/>
        <v>0.72431077694235591</v>
      </c>
      <c r="X160">
        <f t="shared" si="39"/>
        <v>7.5546993868669929</v>
      </c>
      <c r="Y160">
        <f t="shared" si="40"/>
        <v>8.3941104298522138</v>
      </c>
      <c r="Z160">
        <f t="shared" si="41"/>
        <v>1.5484323640960809</v>
      </c>
      <c r="AA160">
        <f t="shared" si="42"/>
        <v>2.0870467980295566</v>
      </c>
      <c r="AB160">
        <f t="shared" si="43"/>
        <v>1.3010760667903525</v>
      </c>
      <c r="AC160">
        <f t="shared" si="44"/>
        <v>2.618144157951003</v>
      </c>
    </row>
    <row r="161" spans="1:29" x14ac:dyDescent="0.25">
      <c r="A161" s="9">
        <v>159</v>
      </c>
      <c r="B161" s="26" t="s">
        <v>672</v>
      </c>
      <c r="C161" s="26" t="s">
        <v>442</v>
      </c>
      <c r="D161" s="26" t="s">
        <v>322</v>
      </c>
      <c r="E161" s="26" t="s">
        <v>4</v>
      </c>
      <c r="F161">
        <v>73</v>
      </c>
      <c r="G161">
        <v>17</v>
      </c>
      <c r="H161">
        <v>14</v>
      </c>
      <c r="I161">
        <v>136</v>
      </c>
      <c r="J161">
        <v>83</v>
      </c>
      <c r="K161">
        <v>26</v>
      </c>
      <c r="L161">
        <v>8807</v>
      </c>
      <c r="M161">
        <v>1387</v>
      </c>
      <c r="N161">
        <f t="shared" si="30"/>
        <v>19.095890410958905</v>
      </c>
      <c r="O161">
        <f t="shared" si="31"/>
        <v>15.726027397260275</v>
      </c>
      <c r="P161">
        <f t="shared" si="32"/>
        <v>152.76712328767124</v>
      </c>
      <c r="Q161">
        <f t="shared" si="33"/>
        <v>93.232876712328761</v>
      </c>
      <c r="R161">
        <f t="shared" si="34"/>
        <v>29.205479452054796</v>
      </c>
      <c r="S161">
        <f t="shared" si="35"/>
        <v>9892.7945205479446</v>
      </c>
      <c r="U161" s="10">
        <f t="shared" si="36"/>
        <v>10.101054696123086</v>
      </c>
      <c r="V161">
        <f t="shared" si="37"/>
        <v>2.4001325673884226</v>
      </c>
      <c r="W161">
        <f t="shared" si="38"/>
        <v>0.2287911559721221</v>
      </c>
      <c r="X161">
        <f t="shared" si="39"/>
        <v>7.4721309727625407</v>
      </c>
      <c r="Y161">
        <f t="shared" si="40"/>
        <v>8.3023677475139337</v>
      </c>
      <c r="Z161">
        <f t="shared" si="41"/>
        <v>1.4914753303430719</v>
      </c>
      <c r="AA161">
        <f t="shared" si="42"/>
        <v>1.9868148323098724</v>
      </c>
      <c r="AB161">
        <f t="shared" si="43"/>
        <v>1.4648176481053194</v>
      </c>
      <c r="AC161">
        <f t="shared" si="44"/>
        <v>2.5290231620042771</v>
      </c>
    </row>
    <row r="162" spans="1:29" x14ac:dyDescent="0.25">
      <c r="A162" s="9">
        <v>160</v>
      </c>
      <c r="B162" s="26" t="s">
        <v>646</v>
      </c>
      <c r="C162" s="26" t="s">
        <v>442</v>
      </c>
      <c r="D162" s="26" t="s">
        <v>322</v>
      </c>
      <c r="E162" s="26" t="s">
        <v>4</v>
      </c>
      <c r="F162">
        <v>73</v>
      </c>
      <c r="G162">
        <v>23</v>
      </c>
      <c r="H162">
        <v>8</v>
      </c>
      <c r="I162">
        <v>46</v>
      </c>
      <c r="J162">
        <v>69</v>
      </c>
      <c r="K162">
        <v>13</v>
      </c>
      <c r="L162">
        <v>80</v>
      </c>
      <c r="M162">
        <v>1288</v>
      </c>
      <c r="N162">
        <f t="shared" si="30"/>
        <v>25.835616438356166</v>
      </c>
      <c r="O162">
        <f t="shared" si="31"/>
        <v>8.9863013698630141</v>
      </c>
      <c r="P162">
        <f t="shared" si="32"/>
        <v>51.671232876712331</v>
      </c>
      <c r="Q162">
        <f t="shared" si="33"/>
        <v>77.506849315068493</v>
      </c>
      <c r="R162">
        <f t="shared" si="34"/>
        <v>14.602739726027398</v>
      </c>
      <c r="S162">
        <f t="shared" si="35"/>
        <v>89.863013698630141</v>
      </c>
      <c r="U162" s="10">
        <f t="shared" si="36"/>
        <v>10.100370902812994</v>
      </c>
      <c r="V162">
        <f t="shared" si="37"/>
        <v>3.2472381794078657</v>
      </c>
      <c r="W162">
        <f t="shared" si="38"/>
        <v>0.13073780341264121</v>
      </c>
      <c r="X162">
        <f t="shared" si="39"/>
        <v>6.7223949199924871</v>
      </c>
      <c r="Y162">
        <f t="shared" si="40"/>
        <v>7.4693276888805418</v>
      </c>
      <c r="Z162">
        <f t="shared" si="41"/>
        <v>1.3382931264395685</v>
      </c>
      <c r="AA162">
        <f t="shared" si="42"/>
        <v>1.9386051015588097</v>
      </c>
      <c r="AB162">
        <f t="shared" si="43"/>
        <v>1.3624088240526597</v>
      </c>
      <c r="AC162">
        <f t="shared" si="44"/>
        <v>2.0830878679414493</v>
      </c>
    </row>
    <row r="163" spans="1:29" x14ac:dyDescent="0.25">
      <c r="A163" s="9">
        <v>161</v>
      </c>
      <c r="B163" s="26" t="s">
        <v>762</v>
      </c>
      <c r="C163" s="26" t="s">
        <v>442</v>
      </c>
      <c r="D163" s="26" t="s">
        <v>322</v>
      </c>
      <c r="E163" s="26" t="s">
        <v>4</v>
      </c>
      <c r="F163">
        <v>34</v>
      </c>
      <c r="G163">
        <v>4</v>
      </c>
      <c r="H163">
        <v>57</v>
      </c>
      <c r="I163">
        <v>77</v>
      </c>
      <c r="J163">
        <v>27</v>
      </c>
      <c r="K163">
        <v>3</v>
      </c>
      <c r="L163">
        <v>510</v>
      </c>
      <c r="M163">
        <v>395</v>
      </c>
      <c r="N163">
        <f t="shared" si="30"/>
        <v>9.6470588235294112</v>
      </c>
      <c r="O163">
        <f t="shared" si="31"/>
        <v>137.47058823529412</v>
      </c>
      <c r="P163">
        <f t="shared" si="32"/>
        <v>185.70588235294119</v>
      </c>
      <c r="Q163">
        <f t="shared" si="33"/>
        <v>65.117647058823536</v>
      </c>
      <c r="R163">
        <f t="shared" si="34"/>
        <v>7.2352941176470589</v>
      </c>
      <c r="S163">
        <f t="shared" si="35"/>
        <v>1230</v>
      </c>
      <c r="U163" s="10">
        <f t="shared" si="36"/>
        <v>10.100226877217283</v>
      </c>
      <c r="V163">
        <f t="shared" si="37"/>
        <v>1.2125237191650855</v>
      </c>
      <c r="W163">
        <f t="shared" si="38"/>
        <v>2</v>
      </c>
      <c r="X163">
        <f t="shared" si="39"/>
        <v>6.8877031580521972</v>
      </c>
      <c r="Y163">
        <f t="shared" si="40"/>
        <v>7.6530035089468864</v>
      </c>
      <c r="Z163">
        <f t="shared" si="41"/>
        <v>1.541384695471109</v>
      </c>
      <c r="AA163">
        <f t="shared" si="42"/>
        <v>1.9006247464503043</v>
      </c>
      <c r="AB163">
        <f t="shared" si="43"/>
        <v>1.3107410236822001</v>
      </c>
      <c r="AC163">
        <f t="shared" si="44"/>
        <v>2.1349526924485844</v>
      </c>
    </row>
    <row r="164" spans="1:29" x14ac:dyDescent="0.25">
      <c r="A164" s="9">
        <v>162</v>
      </c>
      <c r="B164" s="26" t="s">
        <v>726</v>
      </c>
      <c r="C164" s="26" t="s">
        <v>442</v>
      </c>
      <c r="D164" s="26" t="s">
        <v>322</v>
      </c>
      <c r="E164" s="26" t="s">
        <v>4</v>
      </c>
      <c r="F164">
        <v>48</v>
      </c>
      <c r="G164">
        <v>9</v>
      </c>
      <c r="H164">
        <v>18</v>
      </c>
      <c r="I164">
        <v>16</v>
      </c>
      <c r="J164">
        <v>118</v>
      </c>
      <c r="K164">
        <v>16</v>
      </c>
      <c r="L164">
        <v>7112</v>
      </c>
      <c r="M164">
        <v>994</v>
      </c>
      <c r="N164">
        <f t="shared" si="30"/>
        <v>15.375</v>
      </c>
      <c r="O164">
        <f t="shared" si="31"/>
        <v>30.75</v>
      </c>
      <c r="P164">
        <f t="shared" si="32"/>
        <v>27.333333333333332</v>
      </c>
      <c r="Q164">
        <f t="shared" si="33"/>
        <v>201.58333333333334</v>
      </c>
      <c r="R164">
        <f t="shared" si="34"/>
        <v>27.333333333333332</v>
      </c>
      <c r="S164">
        <f t="shared" si="35"/>
        <v>12149.666666666666</v>
      </c>
      <c r="U164" s="10">
        <f t="shared" si="36"/>
        <v>10.083594739370335</v>
      </c>
      <c r="V164">
        <f t="shared" si="37"/>
        <v>1.932459677419355</v>
      </c>
      <c r="W164">
        <f t="shared" si="38"/>
        <v>0.44736842105263158</v>
      </c>
      <c r="X164">
        <f t="shared" si="39"/>
        <v>7.7037666408983485</v>
      </c>
      <c r="Y164">
        <f t="shared" si="40"/>
        <v>8.5597407121092761</v>
      </c>
      <c r="Z164">
        <f t="shared" si="41"/>
        <v>1.3014159292035399</v>
      </c>
      <c r="AA164">
        <f t="shared" si="42"/>
        <v>2.3189741379310345</v>
      </c>
      <c r="AB164">
        <f t="shared" si="43"/>
        <v>1.4516883116883117</v>
      </c>
      <c r="AC164">
        <f t="shared" si="44"/>
        <v>2.6316882620754622</v>
      </c>
    </row>
    <row r="165" spans="1:29" x14ac:dyDescent="0.25">
      <c r="A165" s="9">
        <v>163</v>
      </c>
      <c r="B165" s="26" t="s">
        <v>687</v>
      </c>
      <c r="C165" s="26" t="s">
        <v>442</v>
      </c>
      <c r="D165" s="26" t="s">
        <v>322</v>
      </c>
      <c r="E165" s="26" t="s">
        <v>4</v>
      </c>
      <c r="F165">
        <v>72</v>
      </c>
      <c r="G165">
        <v>15</v>
      </c>
      <c r="H165">
        <v>40</v>
      </c>
      <c r="I165">
        <v>77</v>
      </c>
      <c r="J165">
        <v>75</v>
      </c>
      <c r="K165">
        <v>11</v>
      </c>
      <c r="L165">
        <v>9068</v>
      </c>
      <c r="M165">
        <v>1154</v>
      </c>
      <c r="N165">
        <f t="shared" si="30"/>
        <v>17.083333333333332</v>
      </c>
      <c r="O165">
        <f t="shared" si="31"/>
        <v>45.555555555555557</v>
      </c>
      <c r="P165">
        <f t="shared" si="32"/>
        <v>87.694444444444443</v>
      </c>
      <c r="Q165">
        <f t="shared" si="33"/>
        <v>85.416666666666671</v>
      </c>
      <c r="R165">
        <f t="shared" si="34"/>
        <v>12.527777777777779</v>
      </c>
      <c r="S165">
        <f t="shared" si="35"/>
        <v>10327.444444444445</v>
      </c>
      <c r="U165" s="10">
        <f t="shared" si="36"/>
        <v>10.062327532245474</v>
      </c>
      <c r="V165">
        <f t="shared" si="37"/>
        <v>2.147177419354839</v>
      </c>
      <c r="W165">
        <f t="shared" si="38"/>
        <v>0.66276803118908389</v>
      </c>
      <c r="X165">
        <f t="shared" si="39"/>
        <v>7.2523820817015512</v>
      </c>
      <c r="Y165">
        <f t="shared" si="40"/>
        <v>8.0582023130017237</v>
      </c>
      <c r="Z165">
        <f t="shared" si="41"/>
        <v>1.3928761061946904</v>
      </c>
      <c r="AA165">
        <f t="shared" si="42"/>
        <v>1.9628534482758622</v>
      </c>
      <c r="AB165">
        <f t="shared" si="43"/>
        <v>1.3478571428571429</v>
      </c>
      <c r="AC165">
        <f t="shared" si="44"/>
        <v>2.5487953843738556</v>
      </c>
    </row>
    <row r="166" spans="1:29" x14ac:dyDescent="0.25">
      <c r="A166" s="9">
        <v>164</v>
      </c>
      <c r="B166" s="26" t="s">
        <v>714</v>
      </c>
      <c r="C166" s="26" t="s">
        <v>442</v>
      </c>
      <c r="D166" s="26" t="s">
        <v>322</v>
      </c>
      <c r="E166" s="26" t="s">
        <v>4</v>
      </c>
      <c r="F166">
        <v>48</v>
      </c>
      <c r="G166">
        <v>11</v>
      </c>
      <c r="H166">
        <v>28</v>
      </c>
      <c r="I166">
        <v>121</v>
      </c>
      <c r="J166">
        <v>36</v>
      </c>
      <c r="K166">
        <v>13</v>
      </c>
      <c r="L166">
        <v>561</v>
      </c>
      <c r="M166">
        <v>657</v>
      </c>
      <c r="N166">
        <f t="shared" si="30"/>
        <v>18.791666666666668</v>
      </c>
      <c r="O166">
        <f t="shared" si="31"/>
        <v>47.833333333333336</v>
      </c>
      <c r="P166">
        <f t="shared" si="32"/>
        <v>206.70833333333334</v>
      </c>
      <c r="Q166">
        <f t="shared" si="33"/>
        <v>61.5</v>
      </c>
      <c r="R166">
        <f t="shared" si="34"/>
        <v>22.208333333333332</v>
      </c>
      <c r="S166">
        <f t="shared" si="35"/>
        <v>958.375</v>
      </c>
      <c r="U166" s="10">
        <f t="shared" si="36"/>
        <v>10.058887267512194</v>
      </c>
      <c r="V166">
        <f t="shared" si="37"/>
        <v>2.361895161290323</v>
      </c>
      <c r="W166">
        <f t="shared" si="38"/>
        <v>0.69590643274853803</v>
      </c>
      <c r="X166">
        <f t="shared" si="39"/>
        <v>7.0010856734733338</v>
      </c>
      <c r="Y166">
        <f t="shared" si="40"/>
        <v>7.778984081637037</v>
      </c>
      <c r="Z166">
        <f t="shared" si="41"/>
        <v>1.57320796460177</v>
      </c>
      <c r="AA166">
        <f t="shared" si="42"/>
        <v>1.8895344827586207</v>
      </c>
      <c r="AB166">
        <f t="shared" si="43"/>
        <v>1.4157467532467534</v>
      </c>
      <c r="AC166">
        <f t="shared" si="44"/>
        <v>2.122596472866189</v>
      </c>
    </row>
    <row r="167" spans="1:29" x14ac:dyDescent="0.25">
      <c r="A167" s="9">
        <v>165</v>
      </c>
      <c r="B167" s="26" t="s">
        <v>751</v>
      </c>
      <c r="C167" s="26" t="s">
        <v>442</v>
      </c>
      <c r="D167" s="26" t="s">
        <v>322</v>
      </c>
      <c r="E167" s="26" t="s">
        <v>4</v>
      </c>
      <c r="F167">
        <v>21</v>
      </c>
      <c r="G167">
        <v>5</v>
      </c>
      <c r="H167">
        <v>16</v>
      </c>
      <c r="I167">
        <v>5</v>
      </c>
      <c r="J167">
        <v>19</v>
      </c>
      <c r="K167">
        <v>1</v>
      </c>
      <c r="L167">
        <v>379</v>
      </c>
      <c r="M167">
        <v>399</v>
      </c>
      <c r="N167">
        <f t="shared" si="30"/>
        <v>19.523809523809526</v>
      </c>
      <c r="O167">
        <f t="shared" si="31"/>
        <v>62.476190476190474</v>
      </c>
      <c r="P167">
        <f t="shared" si="32"/>
        <v>19.523809523809526</v>
      </c>
      <c r="Q167">
        <f t="shared" si="33"/>
        <v>74.19047619047619</v>
      </c>
      <c r="R167">
        <f t="shared" si="34"/>
        <v>3.9047619047619047</v>
      </c>
      <c r="S167">
        <f t="shared" si="35"/>
        <v>1479.9047619047619</v>
      </c>
      <c r="U167" s="10">
        <f t="shared" si="36"/>
        <v>10.014582198172972</v>
      </c>
      <c r="V167">
        <f t="shared" si="37"/>
        <v>2.4539170506912447</v>
      </c>
      <c r="W167">
        <f t="shared" si="38"/>
        <v>0.90893901420217205</v>
      </c>
      <c r="X167">
        <f t="shared" si="39"/>
        <v>6.6517261332795554</v>
      </c>
      <c r="Y167">
        <f t="shared" si="40"/>
        <v>7.3908068147550621</v>
      </c>
      <c r="Z167">
        <f t="shared" si="41"/>
        <v>1.289582806573957</v>
      </c>
      <c r="AA167">
        <f t="shared" si="42"/>
        <v>1.9284384236453203</v>
      </c>
      <c r="AB167">
        <f t="shared" si="43"/>
        <v>1.2873840445269016</v>
      </c>
      <c r="AC167">
        <f t="shared" si="44"/>
        <v>2.1463208585333762</v>
      </c>
    </row>
    <row r="168" spans="1:29" x14ac:dyDescent="0.25">
      <c r="A168" s="9">
        <v>166</v>
      </c>
      <c r="B168" s="26" t="s">
        <v>741</v>
      </c>
      <c r="C168" s="26" t="s">
        <v>442</v>
      </c>
      <c r="D168" s="26" t="s">
        <v>322</v>
      </c>
      <c r="E168" s="26" t="s">
        <v>4</v>
      </c>
      <c r="F168">
        <v>35</v>
      </c>
      <c r="G168">
        <v>7</v>
      </c>
      <c r="H168">
        <v>16</v>
      </c>
      <c r="I168">
        <v>29</v>
      </c>
      <c r="J168">
        <v>58</v>
      </c>
      <c r="K168">
        <v>5</v>
      </c>
      <c r="L168">
        <v>4540</v>
      </c>
      <c r="M168">
        <v>705</v>
      </c>
      <c r="N168">
        <f t="shared" si="30"/>
        <v>16.399999999999999</v>
      </c>
      <c r="O168">
        <f t="shared" si="31"/>
        <v>37.485714285714288</v>
      </c>
      <c r="P168">
        <f t="shared" si="32"/>
        <v>67.942857142857136</v>
      </c>
      <c r="Q168">
        <f t="shared" si="33"/>
        <v>135.88571428571427</v>
      </c>
      <c r="R168">
        <f t="shared" si="34"/>
        <v>11.714285714285714</v>
      </c>
      <c r="S168">
        <f t="shared" si="35"/>
        <v>10636.571428571429</v>
      </c>
      <c r="U168" s="10">
        <f t="shared" si="36"/>
        <v>9.9921830291154023</v>
      </c>
      <c r="V168">
        <f t="shared" si="37"/>
        <v>2.0612903225806454</v>
      </c>
      <c r="W168">
        <f t="shared" si="38"/>
        <v>0.54536340852130327</v>
      </c>
      <c r="X168">
        <f t="shared" si="39"/>
        <v>7.3855292980134539</v>
      </c>
      <c r="Y168">
        <f t="shared" si="40"/>
        <v>8.2061436644593932</v>
      </c>
      <c r="Z168">
        <f t="shared" si="41"/>
        <v>1.3629481668773704</v>
      </c>
      <c r="AA168">
        <f t="shared" si="42"/>
        <v>2.1175714285714284</v>
      </c>
      <c r="AB168">
        <f t="shared" si="43"/>
        <v>1.342152133580705</v>
      </c>
      <c r="AC168">
        <f t="shared" si="44"/>
        <v>2.5628575689839495</v>
      </c>
    </row>
    <row r="169" spans="1:29" x14ac:dyDescent="0.25">
      <c r="A169" s="9">
        <v>167</v>
      </c>
      <c r="B169" s="26" t="s">
        <v>696</v>
      </c>
      <c r="C169" s="26" t="s">
        <v>442</v>
      </c>
      <c r="D169" s="26" t="s">
        <v>322</v>
      </c>
      <c r="E169" s="26" t="s">
        <v>4</v>
      </c>
      <c r="F169">
        <v>65</v>
      </c>
      <c r="G169">
        <v>13</v>
      </c>
      <c r="H169">
        <v>30</v>
      </c>
      <c r="I169">
        <v>167</v>
      </c>
      <c r="J169">
        <v>106</v>
      </c>
      <c r="K169">
        <v>8</v>
      </c>
      <c r="L169">
        <v>4203</v>
      </c>
      <c r="M169">
        <v>1018</v>
      </c>
      <c r="N169">
        <f t="shared" si="30"/>
        <v>16.399999999999999</v>
      </c>
      <c r="O169">
        <f t="shared" si="31"/>
        <v>37.846153846153847</v>
      </c>
      <c r="P169">
        <f t="shared" si="32"/>
        <v>210.67692307692309</v>
      </c>
      <c r="Q169">
        <f t="shared" si="33"/>
        <v>133.72307692307692</v>
      </c>
      <c r="R169">
        <f t="shared" si="34"/>
        <v>10.092307692307692</v>
      </c>
      <c r="S169">
        <f t="shared" si="35"/>
        <v>5302.2461538461539</v>
      </c>
      <c r="U169" s="10">
        <f t="shared" si="36"/>
        <v>9.9530368612937004</v>
      </c>
      <c r="V169">
        <f t="shared" si="37"/>
        <v>2.0612903225806454</v>
      </c>
      <c r="W169">
        <f t="shared" si="38"/>
        <v>0.55060728744939269</v>
      </c>
      <c r="X169">
        <f t="shared" si="39"/>
        <v>7.3411392512636624</v>
      </c>
      <c r="Y169">
        <f t="shared" si="40"/>
        <v>8.1568213902929578</v>
      </c>
      <c r="Z169">
        <f t="shared" si="41"/>
        <v>1.5792212389380531</v>
      </c>
      <c r="AA169">
        <f t="shared" si="42"/>
        <v>2.1109416445623341</v>
      </c>
      <c r="AB169">
        <f t="shared" si="43"/>
        <v>1.3307772227772228</v>
      </c>
      <c r="AC169">
        <f t="shared" si="44"/>
        <v>2.3201991449860517</v>
      </c>
    </row>
    <row r="170" spans="1:29" x14ac:dyDescent="0.25">
      <c r="A170" s="9">
        <v>168</v>
      </c>
      <c r="B170" s="26" t="s">
        <v>767</v>
      </c>
      <c r="C170" s="26" t="s">
        <v>442</v>
      </c>
      <c r="D170" s="26" t="s">
        <v>322</v>
      </c>
      <c r="E170" s="26" t="s">
        <v>4</v>
      </c>
      <c r="F170">
        <v>22</v>
      </c>
      <c r="G170">
        <v>4</v>
      </c>
      <c r="H170">
        <v>21</v>
      </c>
      <c r="I170">
        <v>20</v>
      </c>
      <c r="J170">
        <v>25</v>
      </c>
      <c r="K170">
        <v>2</v>
      </c>
      <c r="L170">
        <v>784</v>
      </c>
      <c r="M170">
        <v>320</v>
      </c>
      <c r="N170">
        <f t="shared" si="30"/>
        <v>14.909090909090908</v>
      </c>
      <c r="O170">
        <f t="shared" si="31"/>
        <v>78.272727272727266</v>
      </c>
      <c r="P170">
        <f t="shared" si="32"/>
        <v>74.545454545454547</v>
      </c>
      <c r="Q170">
        <f t="shared" si="33"/>
        <v>93.181818181818187</v>
      </c>
      <c r="R170">
        <f t="shared" si="34"/>
        <v>7.4545454545454541</v>
      </c>
      <c r="S170">
        <f t="shared" si="35"/>
        <v>2922.181818181818</v>
      </c>
      <c r="U170" s="10">
        <f t="shared" si="36"/>
        <v>9.896475778947087</v>
      </c>
      <c r="V170">
        <f t="shared" si="37"/>
        <v>1.8739002932551321</v>
      </c>
      <c r="W170">
        <f t="shared" si="38"/>
        <v>1.138755980861244</v>
      </c>
      <c r="X170">
        <f t="shared" si="39"/>
        <v>6.8838195048307105</v>
      </c>
      <c r="Y170">
        <f t="shared" si="40"/>
        <v>7.64868833870079</v>
      </c>
      <c r="Z170">
        <f t="shared" si="41"/>
        <v>1.3729525341914723</v>
      </c>
      <c r="AA170">
        <f t="shared" si="42"/>
        <v>1.9866583072100314</v>
      </c>
      <c r="AB170">
        <f t="shared" si="43"/>
        <v>1.3122786304604486</v>
      </c>
      <c r="AC170">
        <f t="shared" si="44"/>
        <v>2.2119300329687581</v>
      </c>
    </row>
    <row r="171" spans="1:29" x14ac:dyDescent="0.25">
      <c r="A171" s="9">
        <v>169</v>
      </c>
      <c r="B171" s="26" t="s">
        <v>703</v>
      </c>
      <c r="C171" s="26" t="s">
        <v>442</v>
      </c>
      <c r="D171" s="26" t="s">
        <v>322</v>
      </c>
      <c r="E171" s="26" t="s">
        <v>4</v>
      </c>
      <c r="F171">
        <v>65</v>
      </c>
      <c r="G171">
        <v>12</v>
      </c>
      <c r="H171">
        <v>28</v>
      </c>
      <c r="I171">
        <v>76</v>
      </c>
      <c r="J171">
        <v>125</v>
      </c>
      <c r="K171">
        <v>6</v>
      </c>
      <c r="L171">
        <v>8611</v>
      </c>
      <c r="M171">
        <v>1321</v>
      </c>
      <c r="N171">
        <f t="shared" si="30"/>
        <v>15.138461538461538</v>
      </c>
      <c r="O171">
        <f t="shared" si="31"/>
        <v>35.323076923076925</v>
      </c>
      <c r="P171">
        <f t="shared" si="32"/>
        <v>95.876923076923077</v>
      </c>
      <c r="Q171">
        <f t="shared" si="33"/>
        <v>157.69230769230768</v>
      </c>
      <c r="R171">
        <f t="shared" si="34"/>
        <v>7.569230769230769</v>
      </c>
      <c r="S171">
        <f t="shared" si="35"/>
        <v>10863.107692307693</v>
      </c>
      <c r="U171" s="10">
        <f t="shared" si="36"/>
        <v>9.892571369748504</v>
      </c>
      <c r="V171">
        <f t="shared" si="37"/>
        <v>1.9027295285359802</v>
      </c>
      <c r="W171">
        <f t="shared" si="38"/>
        <v>0.51390013495276654</v>
      </c>
      <c r="X171">
        <f t="shared" si="39"/>
        <v>7.4759417062597571</v>
      </c>
      <c r="Y171">
        <f t="shared" si="40"/>
        <v>8.3066018958441745</v>
      </c>
      <c r="Z171">
        <f t="shared" si="41"/>
        <v>1.4052743362831859</v>
      </c>
      <c r="AA171">
        <f t="shared" si="42"/>
        <v>2.1844217506631298</v>
      </c>
      <c r="AB171">
        <f t="shared" si="43"/>
        <v>1.313082917082917</v>
      </c>
      <c r="AC171">
        <f t="shared" si="44"/>
        <v>2.5731627022305239</v>
      </c>
    </row>
    <row r="172" spans="1:29" x14ac:dyDescent="0.25">
      <c r="A172" s="9">
        <v>170</v>
      </c>
      <c r="B172" s="26" t="s">
        <v>389</v>
      </c>
      <c r="C172" s="26" t="s">
        <v>36</v>
      </c>
      <c r="D172" s="26" t="s">
        <v>322</v>
      </c>
      <c r="E172" s="26" t="s">
        <v>4</v>
      </c>
      <c r="F172">
        <v>32</v>
      </c>
      <c r="G172">
        <v>8</v>
      </c>
      <c r="H172">
        <v>11</v>
      </c>
      <c r="I172">
        <v>31</v>
      </c>
      <c r="J172">
        <v>42</v>
      </c>
      <c r="K172">
        <v>6</v>
      </c>
      <c r="L172">
        <v>271</v>
      </c>
      <c r="M172">
        <v>530</v>
      </c>
      <c r="N172">
        <f t="shared" si="30"/>
        <v>20.5</v>
      </c>
      <c r="O172">
        <f t="shared" si="31"/>
        <v>28.1875</v>
      </c>
      <c r="P172">
        <f t="shared" si="32"/>
        <v>79.4375</v>
      </c>
      <c r="Q172">
        <f t="shared" si="33"/>
        <v>107.625</v>
      </c>
      <c r="R172">
        <f t="shared" si="34"/>
        <v>15.375</v>
      </c>
      <c r="S172">
        <f t="shared" si="35"/>
        <v>694.4375</v>
      </c>
      <c r="U172" s="10">
        <f t="shared" si="36"/>
        <v>9.8764156445356992</v>
      </c>
      <c r="V172">
        <f t="shared" si="37"/>
        <v>2.5766129032258065</v>
      </c>
      <c r="W172">
        <f t="shared" si="38"/>
        <v>0.41008771929824561</v>
      </c>
      <c r="X172">
        <f t="shared" si="39"/>
        <v>6.8897150220116465</v>
      </c>
      <c r="Y172">
        <f t="shared" si="40"/>
        <v>7.6552389133462739</v>
      </c>
      <c r="Z172">
        <f t="shared" si="41"/>
        <v>1.3803650442477877</v>
      </c>
      <c r="AA172">
        <f t="shared" si="42"/>
        <v>2.0309353448275864</v>
      </c>
      <c r="AB172">
        <f t="shared" si="43"/>
        <v>1.3678246753246754</v>
      </c>
      <c r="AC172">
        <f t="shared" si="44"/>
        <v>2.1105899576115967</v>
      </c>
    </row>
    <row r="173" spans="1:29" x14ac:dyDescent="0.25">
      <c r="A173" s="9">
        <v>171</v>
      </c>
      <c r="B173" s="26" t="s">
        <v>698</v>
      </c>
      <c r="C173" s="26" t="s">
        <v>442</v>
      </c>
      <c r="D173" s="26" t="s">
        <v>322</v>
      </c>
      <c r="E173" s="26" t="s">
        <v>4</v>
      </c>
      <c r="F173">
        <v>81</v>
      </c>
      <c r="G173">
        <v>13</v>
      </c>
      <c r="H173">
        <v>21</v>
      </c>
      <c r="I173">
        <v>84</v>
      </c>
      <c r="J173">
        <v>188</v>
      </c>
      <c r="K173">
        <v>24</v>
      </c>
      <c r="L173">
        <v>15749</v>
      </c>
      <c r="M173">
        <v>1711</v>
      </c>
      <c r="N173">
        <f t="shared" si="30"/>
        <v>13.160493827160494</v>
      </c>
      <c r="O173">
        <f t="shared" si="31"/>
        <v>21.25925925925926</v>
      </c>
      <c r="P173">
        <f t="shared" si="32"/>
        <v>85.037037037037038</v>
      </c>
      <c r="Q173">
        <f t="shared" si="33"/>
        <v>190.32098765432099</v>
      </c>
      <c r="R173">
        <f t="shared" si="34"/>
        <v>24.296296296296298</v>
      </c>
      <c r="S173">
        <f t="shared" si="35"/>
        <v>15943.432098765432</v>
      </c>
      <c r="U173" s="10">
        <f t="shared" si="36"/>
        <v>9.8713676837516608</v>
      </c>
      <c r="V173">
        <f t="shared" si="37"/>
        <v>1.6541218637992834</v>
      </c>
      <c r="W173">
        <f t="shared" si="38"/>
        <v>0.3092917478882391</v>
      </c>
      <c r="X173">
        <f t="shared" si="39"/>
        <v>7.9079540720641379</v>
      </c>
      <c r="Y173">
        <f t="shared" si="40"/>
        <v>8.7866156356268199</v>
      </c>
      <c r="Z173">
        <f t="shared" si="41"/>
        <v>1.388849557522124</v>
      </c>
      <c r="AA173">
        <f t="shared" si="42"/>
        <v>2.284448275862069</v>
      </c>
      <c r="AB173">
        <f t="shared" si="43"/>
        <v>1.4303896103896103</v>
      </c>
      <c r="AC173">
        <f t="shared" si="44"/>
        <v>2.8042666282903346</v>
      </c>
    </row>
    <row r="174" spans="1:29" x14ac:dyDescent="0.25">
      <c r="A174" s="9">
        <v>172</v>
      </c>
      <c r="B174" s="26" t="s">
        <v>677</v>
      </c>
      <c r="C174" s="26" t="s">
        <v>442</v>
      </c>
      <c r="D174" s="26" t="s">
        <v>322</v>
      </c>
      <c r="E174" s="26" t="s">
        <v>4</v>
      </c>
      <c r="F174">
        <v>82</v>
      </c>
      <c r="G174">
        <v>16</v>
      </c>
      <c r="H174">
        <v>20</v>
      </c>
      <c r="I174">
        <v>102</v>
      </c>
      <c r="J174">
        <v>123</v>
      </c>
      <c r="K174">
        <v>35</v>
      </c>
      <c r="L174">
        <v>10168</v>
      </c>
      <c r="M174">
        <v>1538</v>
      </c>
      <c r="N174">
        <f t="shared" si="30"/>
        <v>16</v>
      </c>
      <c r="O174">
        <f t="shared" si="31"/>
        <v>20</v>
      </c>
      <c r="P174">
        <f t="shared" si="32"/>
        <v>102</v>
      </c>
      <c r="Q174">
        <f t="shared" si="33"/>
        <v>123</v>
      </c>
      <c r="R174">
        <f t="shared" si="34"/>
        <v>35</v>
      </c>
      <c r="S174">
        <f t="shared" si="35"/>
        <v>10168</v>
      </c>
      <c r="U174" s="10">
        <f t="shared" si="36"/>
        <v>9.8416041742240914</v>
      </c>
      <c r="V174">
        <f t="shared" si="37"/>
        <v>2.0110149488591662</v>
      </c>
      <c r="W174">
        <f t="shared" si="38"/>
        <v>0.29097133076593923</v>
      </c>
      <c r="X174">
        <f t="shared" si="39"/>
        <v>7.5396178945989858</v>
      </c>
      <c r="Y174">
        <f t="shared" si="40"/>
        <v>8.3773532162210955</v>
      </c>
      <c r="Z174">
        <f t="shared" si="41"/>
        <v>1.414552126052234</v>
      </c>
      <c r="AA174">
        <f t="shared" si="42"/>
        <v>2.0780689655172413</v>
      </c>
      <c r="AB174">
        <f t="shared" si="43"/>
        <v>1.5054545454545454</v>
      </c>
      <c r="AC174">
        <f t="shared" si="44"/>
        <v>2.5415422575749647</v>
      </c>
    </row>
    <row r="175" spans="1:29" x14ac:dyDescent="0.25">
      <c r="A175" s="9">
        <v>173</v>
      </c>
      <c r="B175" s="26" t="s">
        <v>708</v>
      </c>
      <c r="C175" s="26" t="s">
        <v>442</v>
      </c>
      <c r="D175" s="26" t="s">
        <v>322</v>
      </c>
      <c r="E175" s="26" t="s">
        <v>4</v>
      </c>
      <c r="F175">
        <v>82</v>
      </c>
      <c r="G175">
        <v>12</v>
      </c>
      <c r="H175">
        <v>40</v>
      </c>
      <c r="I175">
        <v>141</v>
      </c>
      <c r="J175">
        <v>144</v>
      </c>
      <c r="K175">
        <v>22</v>
      </c>
      <c r="L175">
        <v>14077</v>
      </c>
      <c r="M175">
        <v>1647</v>
      </c>
      <c r="N175">
        <f t="shared" si="30"/>
        <v>12</v>
      </c>
      <c r="O175">
        <f t="shared" si="31"/>
        <v>40</v>
      </c>
      <c r="P175">
        <f t="shared" si="32"/>
        <v>141</v>
      </c>
      <c r="Q175">
        <f t="shared" si="33"/>
        <v>144</v>
      </c>
      <c r="R175">
        <f t="shared" si="34"/>
        <v>22</v>
      </c>
      <c r="S175">
        <f t="shared" si="35"/>
        <v>14077</v>
      </c>
      <c r="U175" s="10">
        <f t="shared" si="36"/>
        <v>9.8399444108278296</v>
      </c>
      <c r="V175">
        <f t="shared" si="37"/>
        <v>1.5082612116443745</v>
      </c>
      <c r="W175">
        <f t="shared" si="38"/>
        <v>0.58194266153187846</v>
      </c>
      <c r="X175">
        <f t="shared" si="39"/>
        <v>7.7497405376515776</v>
      </c>
      <c r="Y175">
        <f t="shared" si="40"/>
        <v>8.6108228196128636</v>
      </c>
      <c r="Z175">
        <f t="shared" si="41"/>
        <v>1.4736455860133824</v>
      </c>
      <c r="AA175">
        <f t="shared" si="42"/>
        <v>2.1424465937762824</v>
      </c>
      <c r="AB175">
        <f t="shared" si="43"/>
        <v>1.4142857142857144</v>
      </c>
      <c r="AC175">
        <f t="shared" si="44"/>
        <v>2.7193626435761979</v>
      </c>
    </row>
    <row r="176" spans="1:29" x14ac:dyDescent="0.25">
      <c r="A176" s="9">
        <v>174</v>
      </c>
      <c r="B176" s="26" t="s">
        <v>300</v>
      </c>
      <c r="C176" s="26" t="s">
        <v>42</v>
      </c>
      <c r="D176" s="26" t="s">
        <v>322</v>
      </c>
      <c r="E176" s="26" t="s">
        <v>4</v>
      </c>
      <c r="F176">
        <v>33</v>
      </c>
      <c r="G176">
        <v>9</v>
      </c>
      <c r="H176">
        <v>8</v>
      </c>
      <c r="I176">
        <v>18</v>
      </c>
      <c r="J176">
        <v>26</v>
      </c>
      <c r="K176">
        <v>8</v>
      </c>
      <c r="L176">
        <v>104</v>
      </c>
      <c r="M176">
        <v>447</v>
      </c>
      <c r="N176">
        <f t="shared" si="30"/>
        <v>22.363636363636363</v>
      </c>
      <c r="O176">
        <f t="shared" si="31"/>
        <v>19.878787878787879</v>
      </c>
      <c r="P176">
        <f t="shared" si="32"/>
        <v>44.727272727272727</v>
      </c>
      <c r="Q176">
        <f t="shared" si="33"/>
        <v>64.606060606060609</v>
      </c>
      <c r="R176">
        <f t="shared" si="34"/>
        <v>19.878787878787879</v>
      </c>
      <c r="S176">
        <f t="shared" si="35"/>
        <v>258.42424242424244</v>
      </c>
      <c r="U176" s="10">
        <f t="shared" si="36"/>
        <v>9.8170516533142873</v>
      </c>
      <c r="V176">
        <f t="shared" si="37"/>
        <v>2.8108504398826981</v>
      </c>
      <c r="W176">
        <f t="shared" si="38"/>
        <v>0.28920786815523658</v>
      </c>
      <c r="X176">
        <f t="shared" si="39"/>
        <v>6.7169933452763537</v>
      </c>
      <c r="Y176">
        <f t="shared" si="40"/>
        <v>7.4633259391959488</v>
      </c>
      <c r="Z176">
        <f t="shared" si="41"/>
        <v>1.3277715205148835</v>
      </c>
      <c r="AA176">
        <f t="shared" si="42"/>
        <v>1.8990564263322884</v>
      </c>
      <c r="AB176">
        <f t="shared" si="43"/>
        <v>1.3994096812278631</v>
      </c>
      <c r="AC176">
        <f t="shared" si="44"/>
        <v>2.0907557172013189</v>
      </c>
    </row>
    <row r="177" spans="1:29" x14ac:dyDescent="0.25">
      <c r="A177" s="9">
        <v>175</v>
      </c>
      <c r="B177" s="26" t="s">
        <v>357</v>
      </c>
      <c r="C177" s="26" t="s">
        <v>38</v>
      </c>
      <c r="D177" s="26" t="s">
        <v>322</v>
      </c>
      <c r="E177" s="26" t="s">
        <v>4</v>
      </c>
      <c r="F177">
        <v>51</v>
      </c>
      <c r="G177">
        <v>12</v>
      </c>
      <c r="H177">
        <v>24</v>
      </c>
      <c r="I177">
        <v>48</v>
      </c>
      <c r="J177">
        <v>42</v>
      </c>
      <c r="K177">
        <v>11</v>
      </c>
      <c r="L177">
        <v>876</v>
      </c>
      <c r="M177">
        <v>699</v>
      </c>
      <c r="N177">
        <f t="shared" si="30"/>
        <v>19.294117647058822</v>
      </c>
      <c r="O177">
        <f t="shared" si="31"/>
        <v>38.588235294117645</v>
      </c>
      <c r="P177">
        <f t="shared" si="32"/>
        <v>77.17647058823529</v>
      </c>
      <c r="Q177">
        <f t="shared" si="33"/>
        <v>67.529411764705884</v>
      </c>
      <c r="R177">
        <f t="shared" si="34"/>
        <v>17.686274509803923</v>
      </c>
      <c r="S177">
        <f t="shared" si="35"/>
        <v>1408.4705882352941</v>
      </c>
      <c r="U177" s="10">
        <f t="shared" si="36"/>
        <v>9.7985132287590435</v>
      </c>
      <c r="V177">
        <f t="shared" si="37"/>
        <v>2.425047438330171</v>
      </c>
      <c r="W177">
        <f t="shared" si="38"/>
        <v>0.56140350877192979</v>
      </c>
      <c r="X177">
        <f t="shared" si="39"/>
        <v>6.8120622816569423</v>
      </c>
      <c r="Y177">
        <f t="shared" si="40"/>
        <v>7.5689580907299359</v>
      </c>
      <c r="Z177">
        <f t="shared" si="41"/>
        <v>1.3769390942217594</v>
      </c>
      <c r="AA177">
        <f t="shared" si="42"/>
        <v>1.9080182555780933</v>
      </c>
      <c r="AB177">
        <f t="shared" si="43"/>
        <v>1.3840336134453781</v>
      </c>
      <c r="AC177">
        <f t="shared" si="44"/>
        <v>2.1430713184117125</v>
      </c>
    </row>
    <row r="178" spans="1:29" x14ac:dyDescent="0.25">
      <c r="A178" s="9">
        <v>176</v>
      </c>
      <c r="B178" s="26" t="s">
        <v>685</v>
      </c>
      <c r="C178" s="26" t="s">
        <v>442</v>
      </c>
      <c r="D178" s="26" t="s">
        <v>322</v>
      </c>
      <c r="E178" s="26" t="s">
        <v>4</v>
      </c>
      <c r="F178">
        <v>61</v>
      </c>
      <c r="G178">
        <v>15</v>
      </c>
      <c r="H178">
        <v>22</v>
      </c>
      <c r="I178">
        <v>45</v>
      </c>
      <c r="J178">
        <v>42</v>
      </c>
      <c r="K178">
        <v>26</v>
      </c>
      <c r="L178">
        <v>239</v>
      </c>
      <c r="M178">
        <v>1021</v>
      </c>
      <c r="N178">
        <f t="shared" si="30"/>
        <v>20.16393442622951</v>
      </c>
      <c r="O178">
        <f t="shared" si="31"/>
        <v>29.57377049180328</v>
      </c>
      <c r="P178">
        <f t="shared" si="32"/>
        <v>60.491803278688522</v>
      </c>
      <c r="Q178">
        <f t="shared" si="33"/>
        <v>56.459016393442624</v>
      </c>
      <c r="R178">
        <f t="shared" si="34"/>
        <v>34.950819672131146</v>
      </c>
      <c r="S178">
        <f t="shared" si="35"/>
        <v>321.27868852459017</v>
      </c>
      <c r="U178" s="10">
        <f t="shared" si="36"/>
        <v>9.7890929658518999</v>
      </c>
      <c r="V178">
        <f t="shared" si="37"/>
        <v>2.5343733474352201</v>
      </c>
      <c r="W178">
        <f t="shared" si="38"/>
        <v>0.43025596778832331</v>
      </c>
      <c r="X178">
        <f t="shared" si="39"/>
        <v>6.8244636506283562</v>
      </c>
      <c r="Y178">
        <f t="shared" si="40"/>
        <v>7.582737389587062</v>
      </c>
      <c r="Z178">
        <f t="shared" si="41"/>
        <v>1.3516582039750471</v>
      </c>
      <c r="AA178">
        <f t="shared" si="42"/>
        <v>1.874080836630865</v>
      </c>
      <c r="AB178">
        <f t="shared" si="43"/>
        <v>1.5051096444539067</v>
      </c>
      <c r="AC178">
        <f t="shared" si="44"/>
        <v>2.0936149655685377</v>
      </c>
    </row>
    <row r="179" spans="1:29" x14ac:dyDescent="0.25">
      <c r="A179" s="9">
        <v>177</v>
      </c>
      <c r="B179" s="26" t="s">
        <v>695</v>
      </c>
      <c r="C179" s="26" t="s">
        <v>442</v>
      </c>
      <c r="D179" s="26" t="s">
        <v>322</v>
      </c>
      <c r="E179" s="26" t="s">
        <v>4</v>
      </c>
      <c r="F179">
        <v>81</v>
      </c>
      <c r="G179">
        <v>13</v>
      </c>
      <c r="H179">
        <v>47</v>
      </c>
      <c r="I179">
        <v>133</v>
      </c>
      <c r="J179">
        <v>84</v>
      </c>
      <c r="K179">
        <v>13</v>
      </c>
      <c r="L179">
        <v>12716</v>
      </c>
      <c r="M179">
        <v>1564</v>
      </c>
      <c r="N179">
        <f t="shared" si="30"/>
        <v>13.160493827160494</v>
      </c>
      <c r="O179">
        <f t="shared" si="31"/>
        <v>47.580246913580247</v>
      </c>
      <c r="P179">
        <f t="shared" si="32"/>
        <v>134.64197530864197</v>
      </c>
      <c r="Q179">
        <f t="shared" si="33"/>
        <v>85.037037037037038</v>
      </c>
      <c r="R179">
        <f t="shared" si="34"/>
        <v>13.160493827160494</v>
      </c>
      <c r="S179">
        <f t="shared" si="35"/>
        <v>12872.987654320988</v>
      </c>
      <c r="U179" s="10">
        <f t="shared" si="36"/>
        <v>9.7889342081700477</v>
      </c>
      <c r="V179">
        <f t="shared" si="37"/>
        <v>1.6541218637992834</v>
      </c>
      <c r="W179">
        <f t="shared" si="38"/>
        <v>0.69222438813082088</v>
      </c>
      <c r="X179">
        <f t="shared" si="39"/>
        <v>7.4425879562399437</v>
      </c>
      <c r="Y179">
        <f t="shared" si="40"/>
        <v>8.2695421735999375</v>
      </c>
      <c r="Z179">
        <f t="shared" si="41"/>
        <v>1.4640117994100295</v>
      </c>
      <c r="AA179">
        <f t="shared" si="42"/>
        <v>1.9616896551724139</v>
      </c>
      <c r="AB179">
        <f t="shared" si="43"/>
        <v>1.3522943722943723</v>
      </c>
      <c r="AC179">
        <f t="shared" si="44"/>
        <v>2.6645921293631276</v>
      </c>
    </row>
    <row r="180" spans="1:29" x14ac:dyDescent="0.25">
      <c r="A180" s="9">
        <v>178</v>
      </c>
      <c r="B180" s="26" t="s">
        <v>694</v>
      </c>
      <c r="C180" s="26" t="s">
        <v>442</v>
      </c>
      <c r="D180" s="26" t="s">
        <v>322</v>
      </c>
      <c r="E180" s="26" t="s">
        <v>4</v>
      </c>
      <c r="F180">
        <v>72</v>
      </c>
      <c r="G180">
        <v>13</v>
      </c>
      <c r="H180">
        <v>41</v>
      </c>
      <c r="I180">
        <v>121</v>
      </c>
      <c r="J180">
        <v>108</v>
      </c>
      <c r="K180">
        <v>5</v>
      </c>
      <c r="L180">
        <v>5878</v>
      </c>
      <c r="M180">
        <v>1066</v>
      </c>
      <c r="N180">
        <f t="shared" si="30"/>
        <v>14.805555555555555</v>
      </c>
      <c r="O180">
        <f t="shared" si="31"/>
        <v>46.694444444444443</v>
      </c>
      <c r="P180">
        <f t="shared" si="32"/>
        <v>137.80555555555554</v>
      </c>
      <c r="Q180">
        <f t="shared" si="33"/>
        <v>123</v>
      </c>
      <c r="R180">
        <f t="shared" si="34"/>
        <v>5.6944444444444446</v>
      </c>
      <c r="S180">
        <f t="shared" si="35"/>
        <v>6694.3888888888887</v>
      </c>
      <c r="U180" s="10">
        <f t="shared" si="36"/>
        <v>9.7705613783861018</v>
      </c>
      <c r="V180">
        <f t="shared" si="37"/>
        <v>1.8608870967741935</v>
      </c>
      <c r="W180">
        <f t="shared" si="38"/>
        <v>0.67933723196881091</v>
      </c>
      <c r="X180">
        <f t="shared" si="39"/>
        <v>7.2303370496430972</v>
      </c>
      <c r="Y180">
        <f t="shared" si="40"/>
        <v>8.0337078329367753</v>
      </c>
      <c r="Z180">
        <f t="shared" si="41"/>
        <v>1.4688053097345133</v>
      </c>
      <c r="AA180">
        <f t="shared" si="42"/>
        <v>2.0780689655172413</v>
      </c>
      <c r="AB180">
        <f t="shared" si="43"/>
        <v>1.2999350649350649</v>
      </c>
      <c r="AC180">
        <f t="shared" si="44"/>
        <v>2.3835277094562772</v>
      </c>
    </row>
    <row r="181" spans="1:29" x14ac:dyDescent="0.25">
      <c r="A181" s="9">
        <v>179</v>
      </c>
      <c r="B181" s="26" t="s">
        <v>735</v>
      </c>
      <c r="C181" s="26" t="s">
        <v>442</v>
      </c>
      <c r="D181" s="26" t="s">
        <v>322</v>
      </c>
      <c r="E181" s="26" t="s">
        <v>4</v>
      </c>
      <c r="F181">
        <v>57</v>
      </c>
      <c r="G181">
        <v>8</v>
      </c>
      <c r="H181">
        <v>25</v>
      </c>
      <c r="I181">
        <v>84</v>
      </c>
      <c r="J181">
        <v>86</v>
      </c>
      <c r="K181">
        <v>22</v>
      </c>
      <c r="L181">
        <v>10241</v>
      </c>
      <c r="M181">
        <v>946</v>
      </c>
      <c r="N181">
        <f t="shared" si="30"/>
        <v>11.508771929824562</v>
      </c>
      <c r="O181">
        <f t="shared" si="31"/>
        <v>35.964912280701753</v>
      </c>
      <c r="P181">
        <f t="shared" si="32"/>
        <v>120.84210526315789</v>
      </c>
      <c r="Q181">
        <f t="shared" si="33"/>
        <v>123.71929824561404</v>
      </c>
      <c r="R181">
        <f t="shared" si="34"/>
        <v>31.649122807017545</v>
      </c>
      <c r="S181">
        <f t="shared" si="35"/>
        <v>14732.666666666666</v>
      </c>
      <c r="U181" s="10">
        <f t="shared" si="36"/>
        <v>9.724277297394865</v>
      </c>
      <c r="V181">
        <f t="shared" si="37"/>
        <v>1.4465195246179967</v>
      </c>
      <c r="W181">
        <f t="shared" si="38"/>
        <v>0.52323791935980302</v>
      </c>
      <c r="X181">
        <f t="shared" si="39"/>
        <v>7.7545198534170652</v>
      </c>
      <c r="Y181">
        <f t="shared" si="40"/>
        <v>8.6161331704634065</v>
      </c>
      <c r="Z181">
        <f t="shared" si="41"/>
        <v>1.4431020027945971</v>
      </c>
      <c r="AA181">
        <f t="shared" si="42"/>
        <v>2.0802740471869328</v>
      </c>
      <c r="AB181">
        <f t="shared" si="43"/>
        <v>1.4819548872180452</v>
      </c>
      <c r="AC181">
        <f t="shared" si="44"/>
        <v>2.7491889162174892</v>
      </c>
    </row>
    <row r="182" spans="1:29" x14ac:dyDescent="0.25">
      <c r="A182" s="9">
        <v>180</v>
      </c>
      <c r="B182" s="26" t="s">
        <v>728</v>
      </c>
      <c r="C182" s="26" t="s">
        <v>442</v>
      </c>
      <c r="D182" s="26" t="s">
        <v>322</v>
      </c>
      <c r="E182" s="26" t="s">
        <v>4</v>
      </c>
      <c r="F182">
        <v>52</v>
      </c>
      <c r="G182">
        <v>8</v>
      </c>
      <c r="H182">
        <v>32</v>
      </c>
      <c r="I182">
        <v>50</v>
      </c>
      <c r="J182">
        <v>76</v>
      </c>
      <c r="K182">
        <v>16</v>
      </c>
      <c r="L182">
        <v>6129</v>
      </c>
      <c r="M182">
        <v>890</v>
      </c>
      <c r="N182">
        <f t="shared" si="30"/>
        <v>12.615384615384615</v>
      </c>
      <c r="O182">
        <f t="shared" si="31"/>
        <v>50.46153846153846</v>
      </c>
      <c r="P182">
        <f t="shared" si="32"/>
        <v>78.84615384615384</v>
      </c>
      <c r="Q182">
        <f t="shared" si="33"/>
        <v>119.84615384615384</v>
      </c>
      <c r="R182">
        <f t="shared" si="34"/>
        <v>25.23076923076923</v>
      </c>
      <c r="S182">
        <f t="shared" si="35"/>
        <v>9664.961538461539</v>
      </c>
      <c r="U182" s="10">
        <f t="shared" si="36"/>
        <v>9.7232226454227977</v>
      </c>
      <c r="V182">
        <f t="shared" si="37"/>
        <v>1.5856079404466501</v>
      </c>
      <c r="W182">
        <f t="shared" si="38"/>
        <v>0.73414304993252355</v>
      </c>
      <c r="X182">
        <f t="shared" si="39"/>
        <v>7.4034716550436244</v>
      </c>
      <c r="Y182">
        <f t="shared" si="40"/>
        <v>8.226079616715138</v>
      </c>
      <c r="Z182">
        <f t="shared" si="41"/>
        <v>1.3794690265486726</v>
      </c>
      <c r="AA182">
        <f t="shared" si="42"/>
        <v>2.068400530503979</v>
      </c>
      <c r="AB182">
        <f t="shared" si="43"/>
        <v>1.436943056943057</v>
      </c>
      <c r="AC182">
        <f t="shared" si="44"/>
        <v>2.5186590410479157</v>
      </c>
    </row>
    <row r="183" spans="1:29" x14ac:dyDescent="0.25">
      <c r="A183" s="9">
        <v>181</v>
      </c>
      <c r="B183" s="26" t="s">
        <v>358</v>
      </c>
      <c r="C183" s="26" t="s">
        <v>38</v>
      </c>
      <c r="D183" s="26" t="s">
        <v>322</v>
      </c>
      <c r="E183" s="26" t="s">
        <v>4</v>
      </c>
      <c r="F183">
        <v>35</v>
      </c>
      <c r="G183">
        <v>8</v>
      </c>
      <c r="H183">
        <v>18</v>
      </c>
      <c r="I183">
        <v>36</v>
      </c>
      <c r="J183">
        <v>24</v>
      </c>
      <c r="K183">
        <v>3</v>
      </c>
      <c r="L183">
        <v>967</v>
      </c>
      <c r="M183">
        <v>393</v>
      </c>
      <c r="N183">
        <f t="shared" si="30"/>
        <v>18.742857142857144</v>
      </c>
      <c r="O183">
        <f t="shared" si="31"/>
        <v>42.171428571428571</v>
      </c>
      <c r="P183">
        <f t="shared" si="32"/>
        <v>84.342857142857142</v>
      </c>
      <c r="Q183">
        <f t="shared" si="33"/>
        <v>56.228571428571428</v>
      </c>
      <c r="R183">
        <f t="shared" si="34"/>
        <v>7.0285714285714285</v>
      </c>
      <c r="S183">
        <f t="shared" si="35"/>
        <v>2265.542857142857</v>
      </c>
      <c r="U183" s="10">
        <f t="shared" si="36"/>
        <v>9.721817122696871</v>
      </c>
      <c r="V183">
        <f t="shared" si="37"/>
        <v>2.3557603686635944</v>
      </c>
      <c r="W183">
        <f t="shared" si="38"/>
        <v>0.61353383458646615</v>
      </c>
      <c r="X183">
        <f t="shared" si="39"/>
        <v>6.752522919446811</v>
      </c>
      <c r="Y183">
        <f t="shared" si="40"/>
        <v>7.5028032438297902</v>
      </c>
      <c r="Z183">
        <f t="shared" si="41"/>
        <v>1.3877977243994943</v>
      </c>
      <c r="AA183">
        <f t="shared" si="42"/>
        <v>1.8733743842364532</v>
      </c>
      <c r="AB183">
        <f t="shared" si="43"/>
        <v>1.3092912801484231</v>
      </c>
      <c r="AC183">
        <f t="shared" si="44"/>
        <v>2.1820595306624404</v>
      </c>
    </row>
    <row r="184" spans="1:29" x14ac:dyDescent="0.25">
      <c r="A184" s="9">
        <v>182</v>
      </c>
      <c r="B184" s="26" t="s">
        <v>678</v>
      </c>
      <c r="C184" s="26" t="s">
        <v>442</v>
      </c>
      <c r="D184" s="26" t="s">
        <v>322</v>
      </c>
      <c r="E184" s="26" t="s">
        <v>4</v>
      </c>
      <c r="F184">
        <v>79</v>
      </c>
      <c r="G184">
        <v>16</v>
      </c>
      <c r="H184">
        <v>20</v>
      </c>
      <c r="I184">
        <v>25</v>
      </c>
      <c r="J184">
        <v>113</v>
      </c>
      <c r="K184">
        <v>45</v>
      </c>
      <c r="L184">
        <v>6263</v>
      </c>
      <c r="M184">
        <v>1347</v>
      </c>
      <c r="N184">
        <f t="shared" si="30"/>
        <v>16.60759493670886</v>
      </c>
      <c r="O184">
        <f t="shared" si="31"/>
        <v>20.759493670886076</v>
      </c>
      <c r="P184">
        <f t="shared" si="32"/>
        <v>25.949367088607595</v>
      </c>
      <c r="Q184">
        <f t="shared" si="33"/>
        <v>117.29113924050633</v>
      </c>
      <c r="R184">
        <f t="shared" si="34"/>
        <v>46.708860759493668</v>
      </c>
      <c r="S184">
        <f t="shared" si="35"/>
        <v>6500.835443037975</v>
      </c>
      <c r="U184" s="10">
        <f t="shared" si="36"/>
        <v>9.7115818728284058</v>
      </c>
      <c r="V184">
        <f t="shared" si="37"/>
        <v>2.0873826051449571</v>
      </c>
      <c r="W184">
        <f t="shared" si="38"/>
        <v>0.30202087497224073</v>
      </c>
      <c r="X184">
        <f t="shared" si="39"/>
        <v>7.3221783927112076</v>
      </c>
      <c r="Y184">
        <f t="shared" si="40"/>
        <v>8.1357537696791198</v>
      </c>
      <c r="Z184">
        <f t="shared" si="41"/>
        <v>1.2993189201299429</v>
      </c>
      <c r="AA184">
        <f t="shared" si="42"/>
        <v>2.0605678742907028</v>
      </c>
      <c r="AB184">
        <f t="shared" si="43"/>
        <v>1.5875686338977477</v>
      </c>
      <c r="AC184">
        <f t="shared" si="44"/>
        <v>2.3747229643928138</v>
      </c>
    </row>
    <row r="185" spans="1:29" x14ac:dyDescent="0.25">
      <c r="A185" s="9">
        <v>183</v>
      </c>
      <c r="B185" s="26" t="s">
        <v>709</v>
      </c>
      <c r="C185" s="26" t="s">
        <v>442</v>
      </c>
      <c r="D185" s="26" t="s">
        <v>322</v>
      </c>
      <c r="E185" s="26" t="s">
        <v>4</v>
      </c>
      <c r="F185">
        <v>62</v>
      </c>
      <c r="G185">
        <v>11</v>
      </c>
      <c r="H185">
        <v>22</v>
      </c>
      <c r="I185">
        <v>69</v>
      </c>
      <c r="J185">
        <v>78</v>
      </c>
      <c r="K185">
        <v>11</v>
      </c>
      <c r="L185">
        <v>9385</v>
      </c>
      <c r="M185">
        <v>1058</v>
      </c>
      <c r="N185">
        <f t="shared" si="30"/>
        <v>14.548387096774194</v>
      </c>
      <c r="O185">
        <f t="shared" si="31"/>
        <v>29.096774193548388</v>
      </c>
      <c r="P185">
        <f t="shared" si="32"/>
        <v>91.258064516129039</v>
      </c>
      <c r="Q185">
        <f t="shared" si="33"/>
        <v>103.16129032258064</v>
      </c>
      <c r="R185">
        <f t="shared" si="34"/>
        <v>14.548387096774194</v>
      </c>
      <c r="S185">
        <f t="shared" si="35"/>
        <v>12412.41935483871</v>
      </c>
      <c r="U185" s="10">
        <f t="shared" si="36"/>
        <v>9.6730760353241578</v>
      </c>
      <c r="V185">
        <f t="shared" si="37"/>
        <v>1.8285639958376694</v>
      </c>
      <c r="W185">
        <f t="shared" si="38"/>
        <v>0.42331635540464063</v>
      </c>
      <c r="X185">
        <f t="shared" si="39"/>
        <v>7.4211956840818489</v>
      </c>
      <c r="Y185">
        <f t="shared" si="40"/>
        <v>8.2457729823131647</v>
      </c>
      <c r="Z185">
        <f t="shared" si="41"/>
        <v>1.3982757636311733</v>
      </c>
      <c r="AA185">
        <f t="shared" si="42"/>
        <v>2.0172513904338154</v>
      </c>
      <c r="AB185">
        <f t="shared" si="43"/>
        <v>1.3620276497695853</v>
      </c>
      <c r="AC185">
        <f t="shared" si="44"/>
        <v>2.6436408802472746</v>
      </c>
    </row>
    <row r="186" spans="1:29" x14ac:dyDescent="0.25">
      <c r="A186" s="9">
        <v>184</v>
      </c>
      <c r="B186" s="26" t="s">
        <v>690</v>
      </c>
      <c r="C186" s="26" t="s">
        <v>442</v>
      </c>
      <c r="D186" s="26" t="s">
        <v>322</v>
      </c>
      <c r="E186" s="26" t="s">
        <v>4</v>
      </c>
      <c r="F186">
        <v>76</v>
      </c>
      <c r="G186">
        <v>14</v>
      </c>
      <c r="H186">
        <v>34</v>
      </c>
      <c r="I186">
        <v>138</v>
      </c>
      <c r="J186">
        <v>101</v>
      </c>
      <c r="K186">
        <v>15</v>
      </c>
      <c r="L186">
        <v>5113</v>
      </c>
      <c r="M186">
        <v>1244</v>
      </c>
      <c r="N186">
        <f t="shared" si="30"/>
        <v>15.105263157894736</v>
      </c>
      <c r="O186">
        <f t="shared" si="31"/>
        <v>36.684210526315788</v>
      </c>
      <c r="P186">
        <f t="shared" si="32"/>
        <v>148.89473684210526</v>
      </c>
      <c r="Q186">
        <f t="shared" si="33"/>
        <v>108.97368421052632</v>
      </c>
      <c r="R186">
        <f t="shared" si="34"/>
        <v>16.184210526315791</v>
      </c>
      <c r="S186">
        <f t="shared" si="35"/>
        <v>5516.6578947368425</v>
      </c>
      <c r="U186" s="10">
        <f t="shared" si="36"/>
        <v>9.6563896436376098</v>
      </c>
      <c r="V186">
        <f t="shared" si="37"/>
        <v>1.8985568760611207</v>
      </c>
      <c r="W186">
        <f t="shared" si="38"/>
        <v>0.53370267774699909</v>
      </c>
      <c r="X186">
        <f t="shared" si="39"/>
        <v>7.2241300898294902</v>
      </c>
      <c r="Y186">
        <f t="shared" si="40"/>
        <v>8.0268112109216556</v>
      </c>
      <c r="Z186">
        <f t="shared" si="41"/>
        <v>1.4856078248719142</v>
      </c>
      <c r="AA186">
        <f t="shared" si="42"/>
        <v>2.0350698729582577</v>
      </c>
      <c r="AB186">
        <f t="shared" si="43"/>
        <v>1.3734996582365004</v>
      </c>
      <c r="AC186">
        <f t="shared" si="44"/>
        <v>2.3299527337628181</v>
      </c>
    </row>
    <row r="187" spans="1:29" x14ac:dyDescent="0.25">
      <c r="A187" s="9">
        <v>185</v>
      </c>
      <c r="B187" s="26" t="s">
        <v>739</v>
      </c>
      <c r="C187" s="26" t="s">
        <v>442</v>
      </c>
      <c r="D187" s="26" t="s">
        <v>322</v>
      </c>
      <c r="E187" s="26" t="s">
        <v>4</v>
      </c>
      <c r="F187">
        <v>36</v>
      </c>
      <c r="G187">
        <v>8</v>
      </c>
      <c r="H187">
        <v>6</v>
      </c>
      <c r="I187">
        <v>27</v>
      </c>
      <c r="J187">
        <v>42</v>
      </c>
      <c r="K187">
        <v>11</v>
      </c>
      <c r="L187">
        <v>2755</v>
      </c>
      <c r="M187">
        <v>588</v>
      </c>
      <c r="N187">
        <f t="shared" si="30"/>
        <v>18.222222222222221</v>
      </c>
      <c r="O187">
        <f t="shared" si="31"/>
        <v>13.666666666666666</v>
      </c>
      <c r="P187">
        <f t="shared" si="32"/>
        <v>61.5</v>
      </c>
      <c r="Q187">
        <f t="shared" si="33"/>
        <v>95.666666666666671</v>
      </c>
      <c r="R187">
        <f t="shared" si="34"/>
        <v>25.055555555555557</v>
      </c>
      <c r="S187">
        <f t="shared" si="35"/>
        <v>6275.2777777777774</v>
      </c>
      <c r="U187" s="10">
        <f t="shared" si="36"/>
        <v>9.6367913260780114</v>
      </c>
      <c r="V187">
        <f t="shared" si="37"/>
        <v>2.2903225806451615</v>
      </c>
      <c r="W187">
        <f t="shared" si="38"/>
        <v>0.19883040935672514</v>
      </c>
      <c r="X187">
        <f t="shared" si="39"/>
        <v>7.147638336076124</v>
      </c>
      <c r="Y187">
        <f t="shared" si="40"/>
        <v>7.941820373417916</v>
      </c>
      <c r="Z187">
        <f t="shared" si="41"/>
        <v>1.3531858407079647</v>
      </c>
      <c r="AA187">
        <f t="shared" si="42"/>
        <v>1.9942758620689656</v>
      </c>
      <c r="AB187">
        <f t="shared" si="43"/>
        <v>1.4357142857142857</v>
      </c>
      <c r="AC187">
        <f t="shared" si="44"/>
        <v>2.364462347584908</v>
      </c>
    </row>
    <row r="188" spans="1:29" x14ac:dyDescent="0.25">
      <c r="A188" s="9">
        <v>186</v>
      </c>
      <c r="B188" s="26" t="s">
        <v>718</v>
      </c>
      <c r="C188" s="26" t="s">
        <v>442</v>
      </c>
      <c r="D188" s="26" t="s">
        <v>322</v>
      </c>
      <c r="E188" s="26" t="s">
        <v>4</v>
      </c>
      <c r="F188">
        <v>53</v>
      </c>
      <c r="G188">
        <v>10</v>
      </c>
      <c r="H188">
        <v>26</v>
      </c>
      <c r="I188">
        <v>57</v>
      </c>
      <c r="J188">
        <v>82</v>
      </c>
      <c r="K188">
        <v>9</v>
      </c>
      <c r="L188">
        <v>2193</v>
      </c>
      <c r="M188">
        <v>843</v>
      </c>
      <c r="N188">
        <f t="shared" si="30"/>
        <v>15.471698113207546</v>
      </c>
      <c r="O188">
        <f t="shared" si="31"/>
        <v>40.226415094339622</v>
      </c>
      <c r="P188">
        <f t="shared" si="32"/>
        <v>88.188679245283012</v>
      </c>
      <c r="Q188">
        <f t="shared" si="33"/>
        <v>126.86792452830188</v>
      </c>
      <c r="R188">
        <f t="shared" si="34"/>
        <v>13.924528301886792</v>
      </c>
      <c r="S188">
        <f t="shared" si="35"/>
        <v>3392.9433962264152</v>
      </c>
      <c r="U188" s="10">
        <f t="shared" si="36"/>
        <v>9.6043991581571699</v>
      </c>
      <c r="V188">
        <f t="shared" si="37"/>
        <v>1.9446135118685333</v>
      </c>
      <c r="W188">
        <f t="shared" si="38"/>
        <v>0.58523667659715328</v>
      </c>
      <c r="X188">
        <f t="shared" si="39"/>
        <v>7.0745489696914836</v>
      </c>
      <c r="Y188">
        <f t="shared" si="40"/>
        <v>7.8606099663238709</v>
      </c>
      <c r="Z188">
        <f t="shared" si="41"/>
        <v>1.3936249791284021</v>
      </c>
      <c r="AA188">
        <f t="shared" si="42"/>
        <v>2.0899264801561483</v>
      </c>
      <c r="AB188">
        <f t="shared" si="43"/>
        <v>1.3576525361431022</v>
      </c>
      <c r="AC188">
        <f t="shared" si="44"/>
        <v>2.2333449742638312</v>
      </c>
    </row>
    <row r="189" spans="1:29" x14ac:dyDescent="0.25">
      <c r="A189" s="9">
        <v>187</v>
      </c>
      <c r="B189" s="26" t="s">
        <v>688</v>
      </c>
      <c r="C189" s="26" t="s">
        <v>442</v>
      </c>
      <c r="D189" s="26" t="s">
        <v>322</v>
      </c>
      <c r="E189" s="26" t="s">
        <v>4</v>
      </c>
      <c r="F189">
        <v>81</v>
      </c>
      <c r="G189">
        <v>15</v>
      </c>
      <c r="H189">
        <v>27</v>
      </c>
      <c r="I189">
        <v>71</v>
      </c>
      <c r="J189">
        <v>88</v>
      </c>
      <c r="K189">
        <v>25</v>
      </c>
      <c r="L189">
        <v>9348</v>
      </c>
      <c r="M189">
        <v>1317</v>
      </c>
      <c r="N189">
        <f t="shared" si="30"/>
        <v>15.185185185185185</v>
      </c>
      <c r="O189">
        <f t="shared" si="31"/>
        <v>27.333333333333332</v>
      </c>
      <c r="P189">
        <f t="shared" si="32"/>
        <v>71.876543209876544</v>
      </c>
      <c r="Q189">
        <f t="shared" si="33"/>
        <v>89.086419753086417</v>
      </c>
      <c r="R189">
        <f t="shared" si="34"/>
        <v>25.308641975308642</v>
      </c>
      <c r="S189">
        <f t="shared" si="35"/>
        <v>9463.4074074074069</v>
      </c>
      <c r="U189" s="10">
        <f t="shared" si="36"/>
        <v>9.596254494452074</v>
      </c>
      <c r="V189">
        <f t="shared" si="37"/>
        <v>1.9086021505376345</v>
      </c>
      <c r="W189">
        <f t="shared" si="38"/>
        <v>0.39766081871345027</v>
      </c>
      <c r="X189">
        <f t="shared" si="39"/>
        <v>7.289991525200989</v>
      </c>
      <c r="Y189">
        <f t="shared" si="40"/>
        <v>8.0999905835566537</v>
      </c>
      <c r="Z189">
        <f t="shared" si="41"/>
        <v>1.3689085545722715</v>
      </c>
      <c r="AA189">
        <f t="shared" si="42"/>
        <v>1.9741034482758621</v>
      </c>
      <c r="AB189">
        <f t="shared" si="43"/>
        <v>1.4374891774891776</v>
      </c>
      <c r="AC189">
        <f t="shared" si="44"/>
        <v>2.5094903448636772</v>
      </c>
    </row>
    <row r="190" spans="1:29" x14ac:dyDescent="0.25">
      <c r="A190" s="9">
        <v>188</v>
      </c>
      <c r="B190" s="26" t="s">
        <v>385</v>
      </c>
      <c r="C190" s="26" t="s">
        <v>42</v>
      </c>
      <c r="D190" s="26" t="s">
        <v>322</v>
      </c>
      <c r="E190" s="26" t="s">
        <v>4</v>
      </c>
      <c r="F190">
        <v>68</v>
      </c>
      <c r="G190">
        <v>11</v>
      </c>
      <c r="H190">
        <v>35</v>
      </c>
      <c r="I190">
        <v>111</v>
      </c>
      <c r="J190">
        <v>75</v>
      </c>
      <c r="K190">
        <v>22</v>
      </c>
      <c r="L190">
        <v>6189</v>
      </c>
      <c r="M190">
        <v>1279</v>
      </c>
      <c r="N190">
        <f t="shared" si="30"/>
        <v>13.264705882352942</v>
      </c>
      <c r="O190">
        <f t="shared" si="31"/>
        <v>42.205882352941174</v>
      </c>
      <c r="P190">
        <f t="shared" si="32"/>
        <v>133.85294117647058</v>
      </c>
      <c r="Q190">
        <f t="shared" si="33"/>
        <v>90.441176470588232</v>
      </c>
      <c r="R190">
        <f t="shared" si="34"/>
        <v>26.529411764705884</v>
      </c>
      <c r="S190">
        <f t="shared" si="35"/>
        <v>7463.2058823529414</v>
      </c>
      <c r="U190" s="10">
        <f t="shared" si="36"/>
        <v>9.5868796453412219</v>
      </c>
      <c r="V190">
        <f t="shared" si="37"/>
        <v>1.6672201138519926</v>
      </c>
      <c r="W190">
        <f t="shared" si="38"/>
        <v>0.61403508771929827</v>
      </c>
      <c r="X190">
        <f t="shared" si="39"/>
        <v>7.3056244437699309</v>
      </c>
      <c r="Y190">
        <f t="shared" si="40"/>
        <v>8.117360493077701</v>
      </c>
      <c r="Z190">
        <f t="shared" si="41"/>
        <v>1.4628162415408641</v>
      </c>
      <c r="AA190">
        <f t="shared" si="42"/>
        <v>1.9782565922920892</v>
      </c>
      <c r="AB190">
        <f t="shared" si="43"/>
        <v>1.4460504201680673</v>
      </c>
      <c r="AC190">
        <f t="shared" si="44"/>
        <v>2.4185011897689113</v>
      </c>
    </row>
    <row r="191" spans="1:29" x14ac:dyDescent="0.25">
      <c r="A191" s="9">
        <v>189</v>
      </c>
      <c r="B191" s="26" t="s">
        <v>754</v>
      </c>
      <c r="C191" s="26" t="s">
        <v>442</v>
      </c>
      <c r="D191" s="26" t="s">
        <v>322</v>
      </c>
      <c r="E191" s="26" t="s">
        <v>4</v>
      </c>
      <c r="F191">
        <v>33</v>
      </c>
      <c r="G191">
        <v>5</v>
      </c>
      <c r="H191">
        <v>21</v>
      </c>
      <c r="I191">
        <v>74</v>
      </c>
      <c r="J191">
        <v>34</v>
      </c>
      <c r="K191">
        <v>7</v>
      </c>
      <c r="L191">
        <v>2118</v>
      </c>
      <c r="M191">
        <v>540</v>
      </c>
      <c r="N191">
        <f t="shared" si="30"/>
        <v>12.424242424242424</v>
      </c>
      <c r="O191">
        <f t="shared" si="31"/>
        <v>52.18181818181818</v>
      </c>
      <c r="P191">
        <f t="shared" si="32"/>
        <v>183.87878787878788</v>
      </c>
      <c r="Q191">
        <f t="shared" si="33"/>
        <v>84.484848484848484</v>
      </c>
      <c r="R191">
        <f t="shared" si="34"/>
        <v>17.393939393939394</v>
      </c>
      <c r="S191">
        <f t="shared" si="35"/>
        <v>5262.909090909091</v>
      </c>
      <c r="U191" s="10">
        <f t="shared" si="36"/>
        <v>9.51976052113843</v>
      </c>
      <c r="V191">
        <f t="shared" si="37"/>
        <v>1.5615835777126101</v>
      </c>
      <c r="W191">
        <f t="shared" si="38"/>
        <v>0.75917065390749594</v>
      </c>
      <c r="X191">
        <f t="shared" si="39"/>
        <v>7.1990062895183229</v>
      </c>
      <c r="Y191">
        <f t="shared" si="40"/>
        <v>7.9988958772425809</v>
      </c>
      <c r="Z191">
        <f t="shared" si="41"/>
        <v>1.5386162510056316</v>
      </c>
      <c r="AA191">
        <f t="shared" si="42"/>
        <v>1.9599968652037618</v>
      </c>
      <c r="AB191">
        <f t="shared" si="43"/>
        <v>1.3819834710743801</v>
      </c>
      <c r="AC191">
        <f t="shared" si="44"/>
        <v>2.3184097022345496</v>
      </c>
    </row>
    <row r="192" spans="1:29" x14ac:dyDescent="0.25">
      <c r="A192" s="9">
        <v>190</v>
      </c>
      <c r="B192" s="26" t="s">
        <v>729</v>
      </c>
      <c r="C192" s="26" t="s">
        <v>442</v>
      </c>
      <c r="D192" s="26" t="s">
        <v>322</v>
      </c>
      <c r="E192" s="26" t="s">
        <v>4</v>
      </c>
      <c r="F192">
        <v>37</v>
      </c>
      <c r="G192">
        <v>8</v>
      </c>
      <c r="H192">
        <v>8</v>
      </c>
      <c r="I192">
        <v>31</v>
      </c>
      <c r="J192">
        <v>37</v>
      </c>
      <c r="K192">
        <v>8</v>
      </c>
      <c r="L192">
        <v>2249</v>
      </c>
      <c r="M192">
        <v>695</v>
      </c>
      <c r="N192">
        <f t="shared" si="30"/>
        <v>17.72972972972973</v>
      </c>
      <c r="O192">
        <f t="shared" si="31"/>
        <v>17.72972972972973</v>
      </c>
      <c r="P192">
        <f t="shared" si="32"/>
        <v>68.702702702702709</v>
      </c>
      <c r="Q192">
        <f t="shared" si="33"/>
        <v>82</v>
      </c>
      <c r="R192">
        <f t="shared" si="34"/>
        <v>17.72972972972973</v>
      </c>
      <c r="S192">
        <f t="shared" si="35"/>
        <v>4984.27027027027</v>
      </c>
      <c r="U192" s="10">
        <f t="shared" si="36"/>
        <v>9.492915719441811</v>
      </c>
      <c r="V192">
        <f t="shared" si="37"/>
        <v>2.2284219703574544</v>
      </c>
      <c r="W192">
        <f t="shared" si="38"/>
        <v>0.25794215267899478</v>
      </c>
      <c r="X192">
        <f t="shared" si="39"/>
        <v>7.0065515964053624</v>
      </c>
      <c r="Y192">
        <f t="shared" si="40"/>
        <v>7.7850573293392911</v>
      </c>
      <c r="Z192">
        <f t="shared" si="41"/>
        <v>1.3640994977278162</v>
      </c>
      <c r="AA192">
        <f t="shared" si="42"/>
        <v>1.9523793103448277</v>
      </c>
      <c r="AB192">
        <f t="shared" si="43"/>
        <v>1.3843383643383644</v>
      </c>
      <c r="AC192">
        <f t="shared" si="44"/>
        <v>2.305734423994354</v>
      </c>
    </row>
    <row r="193" spans="1:29" x14ac:dyDescent="0.25">
      <c r="A193" s="9">
        <v>191</v>
      </c>
      <c r="B193" s="26" t="s">
        <v>740</v>
      </c>
      <c r="C193" s="26" t="s">
        <v>442</v>
      </c>
      <c r="D193" s="26" t="s">
        <v>322</v>
      </c>
      <c r="E193" s="26" t="s">
        <v>4</v>
      </c>
      <c r="F193">
        <v>51</v>
      </c>
      <c r="G193">
        <v>7</v>
      </c>
      <c r="H193">
        <v>23</v>
      </c>
      <c r="I193">
        <v>105</v>
      </c>
      <c r="J193">
        <v>89</v>
      </c>
      <c r="K193">
        <v>13</v>
      </c>
      <c r="L193">
        <v>5355</v>
      </c>
      <c r="M193">
        <v>858</v>
      </c>
      <c r="N193">
        <f t="shared" si="30"/>
        <v>11.254901960784315</v>
      </c>
      <c r="O193">
        <f t="shared" si="31"/>
        <v>36.980392156862742</v>
      </c>
      <c r="P193">
        <f t="shared" si="32"/>
        <v>168.8235294117647</v>
      </c>
      <c r="Q193">
        <f t="shared" si="33"/>
        <v>143.09803921568627</v>
      </c>
      <c r="R193">
        <f t="shared" si="34"/>
        <v>20.901960784313726</v>
      </c>
      <c r="S193">
        <f t="shared" si="35"/>
        <v>8610</v>
      </c>
      <c r="U193" s="10">
        <f t="shared" si="36"/>
        <v>9.4853625384577285</v>
      </c>
      <c r="V193">
        <f t="shared" si="37"/>
        <v>1.4146110056925998</v>
      </c>
      <c r="W193">
        <f t="shared" si="38"/>
        <v>0.53801169590643272</v>
      </c>
      <c r="X193">
        <f t="shared" si="39"/>
        <v>7.5327398368586964</v>
      </c>
      <c r="Y193">
        <f t="shared" si="40"/>
        <v>8.3697109298429968</v>
      </c>
      <c r="Z193">
        <f t="shared" si="41"/>
        <v>1.515804268610099</v>
      </c>
      <c r="AA193">
        <f t="shared" si="42"/>
        <v>2.1396815415821502</v>
      </c>
      <c r="AB193">
        <f t="shared" si="43"/>
        <v>1.406585179526356</v>
      </c>
      <c r="AC193">
        <f t="shared" si="44"/>
        <v>2.4706688471400913</v>
      </c>
    </row>
    <row r="194" spans="1:29" x14ac:dyDescent="0.25">
      <c r="A194" s="9">
        <v>192</v>
      </c>
      <c r="B194" s="26" t="s">
        <v>743</v>
      </c>
      <c r="C194" s="26" t="s">
        <v>442</v>
      </c>
      <c r="D194" s="26" t="s">
        <v>322</v>
      </c>
      <c r="E194" s="26" t="s">
        <v>4</v>
      </c>
      <c r="F194">
        <v>64</v>
      </c>
      <c r="G194">
        <v>7</v>
      </c>
      <c r="H194">
        <v>35</v>
      </c>
      <c r="I194">
        <v>219</v>
      </c>
      <c r="J194">
        <v>105</v>
      </c>
      <c r="K194">
        <v>14</v>
      </c>
      <c r="L194">
        <v>7387</v>
      </c>
      <c r="M194">
        <v>1049</v>
      </c>
      <c r="N194">
        <f t="shared" si="30"/>
        <v>8.96875</v>
      </c>
      <c r="O194">
        <f t="shared" si="31"/>
        <v>44.84375</v>
      </c>
      <c r="P194">
        <f t="shared" si="32"/>
        <v>280.59375</v>
      </c>
      <c r="Q194">
        <f t="shared" si="33"/>
        <v>134.53125</v>
      </c>
      <c r="R194">
        <f t="shared" si="34"/>
        <v>17.9375</v>
      </c>
      <c r="S194">
        <f t="shared" si="35"/>
        <v>9464.59375</v>
      </c>
      <c r="U194" s="10">
        <f t="shared" si="36"/>
        <v>9.4735997712540012</v>
      </c>
      <c r="V194">
        <f t="shared" si="37"/>
        <v>1.1272681451612905</v>
      </c>
      <c r="W194">
        <f t="shared" si="38"/>
        <v>0.65241228070175439</v>
      </c>
      <c r="X194">
        <f t="shared" si="39"/>
        <v>7.6939193453909569</v>
      </c>
      <c r="Y194">
        <f t="shared" si="40"/>
        <v>8.548799272656618</v>
      </c>
      <c r="Z194">
        <f t="shared" si="41"/>
        <v>1.6851603982300887</v>
      </c>
      <c r="AA194">
        <f t="shared" si="42"/>
        <v>2.1134191810344829</v>
      </c>
      <c r="AB194">
        <f t="shared" si="43"/>
        <v>1.3857954545454545</v>
      </c>
      <c r="AC194">
        <f t="shared" si="44"/>
        <v>2.5095443115809308</v>
      </c>
    </row>
    <row r="195" spans="1:29" x14ac:dyDescent="0.25">
      <c r="A195" s="9">
        <v>193</v>
      </c>
      <c r="B195" s="26" t="s">
        <v>752</v>
      </c>
      <c r="C195" s="26" t="s">
        <v>442</v>
      </c>
      <c r="D195" s="26" t="s">
        <v>322</v>
      </c>
      <c r="E195" s="26" t="s">
        <v>4</v>
      </c>
      <c r="F195">
        <v>52</v>
      </c>
      <c r="G195">
        <v>5</v>
      </c>
      <c r="H195">
        <v>35</v>
      </c>
      <c r="I195">
        <v>126</v>
      </c>
      <c r="J195">
        <v>81</v>
      </c>
      <c r="K195">
        <v>5</v>
      </c>
      <c r="L195">
        <v>7925</v>
      </c>
      <c r="M195">
        <v>958</v>
      </c>
      <c r="N195">
        <f t="shared" ref="N195:N242" si="45">G195*82/F195</f>
        <v>7.884615384615385</v>
      </c>
      <c r="O195">
        <f t="shared" ref="O195:O242" si="46">H195*82/F195</f>
        <v>55.192307692307693</v>
      </c>
      <c r="P195">
        <f t="shared" ref="P195:P242" si="47">I195*82/F195</f>
        <v>198.69230769230768</v>
      </c>
      <c r="Q195">
        <f t="shared" ref="Q195:Q242" si="48">J195*82/F195</f>
        <v>127.73076923076923</v>
      </c>
      <c r="R195">
        <f t="shared" ref="R195:R242" si="49">K195*82/F195</f>
        <v>7.884615384615385</v>
      </c>
      <c r="S195">
        <f t="shared" ref="S195:S242" si="50">L195*82/F195</f>
        <v>12497.115384615385</v>
      </c>
      <c r="U195" s="10">
        <f t="shared" ref="U195:U258" si="51">SUM(V195:X195)</f>
        <v>9.4103958959991854</v>
      </c>
      <c r="V195">
        <f t="shared" ref="V195:V242" si="52">N195/MAX(N:N)*OFF_D</f>
        <v>0.9910049627791564</v>
      </c>
      <c r="W195">
        <f t="shared" ref="W195:W242" si="53">O195/MAX(O:O)*PUN_D</f>
        <v>0.80296896086369773</v>
      </c>
      <c r="X195">
        <f t="shared" ref="X195:X242" si="54">SUM(Z195:AC195)</f>
        <v>7.6164219723563313</v>
      </c>
      <c r="Y195">
        <f t="shared" ref="Y195:Y258" si="55">X195/DEF_D*10</f>
        <v>8.4626910803959241</v>
      </c>
      <c r="Z195">
        <f t="shared" ref="Z195:Z242" si="56">(0.7*(HIT_D*DEF_D))+(P195/(MAX(P:P))*(0.3*(HIT_D*DEF_D)))</f>
        <v>1.561061946902655</v>
      </c>
      <c r="AA195">
        <f t="shared" ref="AA195:AA242" si="57">(0.7*(BkS_D*DEF_D))+(Q195/(MAX(Q:Q))*(0.3*(BkS_D*DEF_D)))</f>
        <v>2.0925716180371352</v>
      </c>
      <c r="AB195">
        <f t="shared" ref="AB195:AB242" si="58">(0.7*(TkA_D*DEF_D))+(R195/(MAX(R:R))*(0.3*(TkA_D*DEF_D)))</f>
        <v>1.3152947052947053</v>
      </c>
      <c r="AC195">
        <f t="shared" ref="AC195:AC242" si="59">(0.7*(SH_D*DEF_D))+(S195/(MAX(S:S))*(0.3*(SH_D*DEF_D)))</f>
        <v>2.6474937021218357</v>
      </c>
    </row>
    <row r="196" spans="1:29" x14ac:dyDescent="0.25">
      <c r="A196" s="9">
        <v>194</v>
      </c>
      <c r="B196" s="26" t="s">
        <v>748</v>
      </c>
      <c r="C196" s="26" t="s">
        <v>442</v>
      </c>
      <c r="D196" s="26" t="s">
        <v>322</v>
      </c>
      <c r="E196" s="26" t="s">
        <v>4</v>
      </c>
      <c r="F196">
        <v>28</v>
      </c>
      <c r="G196">
        <v>5</v>
      </c>
      <c r="H196">
        <v>14</v>
      </c>
      <c r="I196">
        <v>27</v>
      </c>
      <c r="J196">
        <v>27</v>
      </c>
      <c r="K196">
        <v>11</v>
      </c>
      <c r="L196">
        <v>590</v>
      </c>
      <c r="M196">
        <v>481</v>
      </c>
      <c r="N196">
        <f t="shared" si="45"/>
        <v>14.642857142857142</v>
      </c>
      <c r="O196">
        <f t="shared" si="46"/>
        <v>41</v>
      </c>
      <c r="P196">
        <f t="shared" si="47"/>
        <v>79.071428571428569</v>
      </c>
      <c r="Q196">
        <f t="shared" si="48"/>
        <v>79.071428571428569</v>
      </c>
      <c r="R196">
        <f t="shared" si="49"/>
        <v>32.214285714285715</v>
      </c>
      <c r="S196">
        <f t="shared" si="50"/>
        <v>1727.8571428571429</v>
      </c>
      <c r="U196" s="10">
        <f t="shared" si="51"/>
        <v>9.4036594387132162</v>
      </c>
      <c r="V196">
        <f t="shared" si="52"/>
        <v>1.8404377880184333</v>
      </c>
      <c r="W196">
        <f t="shared" si="53"/>
        <v>0.59649122807017541</v>
      </c>
      <c r="X196">
        <f t="shared" si="54"/>
        <v>6.9667304226246074</v>
      </c>
      <c r="Y196">
        <f t="shared" si="55"/>
        <v>7.7408115806940083</v>
      </c>
      <c r="Z196">
        <f t="shared" si="56"/>
        <v>1.3798103666245258</v>
      </c>
      <c r="AA196">
        <f t="shared" si="57"/>
        <v>1.9434014778325124</v>
      </c>
      <c r="AB196">
        <f t="shared" si="58"/>
        <v>1.4859183673469387</v>
      </c>
      <c r="AC196">
        <f t="shared" si="59"/>
        <v>2.1576002108206307</v>
      </c>
    </row>
    <row r="197" spans="1:29" x14ac:dyDescent="0.25">
      <c r="A197" s="9">
        <v>195</v>
      </c>
      <c r="B197" s="26" t="s">
        <v>734</v>
      </c>
      <c r="C197" s="26" t="s">
        <v>442</v>
      </c>
      <c r="D197" s="26" t="s">
        <v>322</v>
      </c>
      <c r="E197" s="26" t="s">
        <v>4</v>
      </c>
      <c r="F197">
        <v>36</v>
      </c>
      <c r="G197">
        <v>8</v>
      </c>
      <c r="H197">
        <v>6</v>
      </c>
      <c r="I197">
        <v>42</v>
      </c>
      <c r="J197">
        <v>48</v>
      </c>
      <c r="K197">
        <v>4</v>
      </c>
      <c r="L197">
        <v>538</v>
      </c>
      <c r="M197">
        <v>588</v>
      </c>
      <c r="N197">
        <f t="shared" si="45"/>
        <v>18.222222222222221</v>
      </c>
      <c r="O197">
        <f t="shared" si="46"/>
        <v>13.666666666666666</v>
      </c>
      <c r="P197">
        <f t="shared" si="47"/>
        <v>95.666666666666671</v>
      </c>
      <c r="Q197">
        <f t="shared" si="48"/>
        <v>109.33333333333333</v>
      </c>
      <c r="R197">
        <f t="shared" si="49"/>
        <v>9.1111111111111107</v>
      </c>
      <c r="S197">
        <f t="shared" si="50"/>
        <v>1225.4444444444443</v>
      </c>
      <c r="U197" s="10">
        <f t="shared" si="51"/>
        <v>9.3889227201578151</v>
      </c>
      <c r="V197">
        <f t="shared" si="52"/>
        <v>2.2903225806451615</v>
      </c>
      <c r="W197">
        <f t="shared" si="53"/>
        <v>0.19883040935672514</v>
      </c>
      <c r="X197">
        <f t="shared" si="54"/>
        <v>6.8997697301559278</v>
      </c>
      <c r="Y197">
        <f t="shared" si="55"/>
        <v>7.6664108112843641</v>
      </c>
      <c r="Z197">
        <f t="shared" si="56"/>
        <v>1.4049557522123894</v>
      </c>
      <c r="AA197">
        <f t="shared" si="57"/>
        <v>2.0361724137931034</v>
      </c>
      <c r="AB197">
        <f t="shared" si="58"/>
        <v>1.3238961038961039</v>
      </c>
      <c r="AC197">
        <f t="shared" si="59"/>
        <v>2.1347454602543308</v>
      </c>
    </row>
    <row r="198" spans="1:29" x14ac:dyDescent="0.25">
      <c r="A198" s="9">
        <v>196</v>
      </c>
      <c r="B198" s="26" t="s">
        <v>722</v>
      </c>
      <c r="C198" s="26" t="s">
        <v>442</v>
      </c>
      <c r="D198" s="26" t="s">
        <v>322</v>
      </c>
      <c r="E198" s="26" t="s">
        <v>4</v>
      </c>
      <c r="F198">
        <v>70</v>
      </c>
      <c r="G198">
        <v>9</v>
      </c>
      <c r="H198">
        <v>32</v>
      </c>
      <c r="I198">
        <v>238</v>
      </c>
      <c r="J198">
        <v>100</v>
      </c>
      <c r="K198">
        <v>8</v>
      </c>
      <c r="L198">
        <v>6780</v>
      </c>
      <c r="M198">
        <v>1270</v>
      </c>
      <c r="N198">
        <f t="shared" si="45"/>
        <v>10.542857142857143</v>
      </c>
      <c r="O198">
        <f t="shared" si="46"/>
        <v>37.485714285714288</v>
      </c>
      <c r="P198">
        <f t="shared" si="47"/>
        <v>278.8</v>
      </c>
      <c r="Q198">
        <f t="shared" si="48"/>
        <v>117.14285714285714</v>
      </c>
      <c r="R198">
        <f t="shared" si="49"/>
        <v>9.3714285714285719</v>
      </c>
      <c r="S198">
        <f t="shared" si="50"/>
        <v>7942.2857142857147</v>
      </c>
      <c r="U198" s="10">
        <f t="shared" si="51"/>
        <v>9.3790506295101448</v>
      </c>
      <c r="V198">
        <f t="shared" si="52"/>
        <v>1.3251152073732719</v>
      </c>
      <c r="W198">
        <f t="shared" si="53"/>
        <v>0.54536340852130327</v>
      </c>
      <c r="X198">
        <f t="shared" si="54"/>
        <v>7.50857201361557</v>
      </c>
      <c r="Y198">
        <f t="shared" si="55"/>
        <v>8.3428577929061891</v>
      </c>
      <c r="Z198">
        <f t="shared" si="56"/>
        <v>1.6824424778761062</v>
      </c>
      <c r="AA198">
        <f t="shared" si="57"/>
        <v>2.0601133004926107</v>
      </c>
      <c r="AB198">
        <f t="shared" si="58"/>
        <v>1.3257217068645639</v>
      </c>
      <c r="AC198">
        <f t="shared" si="59"/>
        <v>2.4402945283822883</v>
      </c>
    </row>
    <row r="199" spans="1:29" x14ac:dyDescent="0.25">
      <c r="A199" s="9">
        <v>197</v>
      </c>
      <c r="B199" s="26" t="s">
        <v>712</v>
      </c>
      <c r="C199" s="26" t="s">
        <v>442</v>
      </c>
      <c r="D199" s="26" t="s">
        <v>322</v>
      </c>
      <c r="E199" s="26" t="s">
        <v>4</v>
      </c>
      <c r="F199">
        <v>77</v>
      </c>
      <c r="G199">
        <v>11</v>
      </c>
      <c r="H199">
        <v>22</v>
      </c>
      <c r="I199">
        <v>101</v>
      </c>
      <c r="J199">
        <v>135</v>
      </c>
      <c r="K199">
        <v>20</v>
      </c>
      <c r="L199">
        <v>9664</v>
      </c>
      <c r="M199">
        <v>1505</v>
      </c>
      <c r="N199">
        <f t="shared" si="45"/>
        <v>11.714285714285714</v>
      </c>
      <c r="O199">
        <f t="shared" si="46"/>
        <v>23.428571428571427</v>
      </c>
      <c r="P199">
        <f t="shared" si="47"/>
        <v>107.55844155844156</v>
      </c>
      <c r="Q199">
        <f t="shared" si="48"/>
        <v>143.76623376623377</v>
      </c>
      <c r="R199">
        <f t="shared" si="49"/>
        <v>21.2987012987013</v>
      </c>
      <c r="S199">
        <f t="shared" si="50"/>
        <v>10291.532467532468</v>
      </c>
      <c r="U199" s="10">
        <f t="shared" si="51"/>
        <v>9.334435955563908</v>
      </c>
      <c r="V199">
        <f t="shared" si="52"/>
        <v>1.4723502304147467</v>
      </c>
      <c r="W199">
        <f t="shared" si="53"/>
        <v>0.34085213032581452</v>
      </c>
      <c r="X199">
        <f t="shared" si="54"/>
        <v>7.5212335948233466</v>
      </c>
      <c r="Y199">
        <f t="shared" si="55"/>
        <v>8.3569262164703844</v>
      </c>
      <c r="Z199">
        <f t="shared" si="56"/>
        <v>1.4229743707619815</v>
      </c>
      <c r="AA199">
        <f t="shared" si="57"/>
        <v>2.1417299596954771</v>
      </c>
      <c r="AB199">
        <f t="shared" si="58"/>
        <v>1.4093675156012819</v>
      </c>
      <c r="AC199">
        <f t="shared" si="59"/>
        <v>2.5471617487646063</v>
      </c>
    </row>
    <row r="200" spans="1:29" x14ac:dyDescent="0.25">
      <c r="A200" s="9">
        <v>198</v>
      </c>
      <c r="B200" s="26" t="s">
        <v>380</v>
      </c>
      <c r="C200" s="26" t="s">
        <v>31</v>
      </c>
      <c r="D200" s="26" t="s">
        <v>322</v>
      </c>
      <c r="E200" s="26" t="s">
        <v>4</v>
      </c>
      <c r="F200">
        <v>49</v>
      </c>
      <c r="G200">
        <v>10</v>
      </c>
      <c r="H200">
        <v>20</v>
      </c>
      <c r="I200">
        <v>27</v>
      </c>
      <c r="J200">
        <v>35</v>
      </c>
      <c r="K200">
        <v>8</v>
      </c>
      <c r="L200">
        <v>1188</v>
      </c>
      <c r="M200">
        <v>764</v>
      </c>
      <c r="N200">
        <f t="shared" si="45"/>
        <v>16.73469387755102</v>
      </c>
      <c r="O200">
        <f t="shared" si="46"/>
        <v>33.469387755102041</v>
      </c>
      <c r="P200">
        <f t="shared" si="47"/>
        <v>45.183673469387756</v>
      </c>
      <c r="Q200">
        <f t="shared" si="48"/>
        <v>58.571428571428569</v>
      </c>
      <c r="R200">
        <f t="shared" si="49"/>
        <v>13.387755102040817</v>
      </c>
      <c r="S200">
        <f t="shared" si="50"/>
        <v>1988.0816326530612</v>
      </c>
      <c r="U200" s="10">
        <f t="shared" si="51"/>
        <v>9.32263477758862</v>
      </c>
      <c r="V200">
        <f t="shared" si="52"/>
        <v>2.1033574720210666</v>
      </c>
      <c r="W200">
        <f t="shared" si="53"/>
        <v>0.48693161475116364</v>
      </c>
      <c r="X200">
        <f t="shared" si="54"/>
        <v>6.7323456908163894</v>
      </c>
      <c r="Y200">
        <f t="shared" si="55"/>
        <v>7.4803841009070995</v>
      </c>
      <c r="Z200">
        <f t="shared" si="56"/>
        <v>1.3284630666425863</v>
      </c>
      <c r="AA200">
        <f t="shared" si="57"/>
        <v>1.8805566502463056</v>
      </c>
      <c r="AB200">
        <f t="shared" si="58"/>
        <v>1.3538881526636628</v>
      </c>
      <c r="AC200">
        <f t="shared" si="59"/>
        <v>2.1694378212638346</v>
      </c>
    </row>
    <row r="201" spans="1:29" x14ac:dyDescent="0.25">
      <c r="A201" s="9">
        <v>199</v>
      </c>
      <c r="B201" s="26" t="s">
        <v>727</v>
      </c>
      <c r="C201" s="26" t="s">
        <v>442</v>
      </c>
      <c r="D201" s="26" t="s">
        <v>322</v>
      </c>
      <c r="E201" s="26" t="s">
        <v>4</v>
      </c>
      <c r="F201">
        <v>76</v>
      </c>
      <c r="G201">
        <v>9</v>
      </c>
      <c r="H201">
        <v>40</v>
      </c>
      <c r="I201">
        <v>181</v>
      </c>
      <c r="J201">
        <v>109</v>
      </c>
      <c r="K201">
        <v>20</v>
      </c>
      <c r="L201">
        <v>7447</v>
      </c>
      <c r="M201">
        <v>1283</v>
      </c>
      <c r="N201">
        <f t="shared" si="45"/>
        <v>9.7105263157894743</v>
      </c>
      <c r="O201">
        <f t="shared" si="46"/>
        <v>43.157894736842103</v>
      </c>
      <c r="P201">
        <f t="shared" si="47"/>
        <v>195.28947368421052</v>
      </c>
      <c r="Q201">
        <f t="shared" si="48"/>
        <v>117.60526315789474</v>
      </c>
      <c r="R201">
        <f t="shared" si="49"/>
        <v>21.578947368421051</v>
      </c>
      <c r="S201">
        <f t="shared" si="50"/>
        <v>8034.9210526315792</v>
      </c>
      <c r="U201" s="10">
        <f t="shared" si="51"/>
        <v>9.3216645073568962</v>
      </c>
      <c r="V201">
        <f t="shared" si="52"/>
        <v>1.2205008488964348</v>
      </c>
      <c r="W201">
        <f t="shared" si="53"/>
        <v>0.62788550323176362</v>
      </c>
      <c r="X201">
        <f t="shared" si="54"/>
        <v>7.4732781552286971</v>
      </c>
      <c r="Y201">
        <f t="shared" si="55"/>
        <v>8.3036423946985529</v>
      </c>
      <c r="Z201">
        <f t="shared" si="56"/>
        <v>1.5559059152305543</v>
      </c>
      <c r="AA201">
        <f t="shared" si="57"/>
        <v>2.0615308529945553</v>
      </c>
      <c r="AB201">
        <f t="shared" si="58"/>
        <v>1.4113328776486671</v>
      </c>
      <c r="AC201">
        <f t="shared" si="59"/>
        <v>2.4445085093549199</v>
      </c>
    </row>
    <row r="202" spans="1:29" x14ac:dyDescent="0.25">
      <c r="A202" s="9">
        <v>200</v>
      </c>
      <c r="B202" s="26" t="s">
        <v>772</v>
      </c>
      <c r="C202" s="26" t="s">
        <v>442</v>
      </c>
      <c r="D202" s="26" t="s">
        <v>322</v>
      </c>
      <c r="E202" s="26" t="s">
        <v>4</v>
      </c>
      <c r="F202">
        <v>36</v>
      </c>
      <c r="G202">
        <v>3</v>
      </c>
      <c r="H202">
        <v>31</v>
      </c>
      <c r="I202">
        <v>77</v>
      </c>
      <c r="J202">
        <v>52</v>
      </c>
      <c r="K202">
        <v>1</v>
      </c>
      <c r="L202">
        <v>4615</v>
      </c>
      <c r="M202">
        <v>644</v>
      </c>
      <c r="N202">
        <f t="shared" si="45"/>
        <v>6.833333333333333</v>
      </c>
      <c r="O202">
        <f t="shared" si="46"/>
        <v>70.611111111111114</v>
      </c>
      <c r="P202">
        <f t="shared" si="47"/>
        <v>175.38888888888889</v>
      </c>
      <c r="Q202">
        <f t="shared" si="48"/>
        <v>118.44444444444444</v>
      </c>
      <c r="R202">
        <f t="shared" si="49"/>
        <v>2.2777777777777777</v>
      </c>
      <c r="S202">
        <f t="shared" si="50"/>
        <v>10511.944444444445</v>
      </c>
      <c r="U202" s="10">
        <f t="shared" si="51"/>
        <v>9.3091793909654275</v>
      </c>
      <c r="V202">
        <f t="shared" si="52"/>
        <v>0.8588709677419355</v>
      </c>
      <c r="W202">
        <f t="shared" si="53"/>
        <v>1.02729044834308</v>
      </c>
      <c r="X202">
        <f t="shared" si="54"/>
        <v>7.4230179748804117</v>
      </c>
      <c r="Y202">
        <f t="shared" si="55"/>
        <v>8.2477977498671233</v>
      </c>
      <c r="Z202">
        <f t="shared" si="56"/>
        <v>1.5257522123893805</v>
      </c>
      <c r="AA202">
        <f t="shared" si="57"/>
        <v>2.064103448275862</v>
      </c>
      <c r="AB202">
        <f t="shared" si="58"/>
        <v>1.275974025974026</v>
      </c>
      <c r="AC202">
        <f t="shared" si="59"/>
        <v>2.557188288241143</v>
      </c>
    </row>
    <row r="203" spans="1:29" x14ac:dyDescent="0.25">
      <c r="A203" s="9">
        <v>201</v>
      </c>
      <c r="B203" s="26" t="s">
        <v>719</v>
      </c>
      <c r="C203" s="26" t="s">
        <v>442</v>
      </c>
      <c r="D203" s="26" t="s">
        <v>322</v>
      </c>
      <c r="E203" s="26" t="s">
        <v>4</v>
      </c>
      <c r="F203">
        <v>47</v>
      </c>
      <c r="G203">
        <v>10</v>
      </c>
      <c r="H203">
        <v>18</v>
      </c>
      <c r="I203">
        <v>14</v>
      </c>
      <c r="J203">
        <v>41</v>
      </c>
      <c r="K203">
        <v>4</v>
      </c>
      <c r="L203">
        <v>294</v>
      </c>
      <c r="M203">
        <v>718</v>
      </c>
      <c r="N203">
        <f t="shared" si="45"/>
        <v>17.446808510638299</v>
      </c>
      <c r="O203">
        <f t="shared" si="46"/>
        <v>31.404255319148938</v>
      </c>
      <c r="P203">
        <f t="shared" si="47"/>
        <v>24.425531914893618</v>
      </c>
      <c r="Q203">
        <f t="shared" si="48"/>
        <v>71.531914893617028</v>
      </c>
      <c r="R203">
        <f t="shared" si="49"/>
        <v>6.9787234042553195</v>
      </c>
      <c r="S203">
        <f t="shared" si="50"/>
        <v>512.936170212766</v>
      </c>
      <c r="U203" s="10">
        <f t="shared" si="51"/>
        <v>9.2783224170744081</v>
      </c>
      <c r="V203">
        <f t="shared" si="52"/>
        <v>2.192862045298559</v>
      </c>
      <c r="W203">
        <f t="shared" si="53"/>
        <v>0.45688689809630462</v>
      </c>
      <c r="X203">
        <f t="shared" si="54"/>
        <v>6.6285734736795447</v>
      </c>
      <c r="Y203">
        <f t="shared" si="55"/>
        <v>7.3650816374217163</v>
      </c>
      <c r="Z203">
        <f t="shared" si="56"/>
        <v>1.2970099792882697</v>
      </c>
      <c r="AA203">
        <f t="shared" si="57"/>
        <v>1.9202883345561261</v>
      </c>
      <c r="AB203">
        <f t="shared" si="58"/>
        <v>1.308941696601271</v>
      </c>
      <c r="AC203">
        <f t="shared" si="59"/>
        <v>2.1023334632338782</v>
      </c>
    </row>
    <row r="204" spans="1:29" x14ac:dyDescent="0.25">
      <c r="A204" s="9">
        <v>202</v>
      </c>
      <c r="B204" s="26" t="s">
        <v>717</v>
      </c>
      <c r="C204" s="26" t="s">
        <v>442</v>
      </c>
      <c r="D204" s="26" t="s">
        <v>322</v>
      </c>
      <c r="E204" s="26" t="s">
        <v>4</v>
      </c>
      <c r="F204">
        <v>82</v>
      </c>
      <c r="G204">
        <v>10</v>
      </c>
      <c r="H204">
        <v>28</v>
      </c>
      <c r="I204">
        <v>106</v>
      </c>
      <c r="J204">
        <v>158</v>
      </c>
      <c r="K204">
        <v>15</v>
      </c>
      <c r="L204">
        <v>12020</v>
      </c>
      <c r="M204">
        <v>1373</v>
      </c>
      <c r="N204">
        <f t="shared" si="45"/>
        <v>10</v>
      </c>
      <c r="O204">
        <f t="shared" si="46"/>
        <v>28</v>
      </c>
      <c r="P204">
        <f t="shared" si="47"/>
        <v>106</v>
      </c>
      <c r="Q204">
        <f t="shared" si="48"/>
        <v>158</v>
      </c>
      <c r="R204">
        <f t="shared" si="49"/>
        <v>15</v>
      </c>
      <c r="S204">
        <f t="shared" si="50"/>
        <v>12020</v>
      </c>
      <c r="U204" s="10">
        <f t="shared" si="51"/>
        <v>9.2612067438651646</v>
      </c>
      <c r="V204">
        <f t="shared" si="52"/>
        <v>1.2568843430369789</v>
      </c>
      <c r="W204">
        <f t="shared" si="53"/>
        <v>0.40735986307231492</v>
      </c>
      <c r="X204">
        <f t="shared" si="54"/>
        <v>7.5969625377558714</v>
      </c>
      <c r="Y204">
        <f t="shared" si="55"/>
        <v>8.4410694863954134</v>
      </c>
      <c r="Z204">
        <f t="shared" si="56"/>
        <v>1.4206129937405569</v>
      </c>
      <c r="AA204">
        <f t="shared" si="57"/>
        <v>2.1853650126156436</v>
      </c>
      <c r="AB204">
        <f t="shared" si="58"/>
        <v>1.3651948051948053</v>
      </c>
      <c r="AC204">
        <f t="shared" si="59"/>
        <v>2.6257897262048662</v>
      </c>
    </row>
    <row r="205" spans="1:29" x14ac:dyDescent="0.25">
      <c r="A205" s="9">
        <v>203</v>
      </c>
      <c r="B205" s="26" t="s">
        <v>723</v>
      </c>
      <c r="C205" s="26" t="s">
        <v>442</v>
      </c>
      <c r="D205" s="26" t="s">
        <v>322</v>
      </c>
      <c r="E205" s="26" t="s">
        <v>4</v>
      </c>
      <c r="F205">
        <v>57</v>
      </c>
      <c r="G205">
        <v>9</v>
      </c>
      <c r="H205">
        <v>19</v>
      </c>
      <c r="I205">
        <v>60</v>
      </c>
      <c r="J205">
        <v>84</v>
      </c>
      <c r="K205">
        <v>11</v>
      </c>
      <c r="L205">
        <v>4477</v>
      </c>
      <c r="M205">
        <v>767</v>
      </c>
      <c r="N205">
        <f t="shared" si="45"/>
        <v>12.947368421052632</v>
      </c>
      <c r="O205">
        <f t="shared" si="46"/>
        <v>27.333333333333332</v>
      </c>
      <c r="P205">
        <f t="shared" si="47"/>
        <v>86.315789473684205</v>
      </c>
      <c r="Q205">
        <f t="shared" si="48"/>
        <v>120.84210526315789</v>
      </c>
      <c r="R205">
        <f t="shared" si="49"/>
        <v>15.824561403508772</v>
      </c>
      <c r="S205">
        <f t="shared" si="50"/>
        <v>6440.5964912280706</v>
      </c>
      <c r="U205" s="10">
        <f t="shared" si="51"/>
        <v>9.2301962877239792</v>
      </c>
      <c r="V205">
        <f t="shared" si="52"/>
        <v>1.6273344651952464</v>
      </c>
      <c r="W205">
        <f t="shared" si="53"/>
        <v>0.39766081871345027</v>
      </c>
      <c r="X205">
        <f t="shared" si="54"/>
        <v>7.2052010038152829</v>
      </c>
      <c r="Y205">
        <f t="shared" si="55"/>
        <v>8.0057788931280918</v>
      </c>
      <c r="Z205">
        <f t="shared" si="56"/>
        <v>1.3907871448532836</v>
      </c>
      <c r="AA205">
        <f t="shared" si="57"/>
        <v>2.0714537205081669</v>
      </c>
      <c r="AB205">
        <f t="shared" si="58"/>
        <v>1.3709774436090225</v>
      </c>
      <c r="AC205">
        <f t="shared" si="59"/>
        <v>2.3719826948448102</v>
      </c>
    </row>
    <row r="206" spans="1:29" x14ac:dyDescent="0.25">
      <c r="A206" s="9">
        <v>204</v>
      </c>
      <c r="B206" s="26" t="s">
        <v>761</v>
      </c>
      <c r="C206" s="26" t="s">
        <v>442</v>
      </c>
      <c r="D206" s="26" t="s">
        <v>322</v>
      </c>
      <c r="E206" s="26" t="s">
        <v>4</v>
      </c>
      <c r="F206">
        <v>25</v>
      </c>
      <c r="G206">
        <v>4</v>
      </c>
      <c r="H206">
        <v>8</v>
      </c>
      <c r="I206">
        <v>21</v>
      </c>
      <c r="J206">
        <v>31</v>
      </c>
      <c r="K206">
        <v>4</v>
      </c>
      <c r="L206">
        <v>2601</v>
      </c>
      <c r="M206">
        <v>328</v>
      </c>
      <c r="N206">
        <f t="shared" si="45"/>
        <v>13.12</v>
      </c>
      <c r="O206">
        <f t="shared" si="46"/>
        <v>26.24</v>
      </c>
      <c r="P206">
        <f t="shared" si="47"/>
        <v>68.88</v>
      </c>
      <c r="Q206">
        <f t="shared" si="48"/>
        <v>101.68</v>
      </c>
      <c r="R206">
        <f t="shared" si="49"/>
        <v>13.12</v>
      </c>
      <c r="S206">
        <f t="shared" si="50"/>
        <v>8531.2800000000007</v>
      </c>
      <c r="U206" s="10">
        <f t="shared" si="51"/>
        <v>9.2269633948837075</v>
      </c>
      <c r="V206">
        <f t="shared" si="52"/>
        <v>1.649032258064516</v>
      </c>
      <c r="W206">
        <f t="shared" si="53"/>
        <v>0.38175438596491224</v>
      </c>
      <c r="X206">
        <f t="shared" si="54"/>
        <v>7.1961767508542787</v>
      </c>
      <c r="Y206">
        <f t="shared" si="55"/>
        <v>7.9957519453936428</v>
      </c>
      <c r="Z206">
        <f t="shared" si="56"/>
        <v>1.3643681415929203</v>
      </c>
      <c r="AA206">
        <f t="shared" si="57"/>
        <v>2.0127103448275863</v>
      </c>
      <c r="AB206">
        <f t="shared" si="58"/>
        <v>1.3520103896103897</v>
      </c>
      <c r="AC206">
        <f t="shared" si="59"/>
        <v>2.467087874823382</v>
      </c>
    </row>
    <row r="207" spans="1:29" x14ac:dyDescent="0.25">
      <c r="A207" s="9">
        <v>205</v>
      </c>
      <c r="B207" s="26" t="s">
        <v>449</v>
      </c>
      <c r="C207" s="26" t="s">
        <v>31</v>
      </c>
      <c r="D207" s="26" t="s">
        <v>322</v>
      </c>
      <c r="E207" s="26" t="s">
        <v>4</v>
      </c>
      <c r="F207">
        <v>23</v>
      </c>
      <c r="G207">
        <v>3</v>
      </c>
      <c r="H207">
        <v>4</v>
      </c>
      <c r="I207">
        <v>58</v>
      </c>
      <c r="J207">
        <v>34</v>
      </c>
      <c r="K207">
        <v>6</v>
      </c>
      <c r="L207">
        <v>3240</v>
      </c>
      <c r="M207">
        <v>447</v>
      </c>
      <c r="N207">
        <f t="shared" si="45"/>
        <v>10.695652173913043</v>
      </c>
      <c r="O207">
        <f t="shared" si="46"/>
        <v>14.260869565217391</v>
      </c>
      <c r="P207">
        <f t="shared" si="47"/>
        <v>206.78260869565219</v>
      </c>
      <c r="Q207">
        <f t="shared" si="48"/>
        <v>121.21739130434783</v>
      </c>
      <c r="R207">
        <f t="shared" si="49"/>
        <v>21.391304347826086</v>
      </c>
      <c r="S207">
        <f t="shared" si="50"/>
        <v>11551.304347826086</v>
      </c>
      <c r="U207" s="10">
        <f t="shared" si="51"/>
        <v>9.2122053945954345</v>
      </c>
      <c r="V207">
        <f t="shared" si="52"/>
        <v>1.344319775596073</v>
      </c>
      <c r="W207">
        <f t="shared" si="53"/>
        <v>0.20747520976353928</v>
      </c>
      <c r="X207">
        <f t="shared" si="54"/>
        <v>7.6604104092358227</v>
      </c>
      <c r="Y207">
        <f t="shared" si="55"/>
        <v>8.5115671213731368</v>
      </c>
      <c r="Z207">
        <f t="shared" si="56"/>
        <v>1.5733205078876491</v>
      </c>
      <c r="AA207">
        <f t="shared" si="57"/>
        <v>2.0726041979010494</v>
      </c>
      <c r="AB207">
        <f t="shared" si="58"/>
        <v>1.4100169395821569</v>
      </c>
      <c r="AC207">
        <f t="shared" si="59"/>
        <v>2.6044687638649671</v>
      </c>
    </row>
    <row r="208" spans="1:29" x14ac:dyDescent="0.25">
      <c r="A208" s="9">
        <v>206</v>
      </c>
      <c r="B208" s="26" t="s">
        <v>738</v>
      </c>
      <c r="C208" s="26" t="s">
        <v>442</v>
      </c>
      <c r="D208" s="26" t="s">
        <v>322</v>
      </c>
      <c r="E208" s="26" t="s">
        <v>4</v>
      </c>
      <c r="F208">
        <v>41</v>
      </c>
      <c r="G208">
        <v>8</v>
      </c>
      <c r="H208">
        <v>14</v>
      </c>
      <c r="I208">
        <v>23</v>
      </c>
      <c r="J208">
        <v>44</v>
      </c>
      <c r="K208">
        <v>5</v>
      </c>
      <c r="L208">
        <v>665</v>
      </c>
      <c r="M208">
        <v>524</v>
      </c>
      <c r="N208">
        <f t="shared" si="45"/>
        <v>16</v>
      </c>
      <c r="O208">
        <f t="shared" si="46"/>
        <v>28</v>
      </c>
      <c r="P208">
        <f t="shared" si="47"/>
        <v>46</v>
      </c>
      <c r="Q208">
        <f t="shared" si="48"/>
        <v>88</v>
      </c>
      <c r="R208">
        <f t="shared" si="49"/>
        <v>10</v>
      </c>
      <c r="S208">
        <f t="shared" si="50"/>
        <v>1330</v>
      </c>
      <c r="U208" s="10">
        <f t="shared" si="51"/>
        <v>9.1884792707305518</v>
      </c>
      <c r="V208">
        <f t="shared" si="52"/>
        <v>2.0110149488591662</v>
      </c>
      <c r="W208">
        <f t="shared" si="53"/>
        <v>0.40735986307231492</v>
      </c>
      <c r="X208">
        <f t="shared" si="54"/>
        <v>6.7701044587990706</v>
      </c>
      <c r="Y208">
        <f t="shared" si="55"/>
        <v>7.5223382875545228</v>
      </c>
      <c r="Z208">
        <f t="shared" si="56"/>
        <v>1.3296999784157133</v>
      </c>
      <c r="AA208">
        <f t="shared" si="57"/>
        <v>1.9707729184188394</v>
      </c>
      <c r="AB208">
        <f t="shared" si="58"/>
        <v>1.3301298701298701</v>
      </c>
      <c r="AC208">
        <f t="shared" si="59"/>
        <v>2.1395016918346483</v>
      </c>
    </row>
    <row r="209" spans="1:29" x14ac:dyDescent="0.25">
      <c r="A209" s="9">
        <v>207</v>
      </c>
      <c r="B209" s="26" t="s">
        <v>689</v>
      </c>
      <c r="C209" s="26" t="s">
        <v>442</v>
      </c>
      <c r="D209" s="26" t="s">
        <v>322</v>
      </c>
      <c r="E209" s="26" t="s">
        <v>4</v>
      </c>
      <c r="F209">
        <v>63</v>
      </c>
      <c r="G209">
        <v>14</v>
      </c>
      <c r="H209">
        <v>10</v>
      </c>
      <c r="I209">
        <v>22</v>
      </c>
      <c r="J209">
        <v>55</v>
      </c>
      <c r="K209">
        <v>13</v>
      </c>
      <c r="L209">
        <v>251</v>
      </c>
      <c r="M209">
        <v>884</v>
      </c>
      <c r="N209">
        <f t="shared" si="45"/>
        <v>18.222222222222221</v>
      </c>
      <c r="O209">
        <f t="shared" si="46"/>
        <v>13.015873015873016</v>
      </c>
      <c r="P209">
        <f t="shared" si="47"/>
        <v>28.634920634920636</v>
      </c>
      <c r="Q209">
        <f t="shared" si="48"/>
        <v>71.587301587301582</v>
      </c>
      <c r="R209">
        <f t="shared" si="49"/>
        <v>16.920634920634921</v>
      </c>
      <c r="S209">
        <f t="shared" si="50"/>
        <v>326.69841269841271</v>
      </c>
      <c r="U209" s="10">
        <f t="shared" si="51"/>
        <v>9.1760568213957399</v>
      </c>
      <c r="V209">
        <f t="shared" si="52"/>
        <v>2.2903225806451615</v>
      </c>
      <c r="W209">
        <f t="shared" si="53"/>
        <v>0.18936229462545251</v>
      </c>
      <c r="X209">
        <f t="shared" si="54"/>
        <v>6.6963719461251259</v>
      </c>
      <c r="Y209">
        <f t="shared" si="55"/>
        <v>7.4404132734723616</v>
      </c>
      <c r="Z209">
        <f t="shared" si="56"/>
        <v>1.3033881163084704</v>
      </c>
      <c r="AA209">
        <f t="shared" si="57"/>
        <v>1.9204581280788178</v>
      </c>
      <c r="AB209">
        <f t="shared" si="58"/>
        <v>1.3786641929499073</v>
      </c>
      <c r="AC209">
        <f t="shared" si="59"/>
        <v>2.0938615087879309</v>
      </c>
    </row>
    <row r="210" spans="1:29" x14ac:dyDescent="0.25">
      <c r="A210" s="9">
        <v>208</v>
      </c>
      <c r="B210" s="26" t="s">
        <v>800</v>
      </c>
      <c r="C210" s="26" t="s">
        <v>442</v>
      </c>
      <c r="D210" s="26" t="s">
        <v>322</v>
      </c>
      <c r="E210" s="26" t="s">
        <v>4</v>
      </c>
      <c r="F210">
        <v>22</v>
      </c>
      <c r="G210">
        <v>1</v>
      </c>
      <c r="H210">
        <v>20</v>
      </c>
      <c r="I210">
        <v>46</v>
      </c>
      <c r="J210">
        <v>41</v>
      </c>
      <c r="K210">
        <v>6</v>
      </c>
      <c r="L210">
        <v>2485</v>
      </c>
      <c r="M210">
        <v>380</v>
      </c>
      <c r="N210">
        <f t="shared" si="45"/>
        <v>3.7272727272727271</v>
      </c>
      <c r="O210">
        <f t="shared" si="46"/>
        <v>74.545454545454547</v>
      </c>
      <c r="P210">
        <f t="shared" si="47"/>
        <v>171.45454545454547</v>
      </c>
      <c r="Q210">
        <f t="shared" si="48"/>
        <v>152.81818181818181</v>
      </c>
      <c r="R210">
        <f t="shared" si="49"/>
        <v>22.363636363636363</v>
      </c>
      <c r="S210">
        <f t="shared" si="50"/>
        <v>9262.2727272727279</v>
      </c>
      <c r="U210" s="10">
        <f t="shared" si="51"/>
        <v>9.1594516522412945</v>
      </c>
      <c r="V210">
        <f t="shared" si="52"/>
        <v>0.46847507331378302</v>
      </c>
      <c r="W210">
        <f t="shared" si="53"/>
        <v>1.0845295055821371</v>
      </c>
      <c r="X210">
        <f t="shared" si="54"/>
        <v>7.6064470733453735</v>
      </c>
      <c r="Y210">
        <f t="shared" si="55"/>
        <v>8.451607859272638</v>
      </c>
      <c r="Z210">
        <f t="shared" si="56"/>
        <v>1.5197908286403863</v>
      </c>
      <c r="AA210">
        <f t="shared" si="57"/>
        <v>2.1694796238244516</v>
      </c>
      <c r="AB210">
        <f t="shared" si="58"/>
        <v>1.4168358913813459</v>
      </c>
      <c r="AC210">
        <f t="shared" si="59"/>
        <v>2.5003407294991891</v>
      </c>
    </row>
    <row r="211" spans="1:29" x14ac:dyDescent="0.25">
      <c r="A211" s="9">
        <v>209</v>
      </c>
      <c r="B211" s="26" t="s">
        <v>744</v>
      </c>
      <c r="C211" s="26" t="s">
        <v>442</v>
      </c>
      <c r="D211" s="26" t="s">
        <v>322</v>
      </c>
      <c r="E211" s="26" t="s">
        <v>4</v>
      </c>
      <c r="F211">
        <v>64</v>
      </c>
      <c r="G211">
        <v>7</v>
      </c>
      <c r="H211">
        <v>35</v>
      </c>
      <c r="I211">
        <v>158</v>
      </c>
      <c r="J211">
        <v>84</v>
      </c>
      <c r="K211">
        <v>15</v>
      </c>
      <c r="L211">
        <v>5004</v>
      </c>
      <c r="M211">
        <v>982</v>
      </c>
      <c r="N211">
        <f t="shared" si="45"/>
        <v>8.96875</v>
      </c>
      <c r="O211">
        <f t="shared" si="46"/>
        <v>44.84375</v>
      </c>
      <c r="P211">
        <f t="shared" si="47"/>
        <v>202.4375</v>
      </c>
      <c r="Q211">
        <f t="shared" si="48"/>
        <v>107.625</v>
      </c>
      <c r="R211">
        <f t="shared" si="49"/>
        <v>19.21875</v>
      </c>
      <c r="S211">
        <f t="shared" si="50"/>
        <v>6411.375</v>
      </c>
      <c r="U211" s="10">
        <f t="shared" si="51"/>
        <v>9.1427867498984394</v>
      </c>
      <c r="V211">
        <f t="shared" si="52"/>
        <v>1.1272681451612905</v>
      </c>
      <c r="W211">
        <f t="shared" si="53"/>
        <v>0.65241228070175439</v>
      </c>
      <c r="X211">
        <f t="shared" si="54"/>
        <v>7.3631063240353942</v>
      </c>
      <c r="Y211">
        <f t="shared" si="55"/>
        <v>8.181229248928215</v>
      </c>
      <c r="Z211">
        <f t="shared" si="56"/>
        <v>1.5667367256637168</v>
      </c>
      <c r="AA211">
        <f t="shared" si="57"/>
        <v>2.0309353448275864</v>
      </c>
      <c r="AB211">
        <f t="shared" si="58"/>
        <v>1.3947808441558442</v>
      </c>
      <c r="AC211">
        <f t="shared" si="59"/>
        <v>2.3706534093882468</v>
      </c>
    </row>
    <row r="212" spans="1:29" x14ac:dyDescent="0.25">
      <c r="A212" s="9">
        <v>210</v>
      </c>
      <c r="B212" s="26" t="s">
        <v>766</v>
      </c>
      <c r="C212" s="26" t="s">
        <v>442</v>
      </c>
      <c r="D212" s="26" t="s">
        <v>322</v>
      </c>
      <c r="E212" s="26" t="s">
        <v>4</v>
      </c>
      <c r="F212">
        <v>28</v>
      </c>
      <c r="G212">
        <v>4</v>
      </c>
      <c r="H212">
        <v>4</v>
      </c>
      <c r="I212">
        <v>15</v>
      </c>
      <c r="J212">
        <v>42</v>
      </c>
      <c r="K212">
        <v>13</v>
      </c>
      <c r="L212">
        <v>3436</v>
      </c>
      <c r="M212">
        <v>467</v>
      </c>
      <c r="N212">
        <f t="shared" si="45"/>
        <v>11.714285714285714</v>
      </c>
      <c r="O212">
        <f t="shared" si="46"/>
        <v>11.714285714285714</v>
      </c>
      <c r="P212">
        <f t="shared" si="47"/>
        <v>43.928571428571431</v>
      </c>
      <c r="Q212">
        <f t="shared" si="48"/>
        <v>123</v>
      </c>
      <c r="R212">
        <f t="shared" si="49"/>
        <v>38.071428571428569</v>
      </c>
      <c r="S212">
        <f t="shared" si="50"/>
        <v>10062.571428571429</v>
      </c>
      <c r="U212" s="10">
        <f t="shared" si="51"/>
        <v>9.1111473225315347</v>
      </c>
      <c r="V212">
        <f t="shared" si="52"/>
        <v>1.4723502304147467</v>
      </c>
      <c r="W212">
        <f t="shared" si="53"/>
        <v>0.17042606516290726</v>
      </c>
      <c r="X212">
        <f t="shared" si="54"/>
        <v>7.4683710269538803</v>
      </c>
      <c r="Y212">
        <f t="shared" si="55"/>
        <v>8.2981900299487563</v>
      </c>
      <c r="Z212">
        <f t="shared" si="56"/>
        <v>1.3265613147914033</v>
      </c>
      <c r="AA212">
        <f t="shared" si="57"/>
        <v>2.0780689655172413</v>
      </c>
      <c r="AB212">
        <f t="shared" si="58"/>
        <v>1.5269944341372912</v>
      </c>
      <c r="AC212">
        <f t="shared" si="59"/>
        <v>2.5367463125079435</v>
      </c>
    </row>
    <row r="213" spans="1:29" x14ac:dyDescent="0.25">
      <c r="A213" s="9">
        <v>211</v>
      </c>
      <c r="B213" s="26" t="s">
        <v>705</v>
      </c>
      <c r="C213" s="26" t="s">
        <v>442</v>
      </c>
      <c r="D213" s="26" t="s">
        <v>322</v>
      </c>
      <c r="E213" s="26" t="s">
        <v>4</v>
      </c>
      <c r="F213">
        <v>62</v>
      </c>
      <c r="G213">
        <v>12</v>
      </c>
      <c r="H213">
        <v>8</v>
      </c>
      <c r="I213">
        <v>33</v>
      </c>
      <c r="J213">
        <v>98</v>
      </c>
      <c r="K213">
        <v>14</v>
      </c>
      <c r="L213">
        <v>1111</v>
      </c>
      <c r="M213">
        <v>1039</v>
      </c>
      <c r="N213">
        <f t="shared" si="45"/>
        <v>15.870967741935484</v>
      </c>
      <c r="O213">
        <f t="shared" si="46"/>
        <v>10.580645161290322</v>
      </c>
      <c r="P213">
        <f t="shared" si="47"/>
        <v>43.645161290322584</v>
      </c>
      <c r="Q213">
        <f t="shared" si="48"/>
        <v>129.61290322580646</v>
      </c>
      <c r="R213">
        <f t="shared" si="49"/>
        <v>18.516129032258064</v>
      </c>
      <c r="S213">
        <f t="shared" si="50"/>
        <v>1469.3870967741937</v>
      </c>
      <c r="U213" s="10">
        <f t="shared" si="51"/>
        <v>9.1088994664597749</v>
      </c>
      <c r="V213">
        <f t="shared" si="52"/>
        <v>1.9947970863683664</v>
      </c>
      <c r="W213">
        <f t="shared" si="53"/>
        <v>0.15393322014714203</v>
      </c>
      <c r="X213">
        <f t="shared" si="54"/>
        <v>6.9601691599442654</v>
      </c>
      <c r="Y213">
        <f t="shared" si="55"/>
        <v>7.7335212888269611</v>
      </c>
      <c r="Z213">
        <f t="shared" si="56"/>
        <v>1.3261318869540395</v>
      </c>
      <c r="AA213">
        <f t="shared" si="57"/>
        <v>2.0983414905450504</v>
      </c>
      <c r="AB213">
        <f t="shared" si="58"/>
        <v>1.3898533724340176</v>
      </c>
      <c r="AC213">
        <f t="shared" si="59"/>
        <v>2.1458424100111584</v>
      </c>
    </row>
    <row r="214" spans="1:29" x14ac:dyDescent="0.25">
      <c r="A214" s="9">
        <v>212</v>
      </c>
      <c r="B214" s="26" t="s">
        <v>736</v>
      </c>
      <c r="C214" s="26" t="s">
        <v>442</v>
      </c>
      <c r="D214" s="26" t="s">
        <v>322</v>
      </c>
      <c r="E214" s="26" t="s">
        <v>4</v>
      </c>
      <c r="F214">
        <v>72</v>
      </c>
      <c r="G214">
        <v>8</v>
      </c>
      <c r="H214">
        <v>18</v>
      </c>
      <c r="I214">
        <v>76</v>
      </c>
      <c r="J214">
        <v>96</v>
      </c>
      <c r="K214">
        <v>32</v>
      </c>
      <c r="L214">
        <v>12202</v>
      </c>
      <c r="M214">
        <v>1334</v>
      </c>
      <c r="N214">
        <f t="shared" si="45"/>
        <v>9.1111111111111107</v>
      </c>
      <c r="O214">
        <f t="shared" si="46"/>
        <v>20.5</v>
      </c>
      <c r="P214">
        <f t="shared" si="47"/>
        <v>86.555555555555557</v>
      </c>
      <c r="Q214">
        <f t="shared" si="48"/>
        <v>109.33333333333333</v>
      </c>
      <c r="R214">
        <f t="shared" si="49"/>
        <v>36.444444444444443</v>
      </c>
      <c r="S214">
        <f t="shared" si="50"/>
        <v>13896.722222222223</v>
      </c>
      <c r="U214" s="10">
        <f t="shared" si="51"/>
        <v>9.0974759847849409</v>
      </c>
      <c r="V214">
        <f t="shared" si="52"/>
        <v>1.1451612903225807</v>
      </c>
      <c r="W214">
        <f t="shared" si="53"/>
        <v>0.2982456140350877</v>
      </c>
      <c r="X214">
        <f t="shared" si="54"/>
        <v>7.6540690804272726</v>
      </c>
      <c r="Y214">
        <f t="shared" si="55"/>
        <v>8.5045212004747466</v>
      </c>
      <c r="Z214">
        <f t="shared" si="56"/>
        <v>1.3911504424778762</v>
      </c>
      <c r="AA214">
        <f t="shared" si="57"/>
        <v>2.0361724137931034</v>
      </c>
      <c r="AB214">
        <f t="shared" si="58"/>
        <v>1.5155844155844156</v>
      </c>
      <c r="AC214">
        <f t="shared" si="59"/>
        <v>2.7111618085718776</v>
      </c>
    </row>
    <row r="215" spans="1:29" x14ac:dyDescent="0.25">
      <c r="A215" s="9">
        <v>213</v>
      </c>
      <c r="B215" s="26" t="s">
        <v>731</v>
      </c>
      <c r="C215" s="26" t="s">
        <v>442</v>
      </c>
      <c r="D215" s="26" t="s">
        <v>322</v>
      </c>
      <c r="E215" s="26" t="s">
        <v>4</v>
      </c>
      <c r="F215">
        <v>60</v>
      </c>
      <c r="G215">
        <v>8</v>
      </c>
      <c r="H215">
        <v>32</v>
      </c>
      <c r="I215">
        <v>108</v>
      </c>
      <c r="J215">
        <v>69</v>
      </c>
      <c r="K215">
        <v>25</v>
      </c>
      <c r="L215">
        <v>508</v>
      </c>
      <c r="M215">
        <v>874</v>
      </c>
      <c r="N215">
        <f t="shared" si="45"/>
        <v>10.933333333333334</v>
      </c>
      <c r="O215">
        <f t="shared" si="46"/>
        <v>43.733333333333334</v>
      </c>
      <c r="P215">
        <f t="shared" si="47"/>
        <v>147.6</v>
      </c>
      <c r="Q215">
        <f t="shared" si="48"/>
        <v>94.3</v>
      </c>
      <c r="R215">
        <f t="shared" si="49"/>
        <v>34.166666666666664</v>
      </c>
      <c r="S215">
        <f t="shared" si="50"/>
        <v>694.26666666666665</v>
      </c>
      <c r="U215" s="10">
        <f t="shared" si="51"/>
        <v>9.0943756589389864</v>
      </c>
      <c r="V215">
        <f t="shared" si="52"/>
        <v>1.3741935483870971</v>
      </c>
      <c r="W215">
        <f t="shared" si="53"/>
        <v>0.63625730994152052</v>
      </c>
      <c r="X215">
        <f t="shared" si="54"/>
        <v>7.0839248006103688</v>
      </c>
      <c r="Y215">
        <f t="shared" si="55"/>
        <v>7.8710275562337433</v>
      </c>
      <c r="Z215">
        <f t="shared" si="56"/>
        <v>1.4836460176991151</v>
      </c>
      <c r="AA215">
        <f t="shared" si="57"/>
        <v>1.9900862068965517</v>
      </c>
      <c r="AB215">
        <f t="shared" si="58"/>
        <v>1.4996103896103896</v>
      </c>
      <c r="AC215">
        <f t="shared" si="59"/>
        <v>2.1105821864043124</v>
      </c>
    </row>
    <row r="216" spans="1:29" x14ac:dyDescent="0.25">
      <c r="A216" s="9">
        <v>214</v>
      </c>
      <c r="B216" s="26" t="s">
        <v>759</v>
      </c>
      <c r="C216" s="26" t="s">
        <v>442</v>
      </c>
      <c r="D216" s="26" t="s">
        <v>322</v>
      </c>
      <c r="E216" s="26" t="s">
        <v>4</v>
      </c>
      <c r="F216">
        <v>22</v>
      </c>
      <c r="G216">
        <v>4</v>
      </c>
      <c r="H216">
        <v>6</v>
      </c>
      <c r="I216">
        <v>18</v>
      </c>
      <c r="J216">
        <v>27</v>
      </c>
      <c r="K216">
        <v>2</v>
      </c>
      <c r="L216">
        <v>766</v>
      </c>
      <c r="M216">
        <v>299</v>
      </c>
      <c r="N216">
        <f t="shared" si="45"/>
        <v>14.909090909090908</v>
      </c>
      <c r="O216">
        <f t="shared" si="46"/>
        <v>22.363636363636363</v>
      </c>
      <c r="P216">
        <f t="shared" si="47"/>
        <v>67.090909090909093</v>
      </c>
      <c r="Q216">
        <f t="shared" si="48"/>
        <v>100.63636363636364</v>
      </c>
      <c r="R216">
        <f t="shared" si="49"/>
        <v>7.4545454545454541</v>
      </c>
      <c r="S216">
        <f t="shared" si="50"/>
        <v>2855.090909090909</v>
      </c>
      <c r="U216" s="10">
        <f t="shared" si="51"/>
        <v>9.0915840958754881</v>
      </c>
      <c r="V216">
        <f t="shared" si="52"/>
        <v>1.8739002932551321</v>
      </c>
      <c r="W216">
        <f t="shared" si="53"/>
        <v>0.32535885167464113</v>
      </c>
      <c r="X216">
        <f t="shared" si="54"/>
        <v>6.8923249509457154</v>
      </c>
      <c r="Y216">
        <f t="shared" si="55"/>
        <v>7.6581388343841281</v>
      </c>
      <c r="Z216">
        <f t="shared" si="56"/>
        <v>1.3616572807723251</v>
      </c>
      <c r="AA216">
        <f t="shared" si="57"/>
        <v>2.0095109717868338</v>
      </c>
      <c r="AB216">
        <f t="shared" si="58"/>
        <v>1.3122786304604486</v>
      </c>
      <c r="AC216">
        <f t="shared" si="59"/>
        <v>2.2088780679261082</v>
      </c>
    </row>
    <row r="217" spans="1:29" x14ac:dyDescent="0.25">
      <c r="A217" s="9">
        <v>215</v>
      </c>
      <c r="B217" s="26" t="s">
        <v>149</v>
      </c>
      <c r="C217" s="26" t="s">
        <v>36</v>
      </c>
      <c r="D217" s="26" t="s">
        <v>322</v>
      </c>
      <c r="E217" s="26" t="s">
        <v>4</v>
      </c>
      <c r="F217">
        <v>59</v>
      </c>
      <c r="G217">
        <v>9</v>
      </c>
      <c r="H217">
        <v>36</v>
      </c>
      <c r="I217">
        <v>45</v>
      </c>
      <c r="J217">
        <v>65</v>
      </c>
      <c r="K217">
        <v>6</v>
      </c>
      <c r="L217">
        <v>908</v>
      </c>
      <c r="M217">
        <v>941</v>
      </c>
      <c r="N217">
        <f t="shared" si="45"/>
        <v>12.508474576271187</v>
      </c>
      <c r="O217">
        <f t="shared" si="46"/>
        <v>50.033898305084747</v>
      </c>
      <c r="P217">
        <f t="shared" si="47"/>
        <v>62.542372881355931</v>
      </c>
      <c r="Q217">
        <f t="shared" si="48"/>
        <v>90.33898305084746</v>
      </c>
      <c r="R217">
        <f t="shared" si="49"/>
        <v>8.3389830508474585</v>
      </c>
      <c r="S217">
        <f t="shared" si="50"/>
        <v>1261.9661016949153</v>
      </c>
      <c r="U217" s="10">
        <f t="shared" si="51"/>
        <v>9.0876886634805203</v>
      </c>
      <c r="V217">
        <f t="shared" si="52"/>
        <v>1.5721705850191363</v>
      </c>
      <c r="W217">
        <f t="shared" si="53"/>
        <v>0.72792149866190903</v>
      </c>
      <c r="X217">
        <f t="shared" si="54"/>
        <v>6.7875965797994748</v>
      </c>
      <c r="Y217">
        <f t="shared" si="55"/>
        <v>7.5417739775549721</v>
      </c>
      <c r="Z217">
        <f t="shared" si="56"/>
        <v>1.3547652617369133</v>
      </c>
      <c r="AA217">
        <f t="shared" si="57"/>
        <v>1.9779433080070135</v>
      </c>
      <c r="AB217">
        <f t="shared" si="58"/>
        <v>1.3184811798371121</v>
      </c>
      <c r="AC217">
        <f t="shared" si="59"/>
        <v>2.1364068302184349</v>
      </c>
    </row>
    <row r="218" spans="1:29" x14ac:dyDescent="0.25">
      <c r="A218" s="9">
        <v>216</v>
      </c>
      <c r="B218" s="26" t="s">
        <v>299</v>
      </c>
      <c r="C218" s="26" t="s">
        <v>31</v>
      </c>
      <c r="D218" s="26" t="s">
        <v>322</v>
      </c>
      <c r="E218" s="26" t="s">
        <v>4</v>
      </c>
      <c r="F218">
        <v>76</v>
      </c>
      <c r="G218">
        <v>6</v>
      </c>
      <c r="H218">
        <v>45</v>
      </c>
      <c r="I218">
        <v>89</v>
      </c>
      <c r="J218">
        <v>84</v>
      </c>
      <c r="K218">
        <v>26</v>
      </c>
      <c r="L218">
        <v>12670</v>
      </c>
      <c r="M218">
        <v>1462</v>
      </c>
      <c r="N218">
        <f t="shared" si="45"/>
        <v>6.4736842105263159</v>
      </c>
      <c r="O218">
        <f t="shared" si="46"/>
        <v>48.55263157894737</v>
      </c>
      <c r="P218">
        <f t="shared" si="47"/>
        <v>96.026315789473685</v>
      </c>
      <c r="Q218">
        <f t="shared" si="48"/>
        <v>90.631578947368425</v>
      </c>
      <c r="R218">
        <f t="shared" si="49"/>
        <v>28.05263157894737</v>
      </c>
      <c r="S218">
        <f t="shared" si="50"/>
        <v>13670.263157894737</v>
      </c>
      <c r="U218" s="10">
        <f t="shared" si="51"/>
        <v>9.0619723408329627</v>
      </c>
      <c r="V218">
        <f t="shared" si="52"/>
        <v>0.81366723259762319</v>
      </c>
      <c r="W218">
        <f t="shared" si="53"/>
        <v>0.7063711911357341</v>
      </c>
      <c r="X218">
        <f t="shared" si="54"/>
        <v>7.5419339170996054</v>
      </c>
      <c r="Y218">
        <f t="shared" si="55"/>
        <v>8.3799265745551175</v>
      </c>
      <c r="Z218">
        <f t="shared" si="56"/>
        <v>1.405500698649278</v>
      </c>
      <c r="AA218">
        <f t="shared" si="57"/>
        <v>1.9788402903811253</v>
      </c>
      <c r="AB218">
        <f t="shared" si="58"/>
        <v>1.4567327409432673</v>
      </c>
      <c r="AC218">
        <f t="shared" si="59"/>
        <v>2.7008601871259343</v>
      </c>
    </row>
    <row r="219" spans="1:29" x14ac:dyDescent="0.25">
      <c r="A219" s="9">
        <v>217</v>
      </c>
      <c r="B219" s="26" t="s">
        <v>721</v>
      </c>
      <c r="C219" s="26" t="s">
        <v>442</v>
      </c>
      <c r="D219" s="26" t="s">
        <v>322</v>
      </c>
      <c r="E219" s="26" t="s">
        <v>4</v>
      </c>
      <c r="F219">
        <v>63</v>
      </c>
      <c r="G219">
        <v>9</v>
      </c>
      <c r="H219">
        <v>22</v>
      </c>
      <c r="I219">
        <v>35</v>
      </c>
      <c r="J219">
        <v>102</v>
      </c>
      <c r="K219">
        <v>7</v>
      </c>
      <c r="L219">
        <v>4837</v>
      </c>
      <c r="M219">
        <v>1018</v>
      </c>
      <c r="N219">
        <f t="shared" si="45"/>
        <v>11.714285714285714</v>
      </c>
      <c r="O219">
        <f t="shared" si="46"/>
        <v>28.634920634920636</v>
      </c>
      <c r="P219">
        <f t="shared" si="47"/>
        <v>45.555555555555557</v>
      </c>
      <c r="Q219">
        <f t="shared" si="48"/>
        <v>132.76190476190476</v>
      </c>
      <c r="R219">
        <f t="shared" si="49"/>
        <v>9.1111111111111107</v>
      </c>
      <c r="S219">
        <f t="shared" si="50"/>
        <v>6295.7777777777774</v>
      </c>
      <c r="U219" s="10">
        <f t="shared" si="51"/>
        <v>9.0152598975100879</v>
      </c>
      <c r="V219">
        <f t="shared" si="52"/>
        <v>1.4723502304147467</v>
      </c>
      <c r="W219">
        <f t="shared" si="53"/>
        <v>0.41659704817599558</v>
      </c>
      <c r="X219">
        <f t="shared" si="54"/>
        <v>7.1263126189193464</v>
      </c>
      <c r="Y219">
        <f t="shared" si="55"/>
        <v>7.9181251321326069</v>
      </c>
      <c r="Z219">
        <f t="shared" si="56"/>
        <v>1.3290265486725663</v>
      </c>
      <c r="AA219">
        <f t="shared" si="57"/>
        <v>2.1079950738916255</v>
      </c>
      <c r="AB219">
        <f t="shared" si="58"/>
        <v>1.3238961038961039</v>
      </c>
      <c r="AC219">
        <f t="shared" si="59"/>
        <v>2.3653948924590509</v>
      </c>
    </row>
    <row r="220" spans="1:29" x14ac:dyDescent="0.25">
      <c r="A220" s="9">
        <v>218</v>
      </c>
      <c r="B220" s="26" t="s">
        <v>747</v>
      </c>
      <c r="C220" s="26" t="s">
        <v>442</v>
      </c>
      <c r="D220" s="26" t="s">
        <v>322</v>
      </c>
      <c r="E220" s="26" t="s">
        <v>4</v>
      </c>
      <c r="F220">
        <v>32</v>
      </c>
      <c r="G220">
        <v>5</v>
      </c>
      <c r="H220">
        <v>8</v>
      </c>
      <c r="I220">
        <v>35</v>
      </c>
      <c r="J220">
        <v>44</v>
      </c>
      <c r="K220">
        <v>7</v>
      </c>
      <c r="L220">
        <v>1620</v>
      </c>
      <c r="M220">
        <v>426</v>
      </c>
      <c r="N220">
        <f t="shared" si="45"/>
        <v>12.8125</v>
      </c>
      <c r="O220">
        <f t="shared" si="46"/>
        <v>20.5</v>
      </c>
      <c r="P220">
        <f t="shared" si="47"/>
        <v>89.6875</v>
      </c>
      <c r="Q220">
        <f t="shared" si="48"/>
        <v>112.75</v>
      </c>
      <c r="R220">
        <f t="shared" si="49"/>
        <v>17.9375</v>
      </c>
      <c r="S220">
        <f t="shared" si="50"/>
        <v>4151.25</v>
      </c>
      <c r="U220" s="10">
        <f t="shared" si="51"/>
        <v>9.0048070395338975</v>
      </c>
      <c r="V220">
        <f t="shared" si="52"/>
        <v>1.6103830645161292</v>
      </c>
      <c r="W220">
        <f t="shared" si="53"/>
        <v>0.2982456140350877</v>
      </c>
      <c r="X220">
        <f t="shared" si="54"/>
        <v>7.0961783609826803</v>
      </c>
      <c r="Y220">
        <f t="shared" si="55"/>
        <v>7.8846426233140887</v>
      </c>
      <c r="Z220">
        <f t="shared" si="56"/>
        <v>1.3958960176991151</v>
      </c>
      <c r="AA220">
        <f t="shared" si="57"/>
        <v>2.0466465517241379</v>
      </c>
      <c r="AB220">
        <f t="shared" si="58"/>
        <v>1.3857954545454545</v>
      </c>
      <c r="AC220">
        <f t="shared" si="59"/>
        <v>2.2678403370139728</v>
      </c>
    </row>
    <row r="221" spans="1:29" x14ac:dyDescent="0.25">
      <c r="A221" s="9">
        <v>219</v>
      </c>
      <c r="B221" s="26" t="s">
        <v>366</v>
      </c>
      <c r="C221" s="26" t="s">
        <v>31</v>
      </c>
      <c r="D221" s="26" t="s">
        <v>322</v>
      </c>
      <c r="E221" s="26" t="s">
        <v>4</v>
      </c>
      <c r="F221">
        <v>38</v>
      </c>
      <c r="G221">
        <v>4</v>
      </c>
      <c r="H221">
        <v>25</v>
      </c>
      <c r="I221">
        <v>71</v>
      </c>
      <c r="J221">
        <v>43</v>
      </c>
      <c r="K221">
        <v>3</v>
      </c>
      <c r="L221">
        <v>2503</v>
      </c>
      <c r="M221">
        <v>573</v>
      </c>
      <c r="N221">
        <f t="shared" si="45"/>
        <v>8.6315789473684212</v>
      </c>
      <c r="O221">
        <f t="shared" si="46"/>
        <v>53.94736842105263</v>
      </c>
      <c r="P221">
        <f t="shared" si="47"/>
        <v>153.21052631578948</v>
      </c>
      <c r="Q221">
        <f t="shared" si="48"/>
        <v>92.78947368421052</v>
      </c>
      <c r="R221">
        <f t="shared" si="49"/>
        <v>6.4736842105263159</v>
      </c>
      <c r="S221">
        <f t="shared" si="50"/>
        <v>5401.2105263157891</v>
      </c>
      <c r="U221" s="10">
        <f t="shared" si="51"/>
        <v>8.9774501369846984</v>
      </c>
      <c r="V221">
        <f t="shared" si="52"/>
        <v>1.0848896434634976</v>
      </c>
      <c r="W221">
        <f t="shared" si="53"/>
        <v>0.78485687903970447</v>
      </c>
      <c r="X221">
        <f t="shared" si="54"/>
        <v>7.1077036144814958</v>
      </c>
      <c r="Y221">
        <f t="shared" si="55"/>
        <v>7.8974484605349948</v>
      </c>
      <c r="Z221">
        <f t="shared" si="56"/>
        <v>1.4921471821145786</v>
      </c>
      <c r="AA221">
        <f t="shared" si="57"/>
        <v>1.9854555353901997</v>
      </c>
      <c r="AB221">
        <f t="shared" si="58"/>
        <v>1.3053998632946002</v>
      </c>
      <c r="AC221">
        <f t="shared" si="59"/>
        <v>2.3247010336821177</v>
      </c>
    </row>
    <row r="222" spans="1:29" x14ac:dyDescent="0.25">
      <c r="A222" s="9">
        <v>220</v>
      </c>
      <c r="B222" s="26" t="s">
        <v>753</v>
      </c>
      <c r="C222" s="26" t="s">
        <v>442</v>
      </c>
      <c r="D222" s="26" t="s">
        <v>322</v>
      </c>
      <c r="E222" s="26" t="s">
        <v>4</v>
      </c>
      <c r="F222">
        <v>37</v>
      </c>
      <c r="G222">
        <v>5</v>
      </c>
      <c r="H222">
        <v>6</v>
      </c>
      <c r="I222">
        <v>33</v>
      </c>
      <c r="J222">
        <v>72</v>
      </c>
      <c r="K222">
        <v>13</v>
      </c>
      <c r="L222">
        <v>2519</v>
      </c>
      <c r="M222">
        <v>668</v>
      </c>
      <c r="N222">
        <f t="shared" si="45"/>
        <v>11.081081081081081</v>
      </c>
      <c r="O222">
        <f t="shared" si="46"/>
        <v>13.297297297297296</v>
      </c>
      <c r="P222">
        <f t="shared" si="47"/>
        <v>73.13513513513513</v>
      </c>
      <c r="Q222">
        <f t="shared" si="48"/>
        <v>159.56756756756758</v>
      </c>
      <c r="R222">
        <f t="shared" si="49"/>
        <v>28.810810810810811</v>
      </c>
      <c r="S222">
        <f t="shared" si="50"/>
        <v>5582.6486486486483</v>
      </c>
      <c r="U222" s="10">
        <f t="shared" si="51"/>
        <v>8.9422109850012443</v>
      </c>
      <c r="V222">
        <f t="shared" si="52"/>
        <v>1.3927637314734089</v>
      </c>
      <c r="W222">
        <f t="shared" si="53"/>
        <v>0.19345661450924609</v>
      </c>
      <c r="X222">
        <f t="shared" si="54"/>
        <v>7.3559906390185894</v>
      </c>
      <c r="Y222">
        <f t="shared" si="55"/>
        <v>8.1733229322428773</v>
      </c>
      <c r="Z222">
        <f t="shared" si="56"/>
        <v>1.3708155943554174</v>
      </c>
      <c r="AA222">
        <f t="shared" si="57"/>
        <v>2.1901705498602051</v>
      </c>
      <c r="AB222">
        <f t="shared" si="58"/>
        <v>1.462049842049842</v>
      </c>
      <c r="AC222">
        <f t="shared" si="59"/>
        <v>2.3329546527531249</v>
      </c>
    </row>
    <row r="223" spans="1:29" x14ac:dyDescent="0.25">
      <c r="A223" s="9">
        <v>221</v>
      </c>
      <c r="B223" s="26" t="s">
        <v>733</v>
      </c>
      <c r="C223" s="26" t="s">
        <v>442</v>
      </c>
      <c r="D223" s="26" t="s">
        <v>322</v>
      </c>
      <c r="E223" s="26" t="s">
        <v>4</v>
      </c>
      <c r="F223">
        <v>50</v>
      </c>
      <c r="G223">
        <v>8</v>
      </c>
      <c r="H223">
        <v>8</v>
      </c>
      <c r="I223">
        <v>78</v>
      </c>
      <c r="J223">
        <v>54</v>
      </c>
      <c r="K223">
        <v>10</v>
      </c>
      <c r="L223">
        <v>1829</v>
      </c>
      <c r="M223">
        <v>672</v>
      </c>
      <c r="N223">
        <f t="shared" si="45"/>
        <v>13.12</v>
      </c>
      <c r="O223">
        <f t="shared" si="46"/>
        <v>13.12</v>
      </c>
      <c r="P223">
        <f t="shared" si="47"/>
        <v>127.92</v>
      </c>
      <c r="Q223">
        <f t="shared" si="48"/>
        <v>88.56</v>
      </c>
      <c r="R223">
        <f t="shared" si="49"/>
        <v>16.399999999999999</v>
      </c>
      <c r="S223">
        <f t="shared" si="50"/>
        <v>2999.56</v>
      </c>
      <c r="U223" s="10">
        <f t="shared" si="51"/>
        <v>8.8566886078895539</v>
      </c>
      <c r="V223">
        <f t="shared" si="52"/>
        <v>1.649032258064516</v>
      </c>
      <c r="W223">
        <f t="shared" si="53"/>
        <v>0.19087719298245612</v>
      </c>
      <c r="X223">
        <f t="shared" si="54"/>
        <v>7.0167791568425812</v>
      </c>
      <c r="Y223">
        <f t="shared" si="55"/>
        <v>7.7964212853806458</v>
      </c>
      <c r="Z223">
        <f t="shared" si="56"/>
        <v>1.4538265486725663</v>
      </c>
      <c r="AA223">
        <f t="shared" si="57"/>
        <v>1.9724896551724138</v>
      </c>
      <c r="AB223">
        <f t="shared" si="58"/>
        <v>1.375012987012987</v>
      </c>
      <c r="AC223">
        <f t="shared" si="59"/>
        <v>2.215449965984615</v>
      </c>
    </row>
    <row r="224" spans="1:29" x14ac:dyDescent="0.25">
      <c r="A224" s="9">
        <v>222</v>
      </c>
      <c r="B224" s="26" t="s">
        <v>769</v>
      </c>
      <c r="C224" s="26" t="s">
        <v>442</v>
      </c>
      <c r="D224" s="26" t="s">
        <v>322</v>
      </c>
      <c r="E224" s="26" t="s">
        <v>4</v>
      </c>
      <c r="F224">
        <v>32</v>
      </c>
      <c r="G224">
        <v>3</v>
      </c>
      <c r="H224">
        <v>27</v>
      </c>
      <c r="I224">
        <v>40</v>
      </c>
      <c r="J224">
        <v>31</v>
      </c>
      <c r="K224">
        <v>7</v>
      </c>
      <c r="L224">
        <v>328</v>
      </c>
      <c r="M224">
        <v>430</v>
      </c>
      <c r="N224">
        <f t="shared" si="45"/>
        <v>7.6875</v>
      </c>
      <c r="O224">
        <f t="shared" si="46"/>
        <v>69.1875</v>
      </c>
      <c r="P224">
        <f t="shared" si="47"/>
        <v>102.5</v>
      </c>
      <c r="Q224">
        <f t="shared" si="48"/>
        <v>79.4375</v>
      </c>
      <c r="R224">
        <f t="shared" si="49"/>
        <v>17.9375</v>
      </c>
      <c r="S224">
        <f t="shared" si="50"/>
        <v>840.5</v>
      </c>
      <c r="U224" s="10">
        <f t="shared" si="51"/>
        <v>8.8356720218732452</v>
      </c>
      <c r="V224">
        <f t="shared" si="52"/>
        <v>0.96622983870967749</v>
      </c>
      <c r="W224">
        <f t="shared" si="53"/>
        <v>1.006578947368421</v>
      </c>
      <c r="X224">
        <f t="shared" si="54"/>
        <v>6.8628632357951469</v>
      </c>
      <c r="Y224">
        <f t="shared" si="55"/>
        <v>7.6254035953279411</v>
      </c>
      <c r="Z224">
        <f t="shared" si="56"/>
        <v>1.4153097345132744</v>
      </c>
      <c r="AA224">
        <f t="shared" si="57"/>
        <v>1.9445237068965517</v>
      </c>
      <c r="AB224">
        <f t="shared" si="58"/>
        <v>1.3857954545454545</v>
      </c>
      <c r="AC224">
        <f t="shared" si="59"/>
        <v>2.1172343398398663</v>
      </c>
    </row>
    <row r="225" spans="1:29" x14ac:dyDescent="0.25">
      <c r="A225" s="9">
        <v>223</v>
      </c>
      <c r="B225" s="26" t="s">
        <v>746</v>
      </c>
      <c r="C225" s="26" t="s">
        <v>442</v>
      </c>
      <c r="D225" s="26" t="s">
        <v>322</v>
      </c>
      <c r="E225" s="26" t="s">
        <v>4</v>
      </c>
      <c r="F225">
        <v>43</v>
      </c>
      <c r="G225">
        <v>6</v>
      </c>
      <c r="H225">
        <v>20</v>
      </c>
      <c r="I225">
        <v>20</v>
      </c>
      <c r="J225">
        <v>51</v>
      </c>
      <c r="K225">
        <v>3</v>
      </c>
      <c r="L225">
        <v>1587</v>
      </c>
      <c r="M225">
        <v>732</v>
      </c>
      <c r="N225">
        <f t="shared" si="45"/>
        <v>11.44186046511628</v>
      </c>
      <c r="O225">
        <f t="shared" si="46"/>
        <v>38.139534883720927</v>
      </c>
      <c r="P225">
        <f t="shared" si="47"/>
        <v>38.139534883720927</v>
      </c>
      <c r="Q225">
        <f t="shared" si="48"/>
        <v>97.255813953488371</v>
      </c>
      <c r="R225">
        <f t="shared" si="49"/>
        <v>5.7209302325581399</v>
      </c>
      <c r="S225">
        <f t="shared" si="50"/>
        <v>3026.3720930232557</v>
      </c>
      <c r="U225" s="10">
        <f t="shared" si="51"/>
        <v>8.8267127685181404</v>
      </c>
      <c r="V225">
        <f t="shared" si="52"/>
        <v>1.4381095273818458</v>
      </c>
      <c r="W225">
        <f t="shared" si="53"/>
        <v>0.55487556099551194</v>
      </c>
      <c r="X225">
        <f t="shared" si="54"/>
        <v>6.8337276801407825</v>
      </c>
      <c r="Y225">
        <f t="shared" si="55"/>
        <v>7.5930307557119807</v>
      </c>
      <c r="Z225">
        <f t="shared" si="56"/>
        <v>1.3177896686561021</v>
      </c>
      <c r="AA225">
        <f t="shared" si="57"/>
        <v>1.9991475541299117</v>
      </c>
      <c r="AB225">
        <f t="shared" si="58"/>
        <v>1.3001208094231349</v>
      </c>
      <c r="AC225">
        <f t="shared" si="59"/>
        <v>2.2166696479316337</v>
      </c>
    </row>
    <row r="226" spans="1:29" x14ac:dyDescent="0.25">
      <c r="A226" s="9">
        <v>224</v>
      </c>
      <c r="B226" s="26" t="s">
        <v>742</v>
      </c>
      <c r="C226" s="26" t="s">
        <v>442</v>
      </c>
      <c r="D226" s="26" t="s">
        <v>322</v>
      </c>
      <c r="E226" s="26" t="s">
        <v>4</v>
      </c>
      <c r="F226">
        <v>44</v>
      </c>
      <c r="G226">
        <v>7</v>
      </c>
      <c r="H226">
        <v>18</v>
      </c>
      <c r="I226">
        <v>9</v>
      </c>
      <c r="J226">
        <v>33</v>
      </c>
      <c r="K226">
        <v>6</v>
      </c>
      <c r="L226">
        <v>1211</v>
      </c>
      <c r="M226">
        <v>565</v>
      </c>
      <c r="N226">
        <f t="shared" si="45"/>
        <v>13.045454545454545</v>
      </c>
      <c r="O226">
        <f t="shared" si="46"/>
        <v>33.545454545454547</v>
      </c>
      <c r="P226">
        <f t="shared" si="47"/>
        <v>16.772727272727273</v>
      </c>
      <c r="Q226">
        <f t="shared" si="48"/>
        <v>61.5</v>
      </c>
      <c r="R226">
        <f t="shared" si="49"/>
        <v>11.181818181818182</v>
      </c>
      <c r="S226">
        <f t="shared" si="50"/>
        <v>2256.8636363636365</v>
      </c>
      <c r="U226" s="10">
        <f t="shared" si="51"/>
        <v>8.8227324957150568</v>
      </c>
      <c r="V226">
        <f t="shared" si="52"/>
        <v>1.6396627565982405</v>
      </c>
      <c r="W226">
        <f t="shared" si="53"/>
        <v>0.48803827751196177</v>
      </c>
      <c r="X226">
        <f t="shared" si="54"/>
        <v>6.6950314616048541</v>
      </c>
      <c r="Y226">
        <f t="shared" si="55"/>
        <v>7.438923846227615</v>
      </c>
      <c r="Z226">
        <f t="shared" si="56"/>
        <v>1.2854143201930812</v>
      </c>
      <c r="AA226">
        <f t="shared" si="57"/>
        <v>1.8895344827586207</v>
      </c>
      <c r="AB226">
        <f t="shared" si="58"/>
        <v>1.3384179456906731</v>
      </c>
      <c r="AC226">
        <f t="shared" si="59"/>
        <v>2.1816647129624784</v>
      </c>
    </row>
    <row r="227" spans="1:29" x14ac:dyDescent="0.25">
      <c r="A227" s="9">
        <v>225</v>
      </c>
      <c r="B227" s="26" t="s">
        <v>764</v>
      </c>
      <c r="C227" s="26" t="s">
        <v>442</v>
      </c>
      <c r="D227" s="26" t="s">
        <v>322</v>
      </c>
      <c r="E227" s="26" t="s">
        <v>4</v>
      </c>
      <c r="F227">
        <v>22</v>
      </c>
      <c r="G227">
        <v>4</v>
      </c>
      <c r="H227">
        <v>6</v>
      </c>
      <c r="I227">
        <v>10</v>
      </c>
      <c r="J227">
        <v>14</v>
      </c>
      <c r="K227">
        <v>3</v>
      </c>
      <c r="L227">
        <v>7</v>
      </c>
      <c r="M227">
        <v>357</v>
      </c>
      <c r="N227">
        <f t="shared" si="45"/>
        <v>14.909090909090908</v>
      </c>
      <c r="O227">
        <f t="shared" si="46"/>
        <v>22.363636363636363</v>
      </c>
      <c r="P227">
        <f t="shared" si="47"/>
        <v>37.272727272727273</v>
      </c>
      <c r="Q227">
        <f t="shared" si="48"/>
        <v>52.18181818181818</v>
      </c>
      <c r="R227">
        <f t="shared" si="49"/>
        <v>11.181818181818182</v>
      </c>
      <c r="S227">
        <f t="shared" si="50"/>
        <v>26.09090909090909</v>
      </c>
      <c r="U227" s="10">
        <f t="shared" si="51"/>
        <v>8.7953088850481631</v>
      </c>
      <c r="V227">
        <f t="shared" si="52"/>
        <v>1.8739002932551321</v>
      </c>
      <c r="W227">
        <f t="shared" si="53"/>
        <v>0.32535885167464113</v>
      </c>
      <c r="X227">
        <f t="shared" si="54"/>
        <v>6.5960497401183904</v>
      </c>
      <c r="Y227">
        <f t="shared" si="55"/>
        <v>7.3289441556871004</v>
      </c>
      <c r="Z227">
        <f t="shared" si="56"/>
        <v>1.3164762670957362</v>
      </c>
      <c r="AA227">
        <f t="shared" si="57"/>
        <v>1.8609686520376176</v>
      </c>
      <c r="AB227">
        <f t="shared" si="58"/>
        <v>1.3384179456906731</v>
      </c>
      <c r="AC227">
        <f t="shared" si="59"/>
        <v>2.080186875294364</v>
      </c>
    </row>
    <row r="228" spans="1:29" x14ac:dyDescent="0.25">
      <c r="A228" s="9">
        <v>226</v>
      </c>
      <c r="B228" s="26" t="s">
        <v>395</v>
      </c>
      <c r="C228" s="26" t="s">
        <v>38</v>
      </c>
      <c r="D228" s="26" t="s">
        <v>322</v>
      </c>
      <c r="E228" s="26" t="s">
        <v>4</v>
      </c>
      <c r="F228">
        <v>45</v>
      </c>
      <c r="G228">
        <v>7</v>
      </c>
      <c r="H228">
        <v>6</v>
      </c>
      <c r="I228">
        <v>36</v>
      </c>
      <c r="J228">
        <v>43</v>
      </c>
      <c r="K228">
        <v>6</v>
      </c>
      <c r="L228">
        <v>3366</v>
      </c>
      <c r="M228">
        <v>624</v>
      </c>
      <c r="N228">
        <f t="shared" si="45"/>
        <v>12.755555555555556</v>
      </c>
      <c r="O228">
        <f t="shared" si="46"/>
        <v>10.933333333333334</v>
      </c>
      <c r="P228">
        <f t="shared" si="47"/>
        <v>65.599999999999994</v>
      </c>
      <c r="Q228">
        <f t="shared" si="48"/>
        <v>78.355555555555554</v>
      </c>
      <c r="R228">
        <f t="shared" si="49"/>
        <v>10.933333333333334</v>
      </c>
      <c r="S228">
        <f t="shared" si="50"/>
        <v>6133.6</v>
      </c>
      <c r="U228" s="10">
        <f t="shared" si="51"/>
        <v>8.7575880115961446</v>
      </c>
      <c r="V228">
        <f t="shared" si="52"/>
        <v>1.6032258064516132</v>
      </c>
      <c r="W228">
        <f t="shared" si="53"/>
        <v>0.15906432748538013</v>
      </c>
      <c r="X228">
        <f t="shared" si="54"/>
        <v>6.9952978776591523</v>
      </c>
      <c r="Y228">
        <f t="shared" si="55"/>
        <v>7.7725531973990583</v>
      </c>
      <c r="Z228">
        <f t="shared" si="56"/>
        <v>1.3593982300884955</v>
      </c>
      <c r="AA228">
        <f t="shared" si="57"/>
        <v>1.9412068965517242</v>
      </c>
      <c r="AB228">
        <f t="shared" si="58"/>
        <v>1.3366753246753247</v>
      </c>
      <c r="AC228">
        <f t="shared" si="59"/>
        <v>2.3580174263436078</v>
      </c>
    </row>
    <row r="229" spans="1:29" x14ac:dyDescent="0.25">
      <c r="A229" s="9">
        <v>227</v>
      </c>
      <c r="B229" s="26" t="s">
        <v>257</v>
      </c>
      <c r="C229" s="26" t="s">
        <v>36</v>
      </c>
      <c r="D229" s="26" t="s">
        <v>322</v>
      </c>
      <c r="E229" s="26" t="s">
        <v>4</v>
      </c>
      <c r="F229">
        <v>61</v>
      </c>
      <c r="G229">
        <v>6</v>
      </c>
      <c r="H229">
        <v>23</v>
      </c>
      <c r="I229">
        <v>40</v>
      </c>
      <c r="J229">
        <v>68</v>
      </c>
      <c r="K229">
        <v>26</v>
      </c>
      <c r="L229">
        <v>5833</v>
      </c>
      <c r="M229">
        <v>1123</v>
      </c>
      <c r="N229">
        <f t="shared" si="45"/>
        <v>8.0655737704918025</v>
      </c>
      <c r="O229">
        <f t="shared" si="46"/>
        <v>30.918032786885245</v>
      </c>
      <c r="P229">
        <f t="shared" si="47"/>
        <v>53.770491803278688</v>
      </c>
      <c r="Q229">
        <f t="shared" si="48"/>
        <v>91.409836065573771</v>
      </c>
      <c r="R229">
        <f t="shared" si="49"/>
        <v>34.950819672131146</v>
      </c>
      <c r="S229">
        <f t="shared" si="50"/>
        <v>7841.0819672131147</v>
      </c>
      <c r="U229" s="10">
        <f t="shared" si="51"/>
        <v>8.727062886749426</v>
      </c>
      <c r="V229">
        <f t="shared" si="52"/>
        <v>1.0137493389740877</v>
      </c>
      <c r="W229">
        <f t="shared" si="53"/>
        <v>0.44981305723324705</v>
      </c>
      <c r="X229">
        <f t="shared" si="54"/>
        <v>7.263500490542091</v>
      </c>
      <c r="Y229">
        <f t="shared" si="55"/>
        <v>8.0705561006023228</v>
      </c>
      <c r="Z229">
        <f t="shared" si="56"/>
        <v>1.3414739590889309</v>
      </c>
      <c r="AA229">
        <f t="shared" si="57"/>
        <v>1.9812261164499718</v>
      </c>
      <c r="AB229">
        <f t="shared" si="58"/>
        <v>1.5051096444539067</v>
      </c>
      <c r="AC229">
        <f t="shared" si="59"/>
        <v>2.4356907705492823</v>
      </c>
    </row>
    <row r="230" spans="1:29" x14ac:dyDescent="0.25">
      <c r="A230" s="9">
        <v>228</v>
      </c>
      <c r="B230" s="26" t="s">
        <v>373</v>
      </c>
      <c r="C230" s="26" t="s">
        <v>31</v>
      </c>
      <c r="D230" s="26" t="s">
        <v>322</v>
      </c>
      <c r="E230" s="26" t="s">
        <v>4</v>
      </c>
      <c r="F230">
        <v>67</v>
      </c>
      <c r="G230">
        <v>8</v>
      </c>
      <c r="H230">
        <v>14</v>
      </c>
      <c r="I230">
        <v>85</v>
      </c>
      <c r="J230">
        <v>94</v>
      </c>
      <c r="K230">
        <v>21</v>
      </c>
      <c r="L230">
        <v>3620</v>
      </c>
      <c r="M230">
        <v>1125</v>
      </c>
      <c r="N230">
        <f t="shared" si="45"/>
        <v>9.7910447761194028</v>
      </c>
      <c r="O230">
        <f t="shared" si="46"/>
        <v>17.134328358208954</v>
      </c>
      <c r="P230">
        <f t="shared" si="47"/>
        <v>104.02985074626865</v>
      </c>
      <c r="Q230">
        <f t="shared" si="48"/>
        <v>115.04477611940298</v>
      </c>
      <c r="R230">
        <f t="shared" si="49"/>
        <v>25.701492537313431</v>
      </c>
      <c r="S230">
        <f t="shared" si="50"/>
        <v>4430.4477611940301</v>
      </c>
      <c r="U230" s="10">
        <f t="shared" si="51"/>
        <v>8.6719954898875002</v>
      </c>
      <c r="V230">
        <f t="shared" si="52"/>
        <v>1.2306210881078479</v>
      </c>
      <c r="W230">
        <f t="shared" si="53"/>
        <v>0.24927991620843151</v>
      </c>
      <c r="X230">
        <f t="shared" si="54"/>
        <v>7.1920944855712214</v>
      </c>
      <c r="Y230">
        <f t="shared" si="55"/>
        <v>7.9912160950791344</v>
      </c>
      <c r="Z230">
        <f t="shared" si="56"/>
        <v>1.4176277902522785</v>
      </c>
      <c r="AA230">
        <f t="shared" si="57"/>
        <v>2.0536814204837879</v>
      </c>
      <c r="AB230">
        <f t="shared" si="58"/>
        <v>1.4402442333785617</v>
      </c>
      <c r="AC230">
        <f t="shared" si="59"/>
        <v>2.2805410414565928</v>
      </c>
    </row>
    <row r="231" spans="1:29" x14ac:dyDescent="0.25">
      <c r="A231" s="9">
        <v>229</v>
      </c>
      <c r="B231" s="26" t="s">
        <v>789</v>
      </c>
      <c r="C231" s="26" t="s">
        <v>442</v>
      </c>
      <c r="D231" s="26" t="s">
        <v>322</v>
      </c>
      <c r="E231" s="26" t="s">
        <v>4</v>
      </c>
      <c r="F231">
        <v>34</v>
      </c>
      <c r="G231">
        <v>2</v>
      </c>
      <c r="H231">
        <v>17</v>
      </c>
      <c r="I231">
        <v>69</v>
      </c>
      <c r="J231">
        <v>54</v>
      </c>
      <c r="K231">
        <v>3</v>
      </c>
      <c r="L231">
        <v>3902</v>
      </c>
      <c r="M231">
        <v>508</v>
      </c>
      <c r="N231">
        <f t="shared" si="45"/>
        <v>4.8235294117647056</v>
      </c>
      <c r="O231">
        <f t="shared" si="46"/>
        <v>41</v>
      </c>
      <c r="P231">
        <f t="shared" si="47"/>
        <v>166.41176470588235</v>
      </c>
      <c r="Q231">
        <f t="shared" si="48"/>
        <v>130.23529411764707</v>
      </c>
      <c r="R231">
        <f t="shared" si="49"/>
        <v>7.2352941176470589</v>
      </c>
      <c r="S231">
        <f t="shared" si="50"/>
        <v>9410.7058823529405</v>
      </c>
      <c r="U231" s="10">
        <f t="shared" si="51"/>
        <v>8.6329864789636996</v>
      </c>
      <c r="V231">
        <f t="shared" si="52"/>
        <v>0.60626185958254275</v>
      </c>
      <c r="W231">
        <f t="shared" si="53"/>
        <v>0.59649122807017541</v>
      </c>
      <c r="X231">
        <f t="shared" si="54"/>
        <v>7.4302333913109813</v>
      </c>
      <c r="Y231">
        <f t="shared" si="55"/>
        <v>8.255814879234423</v>
      </c>
      <c r="Z231">
        <f t="shared" si="56"/>
        <v>1.5121499219156689</v>
      </c>
      <c r="AA231">
        <f t="shared" si="57"/>
        <v>2.1002494929006086</v>
      </c>
      <c r="AB231">
        <f t="shared" si="58"/>
        <v>1.3107410236822001</v>
      </c>
      <c r="AC231">
        <f t="shared" si="59"/>
        <v>2.5070929528125032</v>
      </c>
    </row>
    <row r="232" spans="1:29" x14ac:dyDescent="0.25">
      <c r="A232" s="9">
        <v>230</v>
      </c>
      <c r="B232" s="26" t="s">
        <v>771</v>
      </c>
      <c r="C232" s="26" t="s">
        <v>442</v>
      </c>
      <c r="D232" s="26" t="s">
        <v>322</v>
      </c>
      <c r="E232" s="26" t="s">
        <v>4</v>
      </c>
      <c r="F232">
        <v>34</v>
      </c>
      <c r="G232">
        <v>3</v>
      </c>
      <c r="H232">
        <v>22</v>
      </c>
      <c r="I232">
        <v>35</v>
      </c>
      <c r="J232">
        <v>42</v>
      </c>
      <c r="K232">
        <v>7</v>
      </c>
      <c r="L232">
        <v>826</v>
      </c>
      <c r="M232">
        <v>547</v>
      </c>
      <c r="N232">
        <f t="shared" si="45"/>
        <v>7.2352941176470589</v>
      </c>
      <c r="O232">
        <f t="shared" si="46"/>
        <v>53.058823529411768</v>
      </c>
      <c r="P232">
        <f t="shared" si="47"/>
        <v>84.411764705882348</v>
      </c>
      <c r="Q232">
        <f t="shared" si="48"/>
        <v>101.29411764705883</v>
      </c>
      <c r="R232">
        <f t="shared" si="49"/>
        <v>16.882352941176471</v>
      </c>
      <c r="S232">
        <f t="shared" si="50"/>
        <v>1992.1176470588234</v>
      </c>
      <c r="U232" s="10">
        <f t="shared" si="51"/>
        <v>8.628769273066915</v>
      </c>
      <c r="V232">
        <f t="shared" si="52"/>
        <v>0.90939278937381418</v>
      </c>
      <c r="W232">
        <f t="shared" si="53"/>
        <v>0.77192982456140358</v>
      </c>
      <c r="X232">
        <f t="shared" si="54"/>
        <v>6.9474466591316979</v>
      </c>
      <c r="Y232">
        <f t="shared" si="55"/>
        <v>7.7193851768129971</v>
      </c>
      <c r="Z232">
        <f t="shared" si="56"/>
        <v>1.3879021343050495</v>
      </c>
      <c r="AA232">
        <f t="shared" si="57"/>
        <v>2.0115273833671399</v>
      </c>
      <c r="AB232">
        <f t="shared" si="58"/>
        <v>1.3783957219251337</v>
      </c>
      <c r="AC232">
        <f t="shared" si="59"/>
        <v>2.1696214195343742</v>
      </c>
    </row>
    <row r="233" spans="1:29" x14ac:dyDescent="0.25">
      <c r="A233" s="9">
        <v>231</v>
      </c>
      <c r="B233" s="26" t="s">
        <v>750</v>
      </c>
      <c r="C233" s="26" t="s">
        <v>442</v>
      </c>
      <c r="D233" s="26" t="s">
        <v>322</v>
      </c>
      <c r="E233" s="26" t="s">
        <v>4</v>
      </c>
      <c r="F233">
        <v>44</v>
      </c>
      <c r="G233">
        <v>5</v>
      </c>
      <c r="H233">
        <v>16</v>
      </c>
      <c r="I233">
        <v>67</v>
      </c>
      <c r="J233">
        <v>43</v>
      </c>
      <c r="K233">
        <v>11</v>
      </c>
      <c r="L233">
        <v>1470</v>
      </c>
      <c r="M233">
        <v>692</v>
      </c>
      <c r="N233">
        <f t="shared" si="45"/>
        <v>9.3181818181818183</v>
      </c>
      <c r="O233">
        <f t="shared" si="46"/>
        <v>29.818181818181817</v>
      </c>
      <c r="P233">
        <f t="shared" si="47"/>
        <v>124.86363636363636</v>
      </c>
      <c r="Q233">
        <f t="shared" si="48"/>
        <v>80.13636363636364</v>
      </c>
      <c r="R233">
        <f t="shared" si="49"/>
        <v>20.5</v>
      </c>
      <c r="S233">
        <f t="shared" si="50"/>
        <v>2739.5454545454545</v>
      </c>
      <c r="U233" s="10">
        <f t="shared" si="51"/>
        <v>8.608249264163101</v>
      </c>
      <c r="V233">
        <f t="shared" si="52"/>
        <v>1.1711876832844577</v>
      </c>
      <c r="W233">
        <f t="shared" si="53"/>
        <v>0.43381180223285487</v>
      </c>
      <c r="X233">
        <f t="shared" si="54"/>
        <v>7.0032497786457881</v>
      </c>
      <c r="Y233">
        <f t="shared" si="55"/>
        <v>7.7813886429397652</v>
      </c>
      <c r="Z233">
        <f t="shared" si="56"/>
        <v>1.449195494770716</v>
      </c>
      <c r="AA233">
        <f t="shared" si="57"/>
        <v>1.946666144200627</v>
      </c>
      <c r="AB233">
        <f t="shared" si="58"/>
        <v>1.4037662337662338</v>
      </c>
      <c r="AC233">
        <f t="shared" si="59"/>
        <v>2.2036219059082112</v>
      </c>
    </row>
    <row r="234" spans="1:29" x14ac:dyDescent="0.25">
      <c r="A234" s="9">
        <v>232</v>
      </c>
      <c r="B234" s="26" t="s">
        <v>782</v>
      </c>
      <c r="C234" s="26" t="s">
        <v>442</v>
      </c>
      <c r="D234" s="26" t="s">
        <v>322</v>
      </c>
      <c r="E234" s="26" t="s">
        <v>4</v>
      </c>
      <c r="F234">
        <v>46</v>
      </c>
      <c r="G234">
        <v>2</v>
      </c>
      <c r="H234">
        <v>28</v>
      </c>
      <c r="I234">
        <v>121</v>
      </c>
      <c r="J234">
        <v>62</v>
      </c>
      <c r="K234">
        <v>3</v>
      </c>
      <c r="L234">
        <v>4393</v>
      </c>
      <c r="M234">
        <v>740</v>
      </c>
      <c r="N234">
        <f t="shared" si="45"/>
        <v>3.5652173913043477</v>
      </c>
      <c r="O234">
        <f t="shared" si="46"/>
        <v>49.913043478260867</v>
      </c>
      <c r="P234">
        <f t="shared" si="47"/>
        <v>215.69565217391303</v>
      </c>
      <c r="Q234">
        <f t="shared" si="48"/>
        <v>110.52173913043478</v>
      </c>
      <c r="R234">
        <f t="shared" si="49"/>
        <v>5.3478260869565215</v>
      </c>
      <c r="S234">
        <f t="shared" si="50"/>
        <v>7831</v>
      </c>
      <c r="U234" s="10">
        <f t="shared" si="51"/>
        <v>8.5336474972529892</v>
      </c>
      <c r="V234">
        <f t="shared" si="52"/>
        <v>0.44810659186535762</v>
      </c>
      <c r="W234">
        <f t="shared" si="53"/>
        <v>0.72616323417238748</v>
      </c>
      <c r="X234">
        <f t="shared" si="54"/>
        <v>7.3593776712152437</v>
      </c>
      <c r="Y234">
        <f t="shared" si="55"/>
        <v>8.1770863013502701</v>
      </c>
      <c r="Z234">
        <f t="shared" si="56"/>
        <v>1.5868257021931513</v>
      </c>
      <c r="AA234">
        <f t="shared" si="57"/>
        <v>2.0398155922038983</v>
      </c>
      <c r="AB234">
        <f t="shared" si="58"/>
        <v>1.2975042348955392</v>
      </c>
      <c r="AC234">
        <f t="shared" si="59"/>
        <v>2.4352321419226546</v>
      </c>
    </row>
    <row r="235" spans="1:29" x14ac:dyDescent="0.25">
      <c r="A235" s="9">
        <v>233</v>
      </c>
      <c r="B235" s="26" t="s">
        <v>776</v>
      </c>
      <c r="C235" s="26" t="s">
        <v>442</v>
      </c>
      <c r="D235" s="26" t="s">
        <v>322</v>
      </c>
      <c r="E235" s="26" t="s">
        <v>4</v>
      </c>
      <c r="F235">
        <v>30</v>
      </c>
      <c r="G235">
        <v>3</v>
      </c>
      <c r="H235">
        <v>6</v>
      </c>
      <c r="I235">
        <v>42</v>
      </c>
      <c r="J235">
        <v>44</v>
      </c>
      <c r="K235">
        <v>4</v>
      </c>
      <c r="L235">
        <v>2546</v>
      </c>
      <c r="M235">
        <v>465</v>
      </c>
      <c r="N235">
        <f t="shared" si="45"/>
        <v>8.1999999999999993</v>
      </c>
      <c r="O235">
        <f t="shared" si="46"/>
        <v>16.399999999999999</v>
      </c>
      <c r="P235">
        <f t="shared" si="47"/>
        <v>114.8</v>
      </c>
      <c r="Q235">
        <f t="shared" si="48"/>
        <v>120.26666666666667</v>
      </c>
      <c r="R235">
        <f t="shared" si="49"/>
        <v>10.933333333333334</v>
      </c>
      <c r="S235">
        <f t="shared" si="50"/>
        <v>6959.0666666666666</v>
      </c>
      <c r="U235" s="10">
        <f t="shared" si="51"/>
        <v>8.505121434963435</v>
      </c>
      <c r="V235">
        <f t="shared" si="52"/>
        <v>1.0306451612903227</v>
      </c>
      <c r="W235">
        <f t="shared" si="53"/>
        <v>0.23859649122807017</v>
      </c>
      <c r="X235">
        <f t="shared" si="54"/>
        <v>7.2358797824450418</v>
      </c>
      <c r="Y235">
        <f t="shared" si="55"/>
        <v>8.0398664249389356</v>
      </c>
      <c r="Z235">
        <f t="shared" si="56"/>
        <v>1.4339469026548672</v>
      </c>
      <c r="AA235">
        <f t="shared" si="57"/>
        <v>2.069689655172414</v>
      </c>
      <c r="AB235">
        <f t="shared" si="58"/>
        <v>1.3366753246753247</v>
      </c>
      <c r="AC235">
        <f t="shared" si="59"/>
        <v>2.3955678999424359</v>
      </c>
    </row>
    <row r="236" spans="1:29" x14ac:dyDescent="0.25">
      <c r="A236" s="9">
        <v>234</v>
      </c>
      <c r="B236" s="26" t="s">
        <v>768</v>
      </c>
      <c r="C236" s="26" t="s">
        <v>442</v>
      </c>
      <c r="D236" s="26" t="s">
        <v>322</v>
      </c>
      <c r="E236" s="26" t="s">
        <v>4</v>
      </c>
      <c r="F236">
        <v>48</v>
      </c>
      <c r="G236">
        <v>4</v>
      </c>
      <c r="H236">
        <v>14</v>
      </c>
      <c r="I236">
        <v>99</v>
      </c>
      <c r="J236">
        <v>51</v>
      </c>
      <c r="K236">
        <v>8</v>
      </c>
      <c r="L236">
        <v>4606</v>
      </c>
      <c r="M236">
        <v>632</v>
      </c>
      <c r="N236">
        <f t="shared" si="45"/>
        <v>6.833333333333333</v>
      </c>
      <c r="O236">
        <f t="shared" si="46"/>
        <v>23.916666666666668</v>
      </c>
      <c r="P236">
        <f t="shared" si="47"/>
        <v>169.125</v>
      </c>
      <c r="Q236">
        <f t="shared" si="48"/>
        <v>87.125</v>
      </c>
      <c r="R236">
        <f t="shared" si="49"/>
        <v>13.666666666666666</v>
      </c>
      <c r="S236">
        <f t="shared" si="50"/>
        <v>7868.583333333333</v>
      </c>
      <c r="U236" s="10">
        <f t="shared" si="51"/>
        <v>8.4839617266738934</v>
      </c>
      <c r="V236">
        <f t="shared" si="52"/>
        <v>0.8588709677419355</v>
      </c>
      <c r="W236">
        <f t="shared" si="53"/>
        <v>0.34795321637426901</v>
      </c>
      <c r="X236">
        <f t="shared" si="54"/>
        <v>7.2771375425576883</v>
      </c>
      <c r="Y236">
        <f t="shared" si="55"/>
        <v>8.0857083806196535</v>
      </c>
      <c r="Z236">
        <f t="shared" si="56"/>
        <v>1.5162610619469028</v>
      </c>
      <c r="AA236">
        <f t="shared" si="57"/>
        <v>1.9680905172413794</v>
      </c>
      <c r="AB236">
        <f t="shared" si="58"/>
        <v>1.3558441558441559</v>
      </c>
      <c r="AC236">
        <f t="shared" si="59"/>
        <v>2.4369418075252502</v>
      </c>
    </row>
    <row r="237" spans="1:29" x14ac:dyDescent="0.25">
      <c r="A237" s="9">
        <v>235</v>
      </c>
      <c r="B237" s="26" t="s">
        <v>732</v>
      </c>
      <c r="C237" s="26" t="s">
        <v>442</v>
      </c>
      <c r="D237" s="26" t="s">
        <v>322</v>
      </c>
      <c r="E237" s="26" t="s">
        <v>4</v>
      </c>
      <c r="F237">
        <v>71</v>
      </c>
      <c r="G237">
        <v>8</v>
      </c>
      <c r="H237">
        <v>27</v>
      </c>
      <c r="I237">
        <v>45</v>
      </c>
      <c r="J237">
        <v>49</v>
      </c>
      <c r="K237">
        <v>17</v>
      </c>
      <c r="L237">
        <v>1095</v>
      </c>
      <c r="M237">
        <v>922</v>
      </c>
      <c r="N237">
        <f t="shared" si="45"/>
        <v>9.23943661971831</v>
      </c>
      <c r="O237">
        <f t="shared" si="46"/>
        <v>31.183098591549296</v>
      </c>
      <c r="P237">
        <f t="shared" si="47"/>
        <v>51.971830985915496</v>
      </c>
      <c r="Q237">
        <f t="shared" si="48"/>
        <v>56.591549295774648</v>
      </c>
      <c r="R237">
        <f t="shared" si="49"/>
        <v>19.633802816901408</v>
      </c>
      <c r="S237">
        <f t="shared" si="50"/>
        <v>1264.6478873239437</v>
      </c>
      <c r="U237" s="10">
        <f t="shared" si="51"/>
        <v>8.3624158635667651</v>
      </c>
      <c r="V237">
        <f t="shared" si="52"/>
        <v>1.1612903225806455</v>
      </c>
      <c r="W237">
        <f t="shared" si="53"/>
        <v>0.45366938472942919</v>
      </c>
      <c r="X237">
        <f t="shared" si="54"/>
        <v>6.7474561562566908</v>
      </c>
      <c r="Y237">
        <f t="shared" si="55"/>
        <v>7.4971735069518788</v>
      </c>
      <c r="Z237">
        <f t="shared" si="56"/>
        <v>1.3387485977813784</v>
      </c>
      <c r="AA237">
        <f t="shared" si="57"/>
        <v>1.8744871296745993</v>
      </c>
      <c r="AB237">
        <f t="shared" si="58"/>
        <v>1.3976916041704774</v>
      </c>
      <c r="AC237">
        <f t="shared" si="59"/>
        <v>2.136528824630235</v>
      </c>
    </row>
    <row r="238" spans="1:29" x14ac:dyDescent="0.25">
      <c r="A238" s="9">
        <v>236</v>
      </c>
      <c r="B238" s="26" t="s">
        <v>371</v>
      </c>
      <c r="C238" s="26" t="s">
        <v>42</v>
      </c>
      <c r="D238" s="26" t="s">
        <v>322</v>
      </c>
      <c r="E238" s="26" t="s">
        <v>4</v>
      </c>
      <c r="F238">
        <v>49</v>
      </c>
      <c r="G238">
        <v>7</v>
      </c>
      <c r="H238">
        <v>4</v>
      </c>
      <c r="I238">
        <v>1</v>
      </c>
      <c r="J238">
        <v>71</v>
      </c>
      <c r="K238">
        <v>6</v>
      </c>
      <c r="L238">
        <v>370</v>
      </c>
      <c r="M238">
        <v>764</v>
      </c>
      <c r="N238">
        <f t="shared" si="45"/>
        <v>11.714285714285714</v>
      </c>
      <c r="O238">
        <f t="shared" si="46"/>
        <v>6.6938775510204085</v>
      </c>
      <c r="P238">
        <f t="shared" si="47"/>
        <v>1.6734693877551021</v>
      </c>
      <c r="Q238">
        <f t="shared" si="48"/>
        <v>118.81632653061224</v>
      </c>
      <c r="R238">
        <f t="shared" si="49"/>
        <v>10.040816326530612</v>
      </c>
      <c r="S238">
        <f t="shared" si="50"/>
        <v>619.18367346938771</v>
      </c>
      <c r="U238" s="10">
        <f t="shared" si="51"/>
        <v>8.3350984890020143</v>
      </c>
      <c r="V238">
        <f t="shared" si="52"/>
        <v>1.4723502304147467</v>
      </c>
      <c r="W238">
        <f t="shared" si="53"/>
        <v>9.7386322950232737E-2</v>
      </c>
      <c r="X238">
        <f t="shared" si="54"/>
        <v>6.7653619356370349</v>
      </c>
      <c r="Y238">
        <f t="shared" si="55"/>
        <v>7.5170688173744837</v>
      </c>
      <c r="Z238">
        <f t="shared" si="56"/>
        <v>1.2625356691349106</v>
      </c>
      <c r="AA238">
        <f t="shared" si="57"/>
        <v>2.0652434904996482</v>
      </c>
      <c r="AB238">
        <f t="shared" si="58"/>
        <v>1.3304161144977471</v>
      </c>
      <c r="AC238">
        <f t="shared" si="59"/>
        <v>2.10716666150473</v>
      </c>
    </row>
    <row r="239" spans="1:29" x14ac:dyDescent="0.25">
      <c r="A239" s="9">
        <v>237</v>
      </c>
      <c r="B239" s="26" t="s">
        <v>749</v>
      </c>
      <c r="C239" s="26" t="s">
        <v>442</v>
      </c>
      <c r="D239" s="26" t="s">
        <v>322</v>
      </c>
      <c r="E239" s="26" t="s">
        <v>4</v>
      </c>
      <c r="F239">
        <v>47</v>
      </c>
      <c r="G239">
        <v>5</v>
      </c>
      <c r="H239">
        <v>16</v>
      </c>
      <c r="I239">
        <v>47</v>
      </c>
      <c r="J239">
        <v>35</v>
      </c>
      <c r="K239">
        <v>4</v>
      </c>
      <c r="L239">
        <v>294</v>
      </c>
      <c r="M239">
        <v>567</v>
      </c>
      <c r="N239">
        <f t="shared" si="45"/>
        <v>8.7234042553191493</v>
      </c>
      <c r="O239">
        <f t="shared" si="46"/>
        <v>27.914893617021278</v>
      </c>
      <c r="P239">
        <f t="shared" si="47"/>
        <v>82</v>
      </c>
      <c r="Q239">
        <f t="shared" si="48"/>
        <v>61.063829787234042</v>
      </c>
      <c r="R239">
        <f t="shared" si="49"/>
        <v>6.9787234042553195</v>
      </c>
      <c r="S239">
        <f t="shared" si="50"/>
        <v>512.936170212766</v>
      </c>
      <c r="U239" s="10">
        <f t="shared" si="51"/>
        <v>8.1862730160591877</v>
      </c>
      <c r="V239">
        <f t="shared" si="52"/>
        <v>1.0964310226492795</v>
      </c>
      <c r="W239">
        <f t="shared" si="53"/>
        <v>0.40612168719671521</v>
      </c>
      <c r="X239">
        <f t="shared" si="54"/>
        <v>6.6837203062131927</v>
      </c>
      <c r="Y239">
        <f t="shared" si="55"/>
        <v>7.4263558957924358</v>
      </c>
      <c r="Z239">
        <f t="shared" si="56"/>
        <v>1.3842477876106194</v>
      </c>
      <c r="AA239">
        <f t="shared" si="57"/>
        <v>1.8881973587674248</v>
      </c>
      <c r="AB239">
        <f t="shared" si="58"/>
        <v>1.308941696601271</v>
      </c>
      <c r="AC239">
        <f t="shared" si="59"/>
        <v>2.1023334632338782</v>
      </c>
    </row>
    <row r="240" spans="1:29" x14ac:dyDescent="0.25">
      <c r="A240" s="9">
        <v>238</v>
      </c>
      <c r="B240" s="26" t="s">
        <v>805</v>
      </c>
      <c r="C240" s="26" t="s">
        <v>442</v>
      </c>
      <c r="D240" s="26" t="s">
        <v>322</v>
      </c>
      <c r="E240" s="26" t="s">
        <v>4</v>
      </c>
      <c r="F240">
        <v>41</v>
      </c>
      <c r="G240">
        <v>1</v>
      </c>
      <c r="H240">
        <v>21</v>
      </c>
      <c r="I240">
        <v>71</v>
      </c>
      <c r="J240">
        <v>35</v>
      </c>
      <c r="K240">
        <v>8</v>
      </c>
      <c r="L240">
        <v>4237</v>
      </c>
      <c r="M240">
        <v>610</v>
      </c>
      <c r="N240">
        <f t="shared" si="45"/>
        <v>2</v>
      </c>
      <c r="O240">
        <f t="shared" si="46"/>
        <v>42</v>
      </c>
      <c r="P240">
        <f t="shared" si="47"/>
        <v>142</v>
      </c>
      <c r="Q240">
        <f t="shared" si="48"/>
        <v>70</v>
      </c>
      <c r="R240">
        <f t="shared" si="49"/>
        <v>16</v>
      </c>
      <c r="S240">
        <f t="shared" si="50"/>
        <v>8474</v>
      </c>
      <c r="U240" s="10">
        <f t="shared" si="51"/>
        <v>8.0898595605309715</v>
      </c>
      <c r="V240">
        <f t="shared" si="52"/>
        <v>0.25137686860739578</v>
      </c>
      <c r="W240">
        <f t="shared" si="53"/>
        <v>0.61103979460847235</v>
      </c>
      <c r="X240">
        <f t="shared" si="54"/>
        <v>7.2274428973151039</v>
      </c>
      <c r="Y240">
        <f t="shared" si="55"/>
        <v>8.030492108127893</v>
      </c>
      <c r="Z240">
        <f t="shared" si="56"/>
        <v>1.475160802935463</v>
      </c>
      <c r="AA240">
        <f t="shared" si="57"/>
        <v>1.9155920941968041</v>
      </c>
      <c r="AB240">
        <f t="shared" si="58"/>
        <v>1.3722077922077922</v>
      </c>
      <c r="AC240">
        <f t="shared" si="59"/>
        <v>2.4644822079750446</v>
      </c>
    </row>
    <row r="241" spans="1:29" x14ac:dyDescent="0.25">
      <c r="A241" s="9">
        <v>239</v>
      </c>
      <c r="B241" s="26" t="s">
        <v>445</v>
      </c>
      <c r="C241" s="26" t="s">
        <v>38</v>
      </c>
      <c r="D241" s="26" t="s">
        <v>322</v>
      </c>
      <c r="E241" s="26" t="s">
        <v>4</v>
      </c>
      <c r="F241">
        <v>42</v>
      </c>
      <c r="G241">
        <v>4</v>
      </c>
      <c r="H241">
        <v>14</v>
      </c>
      <c r="I241">
        <v>20</v>
      </c>
      <c r="J241">
        <v>28</v>
      </c>
      <c r="K241">
        <v>2</v>
      </c>
      <c r="L241">
        <v>137</v>
      </c>
      <c r="M241">
        <v>546</v>
      </c>
      <c r="N241">
        <f t="shared" si="45"/>
        <v>7.8095238095238093</v>
      </c>
      <c r="O241">
        <f t="shared" si="46"/>
        <v>27.333333333333332</v>
      </c>
      <c r="P241">
        <f t="shared" si="47"/>
        <v>39.047619047619051</v>
      </c>
      <c r="Q241">
        <f t="shared" si="48"/>
        <v>54.666666666666664</v>
      </c>
      <c r="R241">
        <f t="shared" si="49"/>
        <v>3.9047619047619047</v>
      </c>
      <c r="S241">
        <f t="shared" si="50"/>
        <v>267.47619047619048</v>
      </c>
      <c r="U241" s="10">
        <f t="shared" si="51"/>
        <v>7.9455309938239447</v>
      </c>
      <c r="V241">
        <f t="shared" si="52"/>
        <v>0.98156682027649778</v>
      </c>
      <c r="W241">
        <f t="shared" si="53"/>
        <v>0.39766081871345027</v>
      </c>
      <c r="X241">
        <f t="shared" si="54"/>
        <v>6.5663033548339964</v>
      </c>
      <c r="Y241">
        <f t="shared" si="55"/>
        <v>7.2958926164822184</v>
      </c>
      <c r="Z241">
        <f t="shared" si="56"/>
        <v>1.3191656131479141</v>
      </c>
      <c r="AA241">
        <f t="shared" si="57"/>
        <v>1.8685862068965517</v>
      </c>
      <c r="AB241">
        <f t="shared" si="58"/>
        <v>1.2873840445269016</v>
      </c>
      <c r="AC241">
        <f t="shared" si="59"/>
        <v>2.0911674902626287</v>
      </c>
    </row>
    <row r="242" spans="1:29" x14ac:dyDescent="0.25">
      <c r="A242" s="9">
        <v>240</v>
      </c>
      <c r="B242" s="26" t="s">
        <v>783</v>
      </c>
      <c r="C242" s="26" t="s">
        <v>442</v>
      </c>
      <c r="D242" s="26" t="s">
        <v>322</v>
      </c>
      <c r="E242" s="26" t="s">
        <v>4</v>
      </c>
      <c r="F242">
        <v>24</v>
      </c>
      <c r="G242">
        <v>2</v>
      </c>
      <c r="H242">
        <v>0</v>
      </c>
      <c r="I242">
        <v>20</v>
      </c>
      <c r="J242">
        <v>18</v>
      </c>
      <c r="K242">
        <v>5</v>
      </c>
      <c r="L242">
        <v>79</v>
      </c>
      <c r="M242">
        <v>302</v>
      </c>
      <c r="N242">
        <f t="shared" si="45"/>
        <v>6.833333333333333</v>
      </c>
      <c r="O242">
        <f t="shared" si="46"/>
        <v>0</v>
      </c>
      <c r="P242">
        <f t="shared" si="47"/>
        <v>68.333333333333329</v>
      </c>
      <c r="Q242">
        <f t="shared" si="48"/>
        <v>61.5</v>
      </c>
      <c r="R242">
        <f t="shared" si="49"/>
        <v>17.083333333333332</v>
      </c>
      <c r="S242">
        <f t="shared" si="50"/>
        <v>269.91666666666669</v>
      </c>
      <c r="U242" s="10">
        <f t="shared" si="51"/>
        <v>7.5830289758241509</v>
      </c>
      <c r="V242">
        <f t="shared" si="52"/>
        <v>0.8588709677419355</v>
      </c>
      <c r="W242">
        <f t="shared" si="53"/>
        <v>0</v>
      </c>
      <c r="X242">
        <f t="shared" si="54"/>
        <v>6.7241580080822159</v>
      </c>
      <c r="Y242">
        <f t="shared" si="55"/>
        <v>7.4712866756469065</v>
      </c>
      <c r="Z242">
        <f t="shared" si="56"/>
        <v>1.3635398230088496</v>
      </c>
      <c r="AA242">
        <f t="shared" si="57"/>
        <v>1.8895344827586207</v>
      </c>
      <c r="AB242">
        <f t="shared" si="58"/>
        <v>1.3798051948051948</v>
      </c>
      <c r="AC242">
        <f t="shared" si="59"/>
        <v>2.0912785075095508</v>
      </c>
    </row>
  </sheetData>
  <autoFilter ref="B2:AC93">
    <sortState ref="B3:AC242">
      <sortCondition descending="1" ref="U2:U93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9"/>
  <sheetViews>
    <sheetView workbookViewId="0">
      <selection activeCell="N3" sqref="N3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1" t="s">
        <v>23</v>
      </c>
      <c r="G1" s="12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26" t="s">
        <v>255</v>
      </c>
      <c r="C3" s="26" t="s">
        <v>38</v>
      </c>
      <c r="D3" s="26" t="s">
        <v>322</v>
      </c>
      <c r="E3" s="26" t="s">
        <v>2</v>
      </c>
      <c r="F3">
        <v>82</v>
      </c>
      <c r="G3">
        <v>108</v>
      </c>
      <c r="H3">
        <v>26</v>
      </c>
      <c r="I3">
        <v>28</v>
      </c>
      <c r="J3">
        <v>46</v>
      </c>
      <c r="K3">
        <v>111</v>
      </c>
      <c r="L3">
        <v>5356</v>
      </c>
      <c r="M3">
        <v>1767</v>
      </c>
      <c r="N3">
        <f t="shared" ref="N3:N34" si="0">G3*82/F3</f>
        <v>108</v>
      </c>
      <c r="O3">
        <f t="shared" ref="O3:O34" si="1">H3*82/F3</f>
        <v>26</v>
      </c>
      <c r="P3">
        <f t="shared" ref="P3:P34" si="2">I3*82/F3</f>
        <v>28</v>
      </c>
      <c r="Q3">
        <f t="shared" ref="Q3:Q34" si="3">J3*82/F3</f>
        <v>46</v>
      </c>
      <c r="R3">
        <f t="shared" ref="R3:R34" si="4">K3*82/F3</f>
        <v>111</v>
      </c>
      <c r="S3">
        <f t="shared" ref="S3:S34" si="5">L3*82/F3</f>
        <v>5356</v>
      </c>
      <c r="U3" s="10">
        <f t="shared" ref="U3:U34" si="6">SUM(V3:X3)</f>
        <v>18.269009233325121</v>
      </c>
      <c r="V3">
        <f t="shared" ref="V3:V34" si="7">N3/MAX(N:N)*OFF_C</f>
        <v>13</v>
      </c>
      <c r="W3">
        <f t="shared" ref="W3:W34" si="8">O3/MAX(O:O)*PUN_C</f>
        <v>0.11217211228716061</v>
      </c>
      <c r="X3">
        <f t="shared" ref="X3:X34" si="9">SUM(Z3:AC3)</f>
        <v>5.1568371210379595</v>
      </c>
      <c r="Y3">
        <f t="shared" ref="Y3:Y34" si="10">X3/DEF_C*10</f>
        <v>8.5947285350632665</v>
      </c>
      <c r="Z3">
        <f t="shared" ref="Z3:Z34" si="11">(0.7*(HIT_F*DEF_C))+(P3/(MAX(P:P))*(0.3*(HIT_F*DEF_C)))</f>
        <v>1.0933186299948103</v>
      </c>
      <c r="AA3">
        <f t="shared" ref="AA3:AA34" si="12">(0.7*(BkS_F*DEF_C))+(Q3/(MAX(Q:Q))*(0.3*(BkS_F*DEF_C)))</f>
        <v>0.77880616174582784</v>
      </c>
      <c r="AB3">
        <f t="shared" ref="AB3:AB34" si="13">(0.7*(TkA_F*DEF_C))+(R3/(MAX(R:R))*(0.3*(TkA_F*DEF_C)))</f>
        <v>1.98</v>
      </c>
      <c r="AC3">
        <f t="shared" ref="AC3:AC34" si="14">(0.7*(SH_F*DEF_C))+(S3/(MAX(S:S))*(0.3*(SH_F*DEF_C)))</f>
        <v>1.3047123292973208</v>
      </c>
    </row>
    <row r="4" spans="1:29" x14ac:dyDescent="0.25">
      <c r="A4" s="9">
        <v>2</v>
      </c>
      <c r="B4" s="26" t="s">
        <v>163</v>
      </c>
      <c r="C4" s="26" t="s">
        <v>36</v>
      </c>
      <c r="D4" s="26" t="s">
        <v>322</v>
      </c>
      <c r="E4" s="26" t="s">
        <v>2</v>
      </c>
      <c r="F4">
        <v>74</v>
      </c>
      <c r="G4">
        <v>97</v>
      </c>
      <c r="H4">
        <v>55</v>
      </c>
      <c r="I4">
        <v>38</v>
      </c>
      <c r="J4">
        <v>22</v>
      </c>
      <c r="K4">
        <v>36</v>
      </c>
      <c r="L4">
        <v>1359</v>
      </c>
      <c r="M4">
        <v>1473</v>
      </c>
      <c r="N4">
        <f t="shared" si="0"/>
        <v>107.48648648648648</v>
      </c>
      <c r="O4">
        <f t="shared" si="1"/>
        <v>60.945945945945944</v>
      </c>
      <c r="P4">
        <f t="shared" si="2"/>
        <v>42.108108108108105</v>
      </c>
      <c r="Q4">
        <f t="shared" si="3"/>
        <v>24.378378378378379</v>
      </c>
      <c r="R4">
        <f t="shared" si="4"/>
        <v>39.891891891891895</v>
      </c>
      <c r="S4">
        <f t="shared" si="5"/>
        <v>1505.918918918919</v>
      </c>
      <c r="U4" s="10">
        <f t="shared" si="6"/>
        <v>17.806609068591911</v>
      </c>
      <c r="V4">
        <f t="shared" si="7"/>
        <v>12.938188188188189</v>
      </c>
      <c r="W4">
        <f t="shared" si="8"/>
        <v>0.26293982661907189</v>
      </c>
      <c r="X4">
        <f t="shared" si="9"/>
        <v>4.6054810537846489</v>
      </c>
      <c r="Y4">
        <f t="shared" si="10"/>
        <v>7.6758017563077487</v>
      </c>
      <c r="Z4">
        <f t="shared" si="11"/>
        <v>1.115145198389879</v>
      </c>
      <c r="AA4">
        <f t="shared" si="12"/>
        <v>0.70886201991465136</v>
      </c>
      <c r="AB4">
        <f t="shared" si="13"/>
        <v>1.5994755295836376</v>
      </c>
      <c r="AC4">
        <f t="shared" si="14"/>
        <v>1.1819983058964809</v>
      </c>
    </row>
    <row r="5" spans="1:29" x14ac:dyDescent="0.25">
      <c r="A5" s="9">
        <v>3</v>
      </c>
      <c r="B5" s="26" t="s">
        <v>61</v>
      </c>
      <c r="C5" s="26" t="s">
        <v>36</v>
      </c>
      <c r="D5" s="26" t="s">
        <v>322</v>
      </c>
      <c r="E5" s="26" t="s">
        <v>2</v>
      </c>
      <c r="F5">
        <v>78</v>
      </c>
      <c r="G5">
        <v>98</v>
      </c>
      <c r="H5">
        <v>87</v>
      </c>
      <c r="I5">
        <v>48</v>
      </c>
      <c r="J5">
        <v>32</v>
      </c>
      <c r="K5">
        <v>75</v>
      </c>
      <c r="L5">
        <v>327</v>
      </c>
      <c r="M5">
        <v>1481</v>
      </c>
      <c r="N5">
        <f t="shared" si="0"/>
        <v>103.02564102564102</v>
      </c>
      <c r="O5">
        <f t="shared" si="1"/>
        <v>91.461538461538467</v>
      </c>
      <c r="P5">
        <f t="shared" si="2"/>
        <v>50.46153846153846</v>
      </c>
      <c r="Q5">
        <f t="shared" si="3"/>
        <v>33.641025641025642</v>
      </c>
      <c r="R5">
        <f t="shared" si="4"/>
        <v>78.84615384615384</v>
      </c>
      <c r="S5">
        <f t="shared" si="5"/>
        <v>343.76923076923077</v>
      </c>
      <c r="U5" s="10">
        <f t="shared" si="6"/>
        <v>17.615613295904893</v>
      </c>
      <c r="V5">
        <f t="shared" si="7"/>
        <v>12.401234567901234</v>
      </c>
      <c r="W5">
        <f t="shared" si="8"/>
        <v>0.39459361393323661</v>
      </c>
      <c r="X5">
        <f t="shared" si="9"/>
        <v>4.8197851140704202</v>
      </c>
      <c r="Y5">
        <f t="shared" si="10"/>
        <v>8.0329751901173676</v>
      </c>
      <c r="Z5">
        <f t="shared" si="11"/>
        <v>1.1280687397708673</v>
      </c>
      <c r="AA5">
        <f t="shared" si="12"/>
        <v>0.738825910931174</v>
      </c>
      <c r="AB5">
        <f t="shared" si="13"/>
        <v>1.8079334719334716</v>
      </c>
      <c r="AC5">
        <f t="shared" si="14"/>
        <v>1.1449569914349071</v>
      </c>
    </row>
    <row r="6" spans="1:29" x14ac:dyDescent="0.25">
      <c r="A6" s="9">
        <v>4</v>
      </c>
      <c r="B6" s="26" t="s">
        <v>29</v>
      </c>
      <c r="C6" s="26" t="s">
        <v>31</v>
      </c>
      <c r="D6" s="26" t="s">
        <v>322</v>
      </c>
      <c r="E6" s="26" t="s">
        <v>2</v>
      </c>
      <c r="F6">
        <v>82</v>
      </c>
      <c r="G6">
        <v>92</v>
      </c>
      <c r="H6">
        <v>20</v>
      </c>
      <c r="I6">
        <v>50</v>
      </c>
      <c r="J6">
        <v>64</v>
      </c>
      <c r="K6">
        <v>54</v>
      </c>
      <c r="L6">
        <v>10685</v>
      </c>
      <c r="M6">
        <v>1811</v>
      </c>
      <c r="N6">
        <f t="shared" si="0"/>
        <v>92</v>
      </c>
      <c r="O6">
        <f t="shared" si="1"/>
        <v>20</v>
      </c>
      <c r="P6">
        <f t="shared" si="2"/>
        <v>50</v>
      </c>
      <c r="Q6">
        <f t="shared" si="3"/>
        <v>64</v>
      </c>
      <c r="R6">
        <f t="shared" si="4"/>
        <v>54</v>
      </c>
      <c r="S6">
        <f t="shared" si="5"/>
        <v>10685</v>
      </c>
      <c r="U6" s="10">
        <f t="shared" si="6"/>
        <v>16.274286728373447</v>
      </c>
      <c r="V6">
        <f t="shared" si="7"/>
        <v>11.074074074074074</v>
      </c>
      <c r="W6">
        <f t="shared" si="8"/>
        <v>8.6286240220892776E-2</v>
      </c>
      <c r="X6">
        <f t="shared" si="9"/>
        <v>5.113926414078481</v>
      </c>
      <c r="Y6">
        <f t="shared" si="10"/>
        <v>8.5232106901308011</v>
      </c>
      <c r="Z6">
        <f t="shared" si="11"/>
        <v>1.1273546964193044</v>
      </c>
      <c r="AA6">
        <f t="shared" si="12"/>
        <v>0.83703465982028225</v>
      </c>
      <c r="AB6">
        <f t="shared" si="13"/>
        <v>1.6749729729729728</v>
      </c>
      <c r="AC6">
        <f t="shared" si="14"/>
        <v>1.4745640848659214</v>
      </c>
    </row>
    <row r="7" spans="1:29" x14ac:dyDescent="0.25">
      <c r="A7" s="9">
        <v>5</v>
      </c>
      <c r="B7" s="26" t="s">
        <v>48</v>
      </c>
      <c r="C7" s="26" t="s">
        <v>33</v>
      </c>
      <c r="D7" s="26" t="s">
        <v>322</v>
      </c>
      <c r="E7" s="26" t="s">
        <v>2</v>
      </c>
      <c r="F7">
        <v>56</v>
      </c>
      <c r="G7">
        <v>61</v>
      </c>
      <c r="H7">
        <v>42</v>
      </c>
      <c r="I7">
        <v>96</v>
      </c>
      <c r="J7">
        <v>57</v>
      </c>
      <c r="K7">
        <v>45</v>
      </c>
      <c r="L7">
        <v>3563</v>
      </c>
      <c r="M7">
        <v>1200</v>
      </c>
      <c r="N7">
        <f t="shared" si="0"/>
        <v>89.321428571428569</v>
      </c>
      <c r="O7">
        <f t="shared" si="1"/>
        <v>61.5</v>
      </c>
      <c r="P7">
        <f t="shared" si="2"/>
        <v>140.57142857142858</v>
      </c>
      <c r="Q7">
        <f t="shared" si="3"/>
        <v>83.464285714285708</v>
      </c>
      <c r="R7">
        <f t="shared" si="4"/>
        <v>65.892857142857139</v>
      </c>
      <c r="S7">
        <f t="shared" si="5"/>
        <v>5217.25</v>
      </c>
      <c r="U7" s="10">
        <f t="shared" si="6"/>
        <v>16.223366598120659</v>
      </c>
      <c r="V7">
        <f t="shared" si="7"/>
        <v>10.751653439153438</v>
      </c>
      <c r="W7">
        <f t="shared" si="8"/>
        <v>0.26533018867924529</v>
      </c>
      <c r="X7">
        <f t="shared" si="9"/>
        <v>5.2063829702879749</v>
      </c>
      <c r="Y7">
        <f t="shared" si="10"/>
        <v>8.6773049504799573</v>
      </c>
      <c r="Z7">
        <f t="shared" si="11"/>
        <v>1.2674772036474162</v>
      </c>
      <c r="AA7">
        <f t="shared" si="12"/>
        <v>0.89999999999999991</v>
      </c>
      <c r="AB7">
        <f t="shared" si="13"/>
        <v>1.7386158301158301</v>
      </c>
      <c r="AC7">
        <f t="shared" si="14"/>
        <v>1.3002899365247287</v>
      </c>
    </row>
    <row r="8" spans="1:29" x14ac:dyDescent="0.25">
      <c r="A8" s="9">
        <v>6</v>
      </c>
      <c r="B8" s="26" t="s">
        <v>32</v>
      </c>
      <c r="C8" s="26" t="s">
        <v>33</v>
      </c>
      <c r="D8" s="26" t="s">
        <v>322</v>
      </c>
      <c r="E8" s="26" t="s">
        <v>2</v>
      </c>
      <c r="F8">
        <v>78</v>
      </c>
      <c r="G8">
        <v>86</v>
      </c>
      <c r="H8">
        <v>72</v>
      </c>
      <c r="I8">
        <v>61</v>
      </c>
      <c r="J8">
        <v>35</v>
      </c>
      <c r="K8">
        <v>27</v>
      </c>
      <c r="L8">
        <v>1909</v>
      </c>
      <c r="M8">
        <v>1464</v>
      </c>
      <c r="N8">
        <f t="shared" si="0"/>
        <v>90.410256410256409</v>
      </c>
      <c r="O8">
        <f t="shared" si="1"/>
        <v>75.692307692307693</v>
      </c>
      <c r="P8">
        <f t="shared" si="2"/>
        <v>64.128205128205124</v>
      </c>
      <c r="Q8">
        <f t="shared" si="3"/>
        <v>36.794871794871796</v>
      </c>
      <c r="R8">
        <f t="shared" si="4"/>
        <v>28.384615384615383</v>
      </c>
      <c r="S8">
        <f t="shared" si="5"/>
        <v>2006.8974358974358</v>
      </c>
      <c r="U8" s="10">
        <f t="shared" si="6"/>
        <v>15.843379073171384</v>
      </c>
      <c r="V8">
        <f t="shared" si="7"/>
        <v>10.882716049382717</v>
      </c>
      <c r="W8">
        <f t="shared" si="8"/>
        <v>0.32656023222060959</v>
      </c>
      <c r="X8">
        <f t="shared" si="9"/>
        <v>4.6341027915680577</v>
      </c>
      <c r="Y8">
        <f t="shared" si="10"/>
        <v>7.7235046526134301</v>
      </c>
      <c r="Z8">
        <f t="shared" si="11"/>
        <v>1.1492123567921437</v>
      </c>
      <c r="AA8">
        <f t="shared" si="12"/>
        <v>0.74902834008097152</v>
      </c>
      <c r="AB8">
        <f t="shared" si="13"/>
        <v>1.5378960498960499</v>
      </c>
      <c r="AC8">
        <f t="shared" si="14"/>
        <v>1.1979660447988931</v>
      </c>
    </row>
    <row r="9" spans="1:29" x14ac:dyDescent="0.25">
      <c r="A9" s="9">
        <v>7</v>
      </c>
      <c r="B9" s="26" t="s">
        <v>116</v>
      </c>
      <c r="C9" s="26" t="s">
        <v>33</v>
      </c>
      <c r="D9" s="26" t="s">
        <v>322</v>
      </c>
      <c r="E9" s="26" t="s">
        <v>2</v>
      </c>
      <c r="F9">
        <v>82</v>
      </c>
      <c r="G9">
        <v>89</v>
      </c>
      <c r="H9">
        <v>46</v>
      </c>
      <c r="I9">
        <v>75</v>
      </c>
      <c r="J9">
        <v>36</v>
      </c>
      <c r="K9">
        <v>42</v>
      </c>
      <c r="L9">
        <v>1266</v>
      </c>
      <c r="M9">
        <v>1697</v>
      </c>
      <c r="N9">
        <f t="shared" si="0"/>
        <v>89</v>
      </c>
      <c r="O9">
        <f t="shared" si="1"/>
        <v>46</v>
      </c>
      <c r="P9">
        <f t="shared" si="2"/>
        <v>75</v>
      </c>
      <c r="Q9">
        <f t="shared" si="3"/>
        <v>36</v>
      </c>
      <c r="R9">
        <f t="shared" si="4"/>
        <v>42</v>
      </c>
      <c r="S9">
        <f t="shared" si="5"/>
        <v>1266</v>
      </c>
      <c r="U9" s="10">
        <f t="shared" si="6"/>
        <v>15.609018458952317</v>
      </c>
      <c r="V9">
        <f t="shared" si="7"/>
        <v>10.712962962962964</v>
      </c>
      <c r="W9">
        <f t="shared" si="8"/>
        <v>0.19845835250805338</v>
      </c>
      <c r="X9">
        <f t="shared" si="9"/>
        <v>4.6975971434812998</v>
      </c>
      <c r="Y9">
        <f t="shared" si="10"/>
        <v>7.8293285724688335</v>
      </c>
      <c r="Z9">
        <f t="shared" si="11"/>
        <v>1.1660320446289567</v>
      </c>
      <c r="AA9">
        <f t="shared" si="12"/>
        <v>0.7464569961489087</v>
      </c>
      <c r="AB9">
        <f t="shared" si="13"/>
        <v>1.6107567567567567</v>
      </c>
      <c r="AC9">
        <f t="shared" si="14"/>
        <v>1.1743513459466781</v>
      </c>
    </row>
    <row r="10" spans="1:29" x14ac:dyDescent="0.25">
      <c r="A10" s="9">
        <v>8</v>
      </c>
      <c r="B10" s="26" t="s">
        <v>228</v>
      </c>
      <c r="C10" s="26" t="s">
        <v>42</v>
      </c>
      <c r="D10" s="26" t="s">
        <v>322</v>
      </c>
      <c r="E10" s="26" t="s">
        <v>2</v>
      </c>
      <c r="F10">
        <v>79</v>
      </c>
      <c r="G10">
        <v>83</v>
      </c>
      <c r="H10">
        <v>48</v>
      </c>
      <c r="I10">
        <v>50</v>
      </c>
      <c r="J10">
        <v>26</v>
      </c>
      <c r="K10">
        <v>44</v>
      </c>
      <c r="L10">
        <v>275</v>
      </c>
      <c r="M10">
        <v>1486</v>
      </c>
      <c r="N10">
        <f t="shared" si="0"/>
        <v>86.151898734177209</v>
      </c>
      <c r="O10">
        <f t="shared" si="1"/>
        <v>49.822784810126585</v>
      </c>
      <c r="P10">
        <f t="shared" si="2"/>
        <v>51.898734177215189</v>
      </c>
      <c r="Q10">
        <f t="shared" si="3"/>
        <v>26.9873417721519</v>
      </c>
      <c r="R10">
        <f t="shared" si="4"/>
        <v>45.670886075949369</v>
      </c>
      <c r="S10">
        <f t="shared" si="5"/>
        <v>285.44303797468353</v>
      </c>
      <c r="U10" s="10">
        <f t="shared" si="6"/>
        <v>15.206179925728117</v>
      </c>
      <c r="V10">
        <f t="shared" si="7"/>
        <v>10.370135958743553</v>
      </c>
      <c r="W10">
        <f t="shared" si="8"/>
        <v>0.21495103893002152</v>
      </c>
      <c r="X10">
        <f t="shared" si="9"/>
        <v>4.6210929280545425</v>
      </c>
      <c r="Y10">
        <f t="shared" si="10"/>
        <v>7.7018215467575715</v>
      </c>
      <c r="Z10">
        <f t="shared" si="11"/>
        <v>1.1302922165364933</v>
      </c>
      <c r="AA10">
        <f t="shared" si="12"/>
        <v>0.71730179880079936</v>
      </c>
      <c r="AB10">
        <f t="shared" si="13"/>
        <v>1.6304009579199452</v>
      </c>
      <c r="AC10">
        <f t="shared" si="14"/>
        <v>1.1430979547973041</v>
      </c>
    </row>
    <row r="11" spans="1:29" x14ac:dyDescent="0.25">
      <c r="A11" s="9">
        <v>9</v>
      </c>
      <c r="B11" s="26" t="s">
        <v>39</v>
      </c>
      <c r="C11" s="26" t="s">
        <v>33</v>
      </c>
      <c r="D11" s="26" t="s">
        <v>322</v>
      </c>
      <c r="E11" s="26" t="s">
        <v>2</v>
      </c>
      <c r="F11">
        <v>82</v>
      </c>
      <c r="G11">
        <v>84</v>
      </c>
      <c r="H11">
        <v>26</v>
      </c>
      <c r="I11">
        <v>30</v>
      </c>
      <c r="J11">
        <v>34</v>
      </c>
      <c r="K11">
        <v>49</v>
      </c>
      <c r="L11">
        <v>7673</v>
      </c>
      <c r="M11">
        <v>1634</v>
      </c>
      <c r="N11">
        <f t="shared" si="0"/>
        <v>84</v>
      </c>
      <c r="O11">
        <f t="shared" si="1"/>
        <v>26</v>
      </c>
      <c r="P11">
        <f t="shared" si="2"/>
        <v>30</v>
      </c>
      <c r="Q11">
        <f t="shared" si="3"/>
        <v>34</v>
      </c>
      <c r="R11">
        <f t="shared" si="4"/>
        <v>49</v>
      </c>
      <c r="S11">
        <f t="shared" si="5"/>
        <v>7673</v>
      </c>
      <c r="U11" s="10">
        <f t="shared" si="6"/>
        <v>15.086461724957569</v>
      </c>
      <c r="V11">
        <f t="shared" si="7"/>
        <v>10.111111111111111</v>
      </c>
      <c r="W11">
        <f t="shared" si="8"/>
        <v>0.11217211228716061</v>
      </c>
      <c r="X11">
        <f t="shared" si="9"/>
        <v>4.8631785015592994</v>
      </c>
      <c r="Y11">
        <f t="shared" si="10"/>
        <v>8.1052975025988321</v>
      </c>
      <c r="Z11">
        <f t="shared" si="11"/>
        <v>1.0964128178515826</v>
      </c>
      <c r="AA11">
        <f t="shared" si="12"/>
        <v>0.73998716302952494</v>
      </c>
      <c r="AB11">
        <f t="shared" si="13"/>
        <v>1.6482162162162162</v>
      </c>
      <c r="AC11">
        <f t="shared" si="14"/>
        <v>1.3785623044619759</v>
      </c>
    </row>
    <row r="12" spans="1:29" x14ac:dyDescent="0.25">
      <c r="A12" s="9">
        <v>10</v>
      </c>
      <c r="B12" s="26" t="s">
        <v>329</v>
      </c>
      <c r="C12" s="26" t="s">
        <v>42</v>
      </c>
      <c r="D12" s="26" t="s">
        <v>322</v>
      </c>
      <c r="E12" s="26" t="s">
        <v>2</v>
      </c>
      <c r="F12">
        <v>82</v>
      </c>
      <c r="G12">
        <v>85</v>
      </c>
      <c r="H12">
        <v>30</v>
      </c>
      <c r="I12">
        <v>21</v>
      </c>
      <c r="J12">
        <v>31</v>
      </c>
      <c r="K12">
        <v>65</v>
      </c>
      <c r="L12">
        <v>163</v>
      </c>
      <c r="M12">
        <v>1457</v>
      </c>
      <c r="N12">
        <f t="shared" si="0"/>
        <v>85</v>
      </c>
      <c r="O12">
        <f t="shared" si="1"/>
        <v>30</v>
      </c>
      <c r="P12">
        <f t="shared" si="2"/>
        <v>21</v>
      </c>
      <c r="Q12">
        <f t="shared" si="3"/>
        <v>31</v>
      </c>
      <c r="R12">
        <f t="shared" si="4"/>
        <v>65</v>
      </c>
      <c r="S12">
        <f t="shared" si="5"/>
        <v>163</v>
      </c>
      <c r="U12" s="10">
        <f t="shared" si="6"/>
        <v>15.046715380970605</v>
      </c>
      <c r="V12">
        <f t="shared" si="7"/>
        <v>10.231481481481483</v>
      </c>
      <c r="W12">
        <f t="shared" si="8"/>
        <v>0.12942936033133917</v>
      </c>
      <c r="X12">
        <f t="shared" si="9"/>
        <v>4.6858045391577825</v>
      </c>
      <c r="Y12">
        <f t="shared" si="10"/>
        <v>7.8096742319296375</v>
      </c>
      <c r="Z12">
        <f t="shared" si="11"/>
        <v>1.0824889724961078</v>
      </c>
      <c r="AA12">
        <f t="shared" si="12"/>
        <v>0.73028241335044919</v>
      </c>
      <c r="AB12">
        <f t="shared" si="13"/>
        <v>1.7338378378378376</v>
      </c>
      <c r="AC12">
        <f t="shared" si="14"/>
        <v>1.1391953154733874</v>
      </c>
    </row>
    <row r="13" spans="1:29" x14ac:dyDescent="0.25">
      <c r="A13" s="9">
        <v>11</v>
      </c>
      <c r="B13" s="26" t="s">
        <v>281</v>
      </c>
      <c r="C13" s="26" t="s">
        <v>38</v>
      </c>
      <c r="D13" s="26" t="s">
        <v>322</v>
      </c>
      <c r="E13" s="26" t="s">
        <v>2</v>
      </c>
      <c r="F13">
        <v>62</v>
      </c>
      <c r="G13">
        <v>63</v>
      </c>
      <c r="H13">
        <v>12</v>
      </c>
      <c r="I13">
        <v>16</v>
      </c>
      <c r="J13">
        <v>61</v>
      </c>
      <c r="K13">
        <v>59</v>
      </c>
      <c r="L13">
        <v>93</v>
      </c>
      <c r="M13">
        <v>1124</v>
      </c>
      <c r="N13">
        <f t="shared" si="0"/>
        <v>83.322580645161295</v>
      </c>
      <c r="O13">
        <f t="shared" si="1"/>
        <v>15.870967741935484</v>
      </c>
      <c r="P13">
        <f t="shared" si="2"/>
        <v>21.161290322580644</v>
      </c>
      <c r="Q13">
        <f t="shared" si="3"/>
        <v>80.677419354838705</v>
      </c>
      <c r="R13">
        <f t="shared" si="4"/>
        <v>78.032258064516128</v>
      </c>
      <c r="S13">
        <f t="shared" si="5"/>
        <v>123</v>
      </c>
      <c r="U13" s="10">
        <f t="shared" si="6"/>
        <v>15.013263843941495</v>
      </c>
      <c r="V13">
        <f t="shared" si="7"/>
        <v>10.02956989247312</v>
      </c>
      <c r="W13">
        <f t="shared" si="8"/>
        <v>6.847230675593427E-2</v>
      </c>
      <c r="X13">
        <f t="shared" si="9"/>
        <v>4.9152216447124406</v>
      </c>
      <c r="Y13">
        <f t="shared" si="10"/>
        <v>8.1920360745207343</v>
      </c>
      <c r="Z13">
        <f t="shared" si="11"/>
        <v>1.0827385037748798</v>
      </c>
      <c r="AA13">
        <f t="shared" si="12"/>
        <v>0.89098471986417649</v>
      </c>
      <c r="AB13">
        <f t="shared" si="13"/>
        <v>1.8035780296425457</v>
      </c>
      <c r="AC13">
        <f t="shared" si="14"/>
        <v>1.1379203914308382</v>
      </c>
    </row>
    <row r="14" spans="1:29" x14ac:dyDescent="0.25">
      <c r="A14" s="9">
        <v>12</v>
      </c>
      <c r="B14" s="26" t="s">
        <v>154</v>
      </c>
      <c r="C14" s="26" t="s">
        <v>31</v>
      </c>
      <c r="D14" s="26" t="s">
        <v>322</v>
      </c>
      <c r="E14" s="26" t="s">
        <v>2</v>
      </c>
      <c r="F14">
        <v>79</v>
      </c>
      <c r="G14">
        <v>78</v>
      </c>
      <c r="H14">
        <v>14</v>
      </c>
      <c r="I14">
        <v>30</v>
      </c>
      <c r="J14">
        <v>67</v>
      </c>
      <c r="K14">
        <v>82</v>
      </c>
      <c r="L14">
        <v>8310</v>
      </c>
      <c r="M14">
        <v>1744</v>
      </c>
      <c r="N14">
        <f t="shared" si="0"/>
        <v>80.962025316455694</v>
      </c>
      <c r="O14">
        <f t="shared" si="1"/>
        <v>14.531645569620252</v>
      </c>
      <c r="P14">
        <f t="shared" si="2"/>
        <v>31.139240506329113</v>
      </c>
      <c r="Q14">
        <f t="shared" si="3"/>
        <v>69.544303797468359</v>
      </c>
      <c r="R14">
        <f t="shared" si="4"/>
        <v>85.113924050632917</v>
      </c>
      <c r="S14">
        <f t="shared" si="5"/>
        <v>8625.5696202531653</v>
      </c>
      <c r="U14" s="10">
        <f t="shared" si="6"/>
        <v>15.011666540932612</v>
      </c>
      <c r="V14">
        <f t="shared" si="7"/>
        <v>9.7454289732770736</v>
      </c>
      <c r="W14">
        <f t="shared" si="8"/>
        <v>6.2694053021256274E-2</v>
      </c>
      <c r="X14">
        <f t="shared" si="9"/>
        <v>5.2035435146342834</v>
      </c>
      <c r="Y14">
        <f t="shared" si="10"/>
        <v>8.672572524390473</v>
      </c>
      <c r="Z14">
        <f t="shared" si="11"/>
        <v>1.0981753299218959</v>
      </c>
      <c r="AA14">
        <f t="shared" si="12"/>
        <v>0.85497001998667543</v>
      </c>
      <c r="AB14">
        <f t="shared" si="13"/>
        <v>1.8414745124871705</v>
      </c>
      <c r="AC14">
        <f t="shared" si="14"/>
        <v>1.4089236522385411</v>
      </c>
    </row>
    <row r="15" spans="1:29" x14ac:dyDescent="0.25">
      <c r="A15" s="9">
        <v>13</v>
      </c>
      <c r="B15" s="26" t="s">
        <v>43</v>
      </c>
      <c r="C15" s="26" t="s">
        <v>36</v>
      </c>
      <c r="D15" s="26" t="s">
        <v>322</v>
      </c>
      <c r="E15" s="26" t="s">
        <v>2</v>
      </c>
      <c r="F15">
        <v>64</v>
      </c>
      <c r="G15">
        <v>63</v>
      </c>
      <c r="H15">
        <v>26</v>
      </c>
      <c r="I15">
        <v>48</v>
      </c>
      <c r="J15">
        <v>42</v>
      </c>
      <c r="K15">
        <v>55</v>
      </c>
      <c r="L15">
        <v>6977</v>
      </c>
      <c r="M15">
        <v>1244</v>
      </c>
      <c r="N15">
        <f t="shared" si="0"/>
        <v>80.71875</v>
      </c>
      <c r="O15">
        <f t="shared" si="1"/>
        <v>33.3125</v>
      </c>
      <c r="P15">
        <f t="shared" si="2"/>
        <v>61.5</v>
      </c>
      <c r="Q15">
        <f t="shared" si="3"/>
        <v>53.8125</v>
      </c>
      <c r="R15">
        <f t="shared" si="4"/>
        <v>70.46875</v>
      </c>
      <c r="S15">
        <f t="shared" si="5"/>
        <v>8939.28125</v>
      </c>
      <c r="U15" s="10">
        <f t="shared" si="6"/>
        <v>14.991117231424292</v>
      </c>
      <c r="V15">
        <f t="shared" si="7"/>
        <v>9.7161458333333339</v>
      </c>
      <c r="W15">
        <f t="shared" si="8"/>
        <v>0.14372051886792453</v>
      </c>
      <c r="X15">
        <f t="shared" si="9"/>
        <v>5.1312508792230336</v>
      </c>
      <c r="Y15">
        <f t="shared" si="10"/>
        <v>8.5520847987050566</v>
      </c>
      <c r="Z15">
        <f t="shared" si="11"/>
        <v>1.1451462765957445</v>
      </c>
      <c r="AA15">
        <f t="shared" si="12"/>
        <v>0.80407894736842089</v>
      </c>
      <c r="AB15">
        <f t="shared" si="13"/>
        <v>1.7631030405405403</v>
      </c>
      <c r="AC15">
        <f t="shared" si="14"/>
        <v>1.4189226147183285</v>
      </c>
    </row>
    <row r="16" spans="1:29" x14ac:dyDescent="0.25">
      <c r="A16" s="9">
        <v>14</v>
      </c>
      <c r="B16" s="26" t="s">
        <v>125</v>
      </c>
      <c r="C16" s="26" t="s">
        <v>36</v>
      </c>
      <c r="D16" s="26" t="s">
        <v>322</v>
      </c>
      <c r="E16" s="26" t="s">
        <v>2</v>
      </c>
      <c r="F16">
        <v>60</v>
      </c>
      <c r="G16">
        <v>60</v>
      </c>
      <c r="H16">
        <v>18</v>
      </c>
      <c r="I16">
        <v>57</v>
      </c>
      <c r="J16">
        <v>31</v>
      </c>
      <c r="K16">
        <v>47</v>
      </c>
      <c r="L16">
        <v>4219</v>
      </c>
      <c r="M16">
        <v>1241</v>
      </c>
      <c r="N16">
        <f t="shared" si="0"/>
        <v>82</v>
      </c>
      <c r="O16">
        <f t="shared" si="1"/>
        <v>24.6</v>
      </c>
      <c r="P16">
        <f t="shared" si="2"/>
        <v>77.900000000000006</v>
      </c>
      <c r="Q16">
        <f t="shared" si="3"/>
        <v>42.366666666666667</v>
      </c>
      <c r="R16">
        <f t="shared" si="4"/>
        <v>64.233333333333334</v>
      </c>
      <c r="S16">
        <f t="shared" si="5"/>
        <v>5765.9666666666662</v>
      </c>
      <c r="U16" s="10">
        <f t="shared" si="6"/>
        <v>14.961588067874175</v>
      </c>
      <c r="V16">
        <f t="shared" si="7"/>
        <v>9.8703703703703702</v>
      </c>
      <c r="W16">
        <f t="shared" si="8"/>
        <v>0.10613207547169812</v>
      </c>
      <c r="X16">
        <f t="shared" si="9"/>
        <v>4.9850856220321056</v>
      </c>
      <c r="Y16">
        <f t="shared" si="10"/>
        <v>8.308476036720176</v>
      </c>
      <c r="Z16">
        <f t="shared" si="11"/>
        <v>1.1705186170212765</v>
      </c>
      <c r="AA16">
        <f t="shared" si="12"/>
        <v>0.76705263157894721</v>
      </c>
      <c r="AB16">
        <f t="shared" si="13"/>
        <v>1.7297351351351351</v>
      </c>
      <c r="AC16">
        <f t="shared" si="14"/>
        <v>1.3177792382967468</v>
      </c>
    </row>
    <row r="17" spans="1:29" x14ac:dyDescent="0.25">
      <c r="A17" s="9">
        <v>15</v>
      </c>
      <c r="B17" s="26" t="s">
        <v>466</v>
      </c>
      <c r="C17" s="26" t="s">
        <v>442</v>
      </c>
      <c r="D17" s="26" t="s">
        <v>322</v>
      </c>
      <c r="E17" s="26" t="s">
        <v>2</v>
      </c>
      <c r="F17">
        <v>77</v>
      </c>
      <c r="G17">
        <v>75</v>
      </c>
      <c r="H17">
        <v>40</v>
      </c>
      <c r="I17">
        <v>99</v>
      </c>
      <c r="J17">
        <v>26</v>
      </c>
      <c r="K17">
        <v>59</v>
      </c>
      <c r="L17">
        <v>95</v>
      </c>
      <c r="M17">
        <v>1348</v>
      </c>
      <c r="N17">
        <f t="shared" si="0"/>
        <v>79.870129870129873</v>
      </c>
      <c r="O17">
        <f t="shared" si="1"/>
        <v>42.597402597402599</v>
      </c>
      <c r="P17">
        <f t="shared" si="2"/>
        <v>105.42857142857143</v>
      </c>
      <c r="Q17">
        <f t="shared" si="3"/>
        <v>27.688311688311689</v>
      </c>
      <c r="R17">
        <f t="shared" si="4"/>
        <v>62.831168831168831</v>
      </c>
      <c r="S17">
        <f t="shared" si="5"/>
        <v>101.16883116883118</v>
      </c>
      <c r="U17" s="10">
        <f t="shared" si="6"/>
        <v>14.589909105000391</v>
      </c>
      <c r="V17">
        <f t="shared" si="7"/>
        <v>9.6139971139971152</v>
      </c>
      <c r="W17">
        <f t="shared" si="8"/>
        <v>0.18377848566527813</v>
      </c>
      <c r="X17">
        <f t="shared" si="9"/>
        <v>4.7921335053379961</v>
      </c>
      <c r="Y17">
        <f t="shared" si="10"/>
        <v>7.9868891755633262</v>
      </c>
      <c r="Z17">
        <f t="shared" si="11"/>
        <v>1.213107902735562</v>
      </c>
      <c r="AA17">
        <f t="shared" si="12"/>
        <v>0.71956937799043053</v>
      </c>
      <c r="AB17">
        <f t="shared" si="13"/>
        <v>1.7222316602316601</v>
      </c>
      <c r="AC17">
        <f t="shared" si="14"/>
        <v>1.1372245643803431</v>
      </c>
    </row>
    <row r="18" spans="1:29" x14ac:dyDescent="0.25">
      <c r="A18" s="9">
        <v>16</v>
      </c>
      <c r="B18" s="26" t="s">
        <v>465</v>
      </c>
      <c r="C18" s="26" t="s">
        <v>442</v>
      </c>
      <c r="D18" s="26" t="s">
        <v>322</v>
      </c>
      <c r="E18" s="26" t="s">
        <v>2</v>
      </c>
      <c r="F18">
        <v>82</v>
      </c>
      <c r="G18">
        <v>78</v>
      </c>
      <c r="H18">
        <v>12</v>
      </c>
      <c r="I18">
        <v>48</v>
      </c>
      <c r="J18">
        <v>45</v>
      </c>
      <c r="K18">
        <v>78</v>
      </c>
      <c r="L18">
        <v>8131</v>
      </c>
      <c r="M18">
        <v>1535</v>
      </c>
      <c r="N18">
        <f t="shared" si="0"/>
        <v>78</v>
      </c>
      <c r="O18">
        <f t="shared" si="1"/>
        <v>12</v>
      </c>
      <c r="P18">
        <f t="shared" si="2"/>
        <v>48</v>
      </c>
      <c r="Q18">
        <f t="shared" si="3"/>
        <v>45</v>
      </c>
      <c r="R18">
        <f t="shared" si="4"/>
        <v>78</v>
      </c>
      <c r="S18">
        <f t="shared" si="5"/>
        <v>8131</v>
      </c>
      <c r="U18" s="10">
        <f t="shared" si="6"/>
        <v>14.537057976924661</v>
      </c>
      <c r="V18">
        <f t="shared" si="7"/>
        <v>9.3888888888888893</v>
      </c>
      <c r="W18">
        <f t="shared" si="8"/>
        <v>5.1771744132535664E-2</v>
      </c>
      <c r="X18">
        <f t="shared" si="9"/>
        <v>5.0963973439032362</v>
      </c>
      <c r="Y18">
        <f t="shared" si="10"/>
        <v>8.4939955731720609</v>
      </c>
      <c r="Z18">
        <f t="shared" si="11"/>
        <v>1.1242605085625323</v>
      </c>
      <c r="AA18">
        <f t="shared" si="12"/>
        <v>0.77557124518613596</v>
      </c>
      <c r="AB18">
        <f t="shared" si="13"/>
        <v>1.8034054054054054</v>
      </c>
      <c r="AC18">
        <f t="shared" si="14"/>
        <v>1.393160184749163</v>
      </c>
    </row>
    <row r="19" spans="1:29" x14ac:dyDescent="0.25">
      <c r="A19" s="9">
        <v>17</v>
      </c>
      <c r="B19" s="26" t="s">
        <v>282</v>
      </c>
      <c r="C19" s="26" t="s">
        <v>36</v>
      </c>
      <c r="D19" s="26" t="s">
        <v>322</v>
      </c>
      <c r="E19" s="26" t="s">
        <v>2</v>
      </c>
      <c r="F19">
        <v>82</v>
      </c>
      <c r="G19">
        <v>75</v>
      </c>
      <c r="H19">
        <v>54</v>
      </c>
      <c r="I19">
        <v>145</v>
      </c>
      <c r="J19">
        <v>55</v>
      </c>
      <c r="K19">
        <v>65</v>
      </c>
      <c r="L19">
        <v>8888</v>
      </c>
      <c r="M19">
        <v>1752</v>
      </c>
      <c r="N19">
        <f t="shared" si="0"/>
        <v>75</v>
      </c>
      <c r="O19">
        <f t="shared" si="1"/>
        <v>54</v>
      </c>
      <c r="P19">
        <f t="shared" si="2"/>
        <v>145</v>
      </c>
      <c r="Q19">
        <f t="shared" si="3"/>
        <v>55</v>
      </c>
      <c r="R19">
        <f t="shared" si="4"/>
        <v>65</v>
      </c>
      <c r="S19">
        <f t="shared" si="5"/>
        <v>8888</v>
      </c>
      <c r="U19" s="10">
        <f t="shared" si="6"/>
        <v>14.494125616865468</v>
      </c>
      <c r="V19">
        <f t="shared" si="7"/>
        <v>9.0277777777777768</v>
      </c>
      <c r="W19">
        <f t="shared" si="8"/>
        <v>0.23297284859641049</v>
      </c>
      <c r="X19">
        <f t="shared" si="9"/>
        <v>5.2333749904912796</v>
      </c>
      <c r="Y19">
        <f t="shared" si="10"/>
        <v>8.7222916508188</v>
      </c>
      <c r="Z19">
        <f t="shared" si="11"/>
        <v>1.2743286196159831</v>
      </c>
      <c r="AA19">
        <f t="shared" si="12"/>
        <v>0.8079204107830551</v>
      </c>
      <c r="AB19">
        <f t="shared" si="13"/>
        <v>1.7338378378378376</v>
      </c>
      <c r="AC19">
        <f t="shared" si="14"/>
        <v>1.417288122254404</v>
      </c>
    </row>
    <row r="20" spans="1:29" x14ac:dyDescent="0.25">
      <c r="A20" s="9">
        <v>18</v>
      </c>
      <c r="B20" s="26" t="s">
        <v>58</v>
      </c>
      <c r="C20" s="26" t="s">
        <v>38</v>
      </c>
      <c r="D20" s="26" t="s">
        <v>322</v>
      </c>
      <c r="E20" s="26" t="s">
        <v>2</v>
      </c>
      <c r="F20">
        <v>82</v>
      </c>
      <c r="G20">
        <v>78</v>
      </c>
      <c r="H20">
        <v>43</v>
      </c>
      <c r="I20">
        <v>74</v>
      </c>
      <c r="J20">
        <v>44</v>
      </c>
      <c r="K20">
        <v>38</v>
      </c>
      <c r="L20">
        <v>7599</v>
      </c>
      <c r="M20">
        <v>1714</v>
      </c>
      <c r="N20">
        <f t="shared" si="0"/>
        <v>78</v>
      </c>
      <c r="O20">
        <f t="shared" si="1"/>
        <v>43</v>
      </c>
      <c r="P20">
        <f t="shared" si="2"/>
        <v>74</v>
      </c>
      <c r="Q20">
        <f t="shared" si="3"/>
        <v>44</v>
      </c>
      <c r="R20">
        <f t="shared" si="4"/>
        <v>38</v>
      </c>
      <c r="S20">
        <f t="shared" si="5"/>
        <v>7599</v>
      </c>
      <c r="U20" s="10">
        <f t="shared" si="6"/>
        <v>14.476780631025434</v>
      </c>
      <c r="V20">
        <f t="shared" si="7"/>
        <v>9.3888888888888893</v>
      </c>
      <c r="W20">
        <f t="shared" si="8"/>
        <v>0.18551541647491948</v>
      </c>
      <c r="X20">
        <f t="shared" si="9"/>
        <v>4.902376325661626</v>
      </c>
      <c r="Y20">
        <f t="shared" si="10"/>
        <v>8.1706272094360433</v>
      </c>
      <c r="Z20">
        <f t="shared" si="11"/>
        <v>1.1644849507005706</v>
      </c>
      <c r="AA20">
        <f t="shared" si="12"/>
        <v>0.77233632862644408</v>
      </c>
      <c r="AB20">
        <f t="shared" si="13"/>
        <v>1.5893513513513513</v>
      </c>
      <c r="AC20">
        <f t="shared" si="14"/>
        <v>1.3762036949832601</v>
      </c>
    </row>
    <row r="21" spans="1:29" x14ac:dyDescent="0.25">
      <c r="A21" s="9">
        <v>19</v>
      </c>
      <c r="B21" s="26" t="s">
        <v>328</v>
      </c>
      <c r="C21" s="26" t="s">
        <v>36</v>
      </c>
      <c r="D21" s="26" t="s">
        <v>322</v>
      </c>
      <c r="E21" s="26" t="s">
        <v>2</v>
      </c>
      <c r="F21">
        <v>67</v>
      </c>
      <c r="G21">
        <v>64</v>
      </c>
      <c r="H21">
        <v>32</v>
      </c>
      <c r="I21">
        <v>52</v>
      </c>
      <c r="J21">
        <v>35</v>
      </c>
      <c r="K21">
        <v>38</v>
      </c>
      <c r="L21">
        <v>3191</v>
      </c>
      <c r="M21">
        <v>1350</v>
      </c>
      <c r="N21">
        <f t="shared" si="0"/>
        <v>78.328358208955223</v>
      </c>
      <c r="O21">
        <f t="shared" si="1"/>
        <v>39.164179104477611</v>
      </c>
      <c r="P21">
        <f t="shared" si="2"/>
        <v>63.64179104477612</v>
      </c>
      <c r="Q21">
        <f t="shared" si="3"/>
        <v>42.835820895522389</v>
      </c>
      <c r="R21">
        <f t="shared" si="4"/>
        <v>46.507462686567166</v>
      </c>
      <c r="S21">
        <f t="shared" si="5"/>
        <v>3905.4029850746269</v>
      </c>
      <c r="U21" s="10">
        <f t="shared" si="6"/>
        <v>14.407765188641591</v>
      </c>
      <c r="V21">
        <f t="shared" si="7"/>
        <v>9.4284134881149804</v>
      </c>
      <c r="W21">
        <f t="shared" si="8"/>
        <v>0.16896648831315123</v>
      </c>
      <c r="X21">
        <f t="shared" si="9"/>
        <v>4.8103852122134594</v>
      </c>
      <c r="Y21">
        <f t="shared" si="10"/>
        <v>8.0173086870224317</v>
      </c>
      <c r="Z21">
        <f t="shared" si="11"/>
        <v>1.1484598285169894</v>
      </c>
      <c r="AA21">
        <f t="shared" si="12"/>
        <v>0.76857030636292212</v>
      </c>
      <c r="AB21">
        <f t="shared" si="13"/>
        <v>1.6348777732956836</v>
      </c>
      <c r="AC21">
        <f t="shared" si="14"/>
        <v>1.2584773040378641</v>
      </c>
    </row>
    <row r="22" spans="1:29" x14ac:dyDescent="0.25">
      <c r="A22" s="9">
        <v>20</v>
      </c>
      <c r="B22" s="26" t="s">
        <v>51</v>
      </c>
      <c r="C22" s="26" t="s">
        <v>42</v>
      </c>
      <c r="D22" s="26" t="s">
        <v>322</v>
      </c>
      <c r="E22" s="26" t="s">
        <v>2</v>
      </c>
      <c r="F22">
        <v>82</v>
      </c>
      <c r="G22">
        <v>76</v>
      </c>
      <c r="H22">
        <v>31</v>
      </c>
      <c r="I22">
        <v>74</v>
      </c>
      <c r="J22">
        <v>44</v>
      </c>
      <c r="K22">
        <v>48</v>
      </c>
      <c r="L22">
        <v>9313</v>
      </c>
      <c r="M22">
        <v>1771</v>
      </c>
      <c r="N22">
        <f t="shared" si="0"/>
        <v>76</v>
      </c>
      <c r="O22">
        <f t="shared" si="1"/>
        <v>31</v>
      </c>
      <c r="P22">
        <f t="shared" si="2"/>
        <v>74</v>
      </c>
      <c r="Q22">
        <f t="shared" si="3"/>
        <v>44</v>
      </c>
      <c r="R22">
        <f t="shared" si="4"/>
        <v>48</v>
      </c>
      <c r="S22">
        <f t="shared" si="5"/>
        <v>9313</v>
      </c>
      <c r="U22" s="10">
        <f t="shared" si="6"/>
        <v>14.2924121548889</v>
      </c>
      <c r="V22">
        <f t="shared" si="7"/>
        <v>9.1481481481481488</v>
      </c>
      <c r="W22">
        <f t="shared" si="8"/>
        <v>0.1337436723423838</v>
      </c>
      <c r="X22">
        <f t="shared" si="9"/>
        <v>5.0105203343983673</v>
      </c>
      <c r="Y22">
        <f t="shared" si="10"/>
        <v>8.3508672239972785</v>
      </c>
      <c r="Z22">
        <f t="shared" si="11"/>
        <v>1.1644849507005706</v>
      </c>
      <c r="AA22">
        <f t="shared" si="12"/>
        <v>0.77233632862644408</v>
      </c>
      <c r="AB22">
        <f t="shared" si="13"/>
        <v>1.6428648648648647</v>
      </c>
      <c r="AC22">
        <f t="shared" si="14"/>
        <v>1.4308341902064881</v>
      </c>
    </row>
    <row r="23" spans="1:29" x14ac:dyDescent="0.25">
      <c r="A23" s="9">
        <v>21</v>
      </c>
      <c r="B23" s="26" t="s">
        <v>50</v>
      </c>
      <c r="C23" s="26" t="s">
        <v>38</v>
      </c>
      <c r="D23" s="26" t="s">
        <v>322</v>
      </c>
      <c r="E23" s="26" t="s">
        <v>2</v>
      </c>
      <c r="F23">
        <v>82</v>
      </c>
      <c r="G23">
        <v>76</v>
      </c>
      <c r="H23">
        <v>42</v>
      </c>
      <c r="I23">
        <v>42</v>
      </c>
      <c r="J23">
        <v>49</v>
      </c>
      <c r="K23">
        <v>48</v>
      </c>
      <c r="L23">
        <v>5327</v>
      </c>
      <c r="M23">
        <v>1461</v>
      </c>
      <c r="N23">
        <f t="shared" si="0"/>
        <v>76</v>
      </c>
      <c r="O23">
        <f t="shared" si="1"/>
        <v>42</v>
      </c>
      <c r="P23">
        <f t="shared" si="2"/>
        <v>42</v>
      </c>
      <c r="Q23">
        <f t="shared" si="3"/>
        <v>49</v>
      </c>
      <c r="R23">
        <f t="shared" si="4"/>
        <v>48</v>
      </c>
      <c r="S23">
        <f t="shared" si="5"/>
        <v>5327</v>
      </c>
      <c r="U23" s="10">
        <f t="shared" si="6"/>
        <v>14.179490983260482</v>
      </c>
      <c r="V23">
        <f t="shared" si="7"/>
        <v>9.1481481481481488</v>
      </c>
      <c r="W23">
        <f t="shared" si="8"/>
        <v>0.18120110446387483</v>
      </c>
      <c r="X23">
        <f t="shared" si="9"/>
        <v>4.8501417306484571</v>
      </c>
      <c r="Y23">
        <f t="shared" si="10"/>
        <v>8.0835695510807621</v>
      </c>
      <c r="Z23">
        <f t="shared" si="11"/>
        <v>1.1149779449922157</v>
      </c>
      <c r="AA23">
        <f t="shared" si="12"/>
        <v>0.78851091142490359</v>
      </c>
      <c r="AB23">
        <f t="shared" si="13"/>
        <v>1.6428648648648647</v>
      </c>
      <c r="AC23">
        <f t="shared" si="14"/>
        <v>1.3037880093664729</v>
      </c>
    </row>
    <row r="24" spans="1:29" x14ac:dyDescent="0.25">
      <c r="A24" s="9">
        <v>22</v>
      </c>
      <c r="B24" s="26" t="s">
        <v>30</v>
      </c>
      <c r="C24" s="26" t="s">
        <v>31</v>
      </c>
      <c r="D24" s="26" t="s">
        <v>322</v>
      </c>
      <c r="E24" s="26" t="s">
        <v>2</v>
      </c>
      <c r="F24">
        <v>81</v>
      </c>
      <c r="G24">
        <v>71</v>
      </c>
      <c r="H24">
        <v>46</v>
      </c>
      <c r="I24">
        <v>37</v>
      </c>
      <c r="J24">
        <v>51</v>
      </c>
      <c r="K24">
        <v>44</v>
      </c>
      <c r="L24">
        <v>4446</v>
      </c>
      <c r="M24">
        <v>1592</v>
      </c>
      <c r="N24">
        <f t="shared" si="0"/>
        <v>71.876543209876544</v>
      </c>
      <c r="O24">
        <f t="shared" si="1"/>
        <v>46.567901234567898</v>
      </c>
      <c r="P24">
        <f t="shared" si="2"/>
        <v>37.456790123456791</v>
      </c>
      <c r="Q24">
        <f t="shared" si="3"/>
        <v>51.629629629629626</v>
      </c>
      <c r="R24">
        <f t="shared" si="4"/>
        <v>44.543209876543209</v>
      </c>
      <c r="S24">
        <f t="shared" si="5"/>
        <v>4500.8888888888887</v>
      </c>
      <c r="U24" s="10">
        <f t="shared" si="6"/>
        <v>13.659504951975213</v>
      </c>
      <c r="V24">
        <f t="shared" si="7"/>
        <v>8.651806127114769</v>
      </c>
      <c r="W24">
        <f t="shared" si="8"/>
        <v>0.20090845562543674</v>
      </c>
      <c r="X24">
        <f t="shared" si="9"/>
        <v>4.8067903692350082</v>
      </c>
      <c r="Y24">
        <f t="shared" si="10"/>
        <v>8.0113172820583465</v>
      </c>
      <c r="Z24">
        <f t="shared" si="11"/>
        <v>1.107949172576832</v>
      </c>
      <c r="AA24">
        <f t="shared" si="12"/>
        <v>0.79701754385964896</v>
      </c>
      <c r="AB24">
        <f t="shared" si="13"/>
        <v>1.6243663663663663</v>
      </c>
      <c r="AC24">
        <f t="shared" si="14"/>
        <v>1.2774572864321607</v>
      </c>
    </row>
    <row r="25" spans="1:29" x14ac:dyDescent="0.25">
      <c r="A25" s="9">
        <v>23</v>
      </c>
      <c r="B25" s="26" t="s">
        <v>55</v>
      </c>
      <c r="C25" s="26" t="s">
        <v>38</v>
      </c>
      <c r="D25" s="26" t="s">
        <v>322</v>
      </c>
      <c r="E25" s="26" t="s">
        <v>2</v>
      </c>
      <c r="F25">
        <v>82</v>
      </c>
      <c r="G25">
        <v>70</v>
      </c>
      <c r="H25">
        <v>56</v>
      </c>
      <c r="I25">
        <v>154</v>
      </c>
      <c r="J25">
        <v>37</v>
      </c>
      <c r="K25">
        <v>56</v>
      </c>
      <c r="L25">
        <v>2689</v>
      </c>
      <c r="M25">
        <v>1617</v>
      </c>
      <c r="N25">
        <f t="shared" si="0"/>
        <v>70</v>
      </c>
      <c r="O25">
        <f t="shared" si="1"/>
        <v>56</v>
      </c>
      <c r="P25">
        <f t="shared" si="2"/>
        <v>154</v>
      </c>
      <c r="Q25">
        <f t="shared" si="3"/>
        <v>37</v>
      </c>
      <c r="R25">
        <f t="shared" si="4"/>
        <v>56</v>
      </c>
      <c r="S25">
        <f t="shared" si="5"/>
        <v>2689</v>
      </c>
      <c r="U25" s="10">
        <f t="shared" si="6"/>
        <v>13.610854220660521</v>
      </c>
      <c r="V25">
        <f t="shared" si="7"/>
        <v>8.4259259259259256</v>
      </c>
      <c r="W25">
        <f t="shared" si="8"/>
        <v>0.24160147261849976</v>
      </c>
      <c r="X25">
        <f t="shared" si="9"/>
        <v>4.943326822116096</v>
      </c>
      <c r="Y25">
        <f t="shared" si="10"/>
        <v>8.2388780368601608</v>
      </c>
      <c r="Z25">
        <f t="shared" si="11"/>
        <v>1.288252464971458</v>
      </c>
      <c r="AA25">
        <f t="shared" si="12"/>
        <v>0.74969191270860069</v>
      </c>
      <c r="AB25">
        <f t="shared" si="13"/>
        <v>1.6856756756756757</v>
      </c>
      <c r="AC25">
        <f t="shared" si="14"/>
        <v>1.2197067687603613</v>
      </c>
    </row>
    <row r="26" spans="1:29" x14ac:dyDescent="0.25">
      <c r="A26" s="9">
        <v>24</v>
      </c>
      <c r="B26" s="26" t="s">
        <v>164</v>
      </c>
      <c r="C26" s="26" t="s">
        <v>31</v>
      </c>
      <c r="D26" s="26" t="s">
        <v>322</v>
      </c>
      <c r="E26" s="26" t="s">
        <v>2</v>
      </c>
      <c r="F26">
        <v>74</v>
      </c>
      <c r="G26">
        <v>64</v>
      </c>
      <c r="H26">
        <v>24</v>
      </c>
      <c r="I26">
        <v>35</v>
      </c>
      <c r="J26">
        <v>17</v>
      </c>
      <c r="K26">
        <v>51</v>
      </c>
      <c r="L26">
        <v>1230</v>
      </c>
      <c r="M26">
        <v>1382</v>
      </c>
      <c r="N26">
        <f t="shared" si="0"/>
        <v>70.918918918918919</v>
      </c>
      <c r="O26">
        <f t="shared" si="1"/>
        <v>26.594594594594593</v>
      </c>
      <c r="P26">
        <f t="shared" si="2"/>
        <v>38.783783783783782</v>
      </c>
      <c r="Q26">
        <f t="shared" si="3"/>
        <v>18.837837837837839</v>
      </c>
      <c r="R26">
        <f t="shared" si="4"/>
        <v>56.513513513513516</v>
      </c>
      <c r="S26">
        <f t="shared" si="5"/>
        <v>1362.9729729729729</v>
      </c>
      <c r="U26" s="10">
        <f t="shared" si="6"/>
        <v>13.31808074763185</v>
      </c>
      <c r="V26">
        <f t="shared" si="7"/>
        <v>8.536536536536536</v>
      </c>
      <c r="W26">
        <f t="shared" si="8"/>
        <v>0.11473737888832228</v>
      </c>
      <c r="X26">
        <f t="shared" si="9"/>
        <v>4.6668068322069924</v>
      </c>
      <c r="Y26">
        <f t="shared" si="10"/>
        <v>7.7780113870116541</v>
      </c>
      <c r="Z26">
        <f t="shared" si="11"/>
        <v>1.1100021564117306</v>
      </c>
      <c r="AA26">
        <f t="shared" si="12"/>
        <v>0.69093883357041241</v>
      </c>
      <c r="AB26">
        <f t="shared" si="13"/>
        <v>1.6884236669101533</v>
      </c>
      <c r="AC26">
        <f t="shared" si="14"/>
        <v>1.1774421753146957</v>
      </c>
    </row>
    <row r="27" spans="1:29" x14ac:dyDescent="0.25">
      <c r="A27" s="9">
        <v>25</v>
      </c>
      <c r="B27" s="26" t="s">
        <v>276</v>
      </c>
      <c r="C27" s="26" t="s">
        <v>42</v>
      </c>
      <c r="D27" s="26" t="s">
        <v>322</v>
      </c>
      <c r="E27" s="26" t="s">
        <v>2</v>
      </c>
      <c r="F27">
        <v>82</v>
      </c>
      <c r="G27">
        <v>66</v>
      </c>
      <c r="H27">
        <v>24</v>
      </c>
      <c r="I27">
        <v>26</v>
      </c>
      <c r="J27">
        <v>57</v>
      </c>
      <c r="K27">
        <v>56</v>
      </c>
      <c r="L27">
        <v>9880</v>
      </c>
      <c r="M27">
        <v>1609</v>
      </c>
      <c r="N27">
        <f t="shared" si="0"/>
        <v>66</v>
      </c>
      <c r="O27">
        <f t="shared" si="1"/>
        <v>24</v>
      </c>
      <c r="P27">
        <f t="shared" si="2"/>
        <v>26</v>
      </c>
      <c r="Q27">
        <f t="shared" si="3"/>
        <v>57</v>
      </c>
      <c r="R27">
        <f t="shared" si="4"/>
        <v>56</v>
      </c>
      <c r="S27">
        <f t="shared" si="5"/>
        <v>9880</v>
      </c>
      <c r="U27" s="10">
        <f t="shared" si="6"/>
        <v>13.087184532935289</v>
      </c>
      <c r="V27">
        <f t="shared" si="7"/>
        <v>7.9444444444444446</v>
      </c>
      <c r="W27">
        <f t="shared" si="8"/>
        <v>0.10354348826507133</v>
      </c>
      <c r="X27">
        <f t="shared" si="9"/>
        <v>5.0391966002257735</v>
      </c>
      <c r="Y27">
        <f t="shared" si="10"/>
        <v>8.3986610003762898</v>
      </c>
      <c r="Z27">
        <f t="shared" si="11"/>
        <v>1.0902244421380383</v>
      </c>
      <c r="AA27">
        <f t="shared" si="12"/>
        <v>0.81439024390243886</v>
      </c>
      <c r="AB27">
        <f t="shared" si="13"/>
        <v>1.6856756756756757</v>
      </c>
      <c r="AC27">
        <f t="shared" si="14"/>
        <v>1.4489062385096212</v>
      </c>
    </row>
    <row r="28" spans="1:29" x14ac:dyDescent="0.25">
      <c r="A28" s="9">
        <v>26</v>
      </c>
      <c r="B28" s="26" t="s">
        <v>291</v>
      </c>
      <c r="C28" s="26" t="s">
        <v>33</v>
      </c>
      <c r="D28" s="26" t="s">
        <v>322</v>
      </c>
      <c r="E28" s="26" t="s">
        <v>2</v>
      </c>
      <c r="F28">
        <v>82</v>
      </c>
      <c r="G28">
        <v>63</v>
      </c>
      <c r="H28">
        <v>61</v>
      </c>
      <c r="I28">
        <v>76</v>
      </c>
      <c r="J28">
        <v>42</v>
      </c>
      <c r="K28">
        <v>56</v>
      </c>
      <c r="L28">
        <v>9773</v>
      </c>
      <c r="M28">
        <v>1627</v>
      </c>
      <c r="N28">
        <f t="shared" si="0"/>
        <v>63</v>
      </c>
      <c r="O28">
        <f t="shared" si="1"/>
        <v>61</v>
      </c>
      <c r="P28">
        <f t="shared" si="2"/>
        <v>76</v>
      </c>
      <c r="Q28">
        <f t="shared" si="3"/>
        <v>42</v>
      </c>
      <c r="R28">
        <f t="shared" si="4"/>
        <v>56</v>
      </c>
      <c r="S28">
        <f t="shared" si="5"/>
        <v>9773</v>
      </c>
      <c r="U28" s="10">
        <f t="shared" si="6"/>
        <v>12.911123492442938</v>
      </c>
      <c r="V28">
        <f t="shared" si="7"/>
        <v>7.5833333333333339</v>
      </c>
      <c r="W28">
        <f t="shared" si="8"/>
        <v>0.263173032673723</v>
      </c>
      <c r="X28">
        <f t="shared" si="9"/>
        <v>5.0646171264358806</v>
      </c>
      <c r="Y28">
        <f t="shared" si="10"/>
        <v>8.441028544059801</v>
      </c>
      <c r="Z28">
        <f t="shared" si="11"/>
        <v>1.1675791385573429</v>
      </c>
      <c r="AA28">
        <f t="shared" si="12"/>
        <v>0.76586649550706021</v>
      </c>
      <c r="AB28">
        <f t="shared" si="13"/>
        <v>1.6856756756756757</v>
      </c>
      <c r="AC28">
        <f t="shared" si="14"/>
        <v>1.4454958166958023</v>
      </c>
    </row>
    <row r="29" spans="1:29" x14ac:dyDescent="0.25">
      <c r="A29" s="9">
        <v>27</v>
      </c>
      <c r="B29" s="26" t="s">
        <v>44</v>
      </c>
      <c r="C29" s="26" t="s">
        <v>38</v>
      </c>
      <c r="D29" s="26" t="s">
        <v>322</v>
      </c>
      <c r="E29" s="26" t="s">
        <v>2</v>
      </c>
      <c r="F29">
        <v>78</v>
      </c>
      <c r="G29">
        <v>61</v>
      </c>
      <c r="H29">
        <v>18</v>
      </c>
      <c r="I29">
        <v>33</v>
      </c>
      <c r="J29">
        <v>72</v>
      </c>
      <c r="K29">
        <v>55</v>
      </c>
      <c r="L29">
        <v>6546</v>
      </c>
      <c r="M29">
        <v>1447</v>
      </c>
      <c r="N29">
        <f t="shared" si="0"/>
        <v>64.128205128205124</v>
      </c>
      <c r="O29">
        <f t="shared" si="1"/>
        <v>18.923076923076923</v>
      </c>
      <c r="P29">
        <f t="shared" si="2"/>
        <v>34.692307692307693</v>
      </c>
      <c r="Q29">
        <f t="shared" si="3"/>
        <v>75.692307692307693</v>
      </c>
      <c r="R29">
        <f t="shared" si="4"/>
        <v>57.820512820512818</v>
      </c>
      <c r="S29">
        <f t="shared" si="5"/>
        <v>6881.6923076923076</v>
      </c>
      <c r="U29" s="10">
        <f t="shared" si="6"/>
        <v>12.828065172542328</v>
      </c>
      <c r="V29">
        <f t="shared" si="7"/>
        <v>7.7191358024691352</v>
      </c>
      <c r="W29">
        <f t="shared" si="8"/>
        <v>8.1640058055152398E-2</v>
      </c>
      <c r="X29">
        <f t="shared" si="9"/>
        <v>5.0272893120180404</v>
      </c>
      <c r="Y29">
        <f t="shared" si="10"/>
        <v>8.3788155200300665</v>
      </c>
      <c r="Z29">
        <f t="shared" si="11"/>
        <v>1.1036722585924712</v>
      </c>
      <c r="AA29">
        <f t="shared" si="12"/>
        <v>0.87485829959514161</v>
      </c>
      <c r="AB29">
        <f t="shared" si="13"/>
        <v>1.6954178794178794</v>
      </c>
      <c r="AC29">
        <f t="shared" si="14"/>
        <v>1.3533408744125484</v>
      </c>
    </row>
    <row r="30" spans="1:29" x14ac:dyDescent="0.25">
      <c r="A30" s="9">
        <v>28</v>
      </c>
      <c r="B30" s="26" t="s">
        <v>68</v>
      </c>
      <c r="C30" s="26" t="s">
        <v>31</v>
      </c>
      <c r="D30" s="26" t="s">
        <v>322</v>
      </c>
      <c r="E30" s="26" t="s">
        <v>2</v>
      </c>
      <c r="F30">
        <v>27</v>
      </c>
      <c r="G30">
        <v>22</v>
      </c>
      <c r="H30">
        <v>2</v>
      </c>
      <c r="I30">
        <v>27</v>
      </c>
      <c r="J30">
        <v>11</v>
      </c>
      <c r="K30">
        <v>7</v>
      </c>
      <c r="L30">
        <v>2155</v>
      </c>
      <c r="M30">
        <v>482</v>
      </c>
      <c r="N30">
        <f t="shared" si="0"/>
        <v>66.81481481481481</v>
      </c>
      <c r="O30">
        <f t="shared" si="1"/>
        <v>6.0740740740740744</v>
      </c>
      <c r="P30">
        <f t="shared" si="2"/>
        <v>82</v>
      </c>
      <c r="Q30">
        <f t="shared" si="3"/>
        <v>33.407407407407405</v>
      </c>
      <c r="R30">
        <f t="shared" si="4"/>
        <v>21.25925925925926</v>
      </c>
      <c r="S30">
        <f t="shared" si="5"/>
        <v>6544.8148148148148</v>
      </c>
      <c r="U30" s="10">
        <f t="shared" si="6"/>
        <v>12.826030643588712</v>
      </c>
      <c r="V30">
        <f t="shared" si="7"/>
        <v>8.0425240054869676</v>
      </c>
      <c r="W30">
        <f t="shared" si="8"/>
        <v>2.6205450733752623E-2</v>
      </c>
      <c r="X30">
        <f t="shared" si="9"/>
        <v>4.7573011873679905</v>
      </c>
      <c r="Y30">
        <f t="shared" si="10"/>
        <v>7.9288353122799835</v>
      </c>
      <c r="Z30">
        <f t="shared" si="11"/>
        <v>1.1768617021276593</v>
      </c>
      <c r="AA30">
        <f t="shared" si="12"/>
        <v>0.73807017543859632</v>
      </c>
      <c r="AB30">
        <f t="shared" si="13"/>
        <v>1.4997657657657657</v>
      </c>
      <c r="AC30">
        <f t="shared" si="14"/>
        <v>1.3426035440359692</v>
      </c>
    </row>
    <row r="31" spans="1:29" x14ac:dyDescent="0.25">
      <c r="A31" s="9">
        <v>29</v>
      </c>
      <c r="B31" s="26" t="s">
        <v>40</v>
      </c>
      <c r="C31" s="26" t="s">
        <v>38</v>
      </c>
      <c r="D31" s="26" t="s">
        <v>322</v>
      </c>
      <c r="E31" s="26" t="s">
        <v>2</v>
      </c>
      <c r="F31">
        <v>62</v>
      </c>
      <c r="G31">
        <v>48</v>
      </c>
      <c r="H31">
        <v>20</v>
      </c>
      <c r="I31">
        <v>44</v>
      </c>
      <c r="J31">
        <v>39</v>
      </c>
      <c r="K31">
        <v>46</v>
      </c>
      <c r="L31">
        <v>6021</v>
      </c>
      <c r="M31">
        <v>1122</v>
      </c>
      <c r="N31">
        <f t="shared" si="0"/>
        <v>63.483870967741936</v>
      </c>
      <c r="O31">
        <f t="shared" si="1"/>
        <v>26.451612903225808</v>
      </c>
      <c r="P31">
        <f t="shared" si="2"/>
        <v>58.193548387096776</v>
      </c>
      <c r="Q31">
        <f t="shared" si="3"/>
        <v>51.58064516129032</v>
      </c>
      <c r="R31">
        <f t="shared" si="4"/>
        <v>60.838709677419352</v>
      </c>
      <c r="S31">
        <f t="shared" si="5"/>
        <v>7963.2580645161288</v>
      </c>
      <c r="U31" s="10">
        <f t="shared" si="6"/>
        <v>12.791970581098152</v>
      </c>
      <c r="V31">
        <f t="shared" si="7"/>
        <v>7.6415770609318994</v>
      </c>
      <c r="W31">
        <f t="shared" si="8"/>
        <v>0.11412051125989045</v>
      </c>
      <c r="X31">
        <f t="shared" si="9"/>
        <v>5.0362730089063614</v>
      </c>
      <c r="Y31">
        <f t="shared" si="10"/>
        <v>8.393788348177269</v>
      </c>
      <c r="Z31">
        <f t="shared" si="11"/>
        <v>1.1400308853809196</v>
      </c>
      <c r="AA31">
        <f t="shared" si="12"/>
        <v>0.7968590831918505</v>
      </c>
      <c r="AB31">
        <f t="shared" si="13"/>
        <v>1.7115693112467305</v>
      </c>
      <c r="AC31">
        <f t="shared" si="14"/>
        <v>1.3878137290868602</v>
      </c>
    </row>
    <row r="32" spans="1:29" x14ac:dyDescent="0.25">
      <c r="A32" s="9">
        <v>30</v>
      </c>
      <c r="B32" s="26" t="s">
        <v>467</v>
      </c>
      <c r="C32" s="26" t="s">
        <v>442</v>
      </c>
      <c r="D32" s="26" t="s">
        <v>322</v>
      </c>
      <c r="E32" s="26" t="s">
        <v>2</v>
      </c>
      <c r="F32">
        <v>82</v>
      </c>
      <c r="G32">
        <v>64</v>
      </c>
      <c r="H32">
        <v>50</v>
      </c>
      <c r="I32">
        <v>57</v>
      </c>
      <c r="J32">
        <v>42</v>
      </c>
      <c r="K32">
        <v>52</v>
      </c>
      <c r="L32">
        <v>5261</v>
      </c>
      <c r="M32">
        <v>1325</v>
      </c>
      <c r="N32">
        <f t="shared" si="0"/>
        <v>64</v>
      </c>
      <c r="O32">
        <f t="shared" si="1"/>
        <v>50</v>
      </c>
      <c r="P32">
        <f t="shared" si="2"/>
        <v>57</v>
      </c>
      <c r="Q32">
        <f t="shared" si="3"/>
        <v>42</v>
      </c>
      <c r="R32">
        <f t="shared" si="4"/>
        <v>52</v>
      </c>
      <c r="S32">
        <f t="shared" si="5"/>
        <v>5261</v>
      </c>
      <c r="U32" s="10">
        <f t="shared" si="6"/>
        <v>12.789424808647539</v>
      </c>
      <c r="V32">
        <f t="shared" si="7"/>
        <v>7.7037037037037033</v>
      </c>
      <c r="W32">
        <f t="shared" si="8"/>
        <v>0.21571560055223193</v>
      </c>
      <c r="X32">
        <f t="shared" si="9"/>
        <v>4.870005504391604</v>
      </c>
      <c r="Y32">
        <f t="shared" si="10"/>
        <v>8.1166758406526736</v>
      </c>
      <c r="Z32">
        <f t="shared" si="11"/>
        <v>1.138184353918007</v>
      </c>
      <c r="AA32">
        <f t="shared" si="12"/>
        <v>0.76586649550706021</v>
      </c>
      <c r="AB32">
        <f t="shared" si="13"/>
        <v>1.6642702702702701</v>
      </c>
      <c r="AC32">
        <f t="shared" si="14"/>
        <v>1.3016843846962669</v>
      </c>
    </row>
    <row r="33" spans="1:29" x14ac:dyDescent="0.25">
      <c r="A33" s="9">
        <v>31</v>
      </c>
      <c r="B33" s="26" t="s">
        <v>483</v>
      </c>
      <c r="C33" s="26" t="s">
        <v>442</v>
      </c>
      <c r="D33" s="26" t="s">
        <v>322</v>
      </c>
      <c r="E33" s="26" t="s">
        <v>2</v>
      </c>
      <c r="F33">
        <v>47</v>
      </c>
      <c r="G33">
        <v>36</v>
      </c>
      <c r="H33">
        <v>38</v>
      </c>
      <c r="I33">
        <v>32</v>
      </c>
      <c r="J33">
        <v>18</v>
      </c>
      <c r="K33">
        <v>33</v>
      </c>
      <c r="L33">
        <v>55</v>
      </c>
      <c r="M33">
        <v>862</v>
      </c>
      <c r="N33">
        <f t="shared" si="0"/>
        <v>62.808510638297875</v>
      </c>
      <c r="O33">
        <f t="shared" si="1"/>
        <v>66.297872340425528</v>
      </c>
      <c r="P33">
        <f t="shared" si="2"/>
        <v>55.829787234042556</v>
      </c>
      <c r="Q33">
        <f t="shared" si="3"/>
        <v>31.404255319148938</v>
      </c>
      <c r="R33">
        <f t="shared" si="4"/>
        <v>57.574468085106382</v>
      </c>
      <c r="S33">
        <f t="shared" si="5"/>
        <v>95.957446808510639</v>
      </c>
      <c r="U33" s="10">
        <f t="shared" si="6"/>
        <v>12.545437134308361</v>
      </c>
      <c r="V33">
        <f t="shared" si="7"/>
        <v>7.5602836879432633</v>
      </c>
      <c r="W33">
        <f t="shared" si="8"/>
        <v>0.28602970694500202</v>
      </c>
      <c r="X33">
        <f t="shared" si="9"/>
        <v>4.699123739420096</v>
      </c>
      <c r="Y33">
        <f t="shared" si="10"/>
        <v>7.8318728990334927</v>
      </c>
      <c r="Z33">
        <f t="shared" si="11"/>
        <v>1.1363739248528744</v>
      </c>
      <c r="AA33">
        <f t="shared" si="12"/>
        <v>0.73159014557670765</v>
      </c>
      <c r="AB33">
        <f t="shared" si="13"/>
        <v>1.694101207590569</v>
      </c>
      <c r="AC33">
        <f t="shared" si="14"/>
        <v>1.1370584613999448</v>
      </c>
    </row>
    <row r="34" spans="1:29" x14ac:dyDescent="0.25">
      <c r="A34" s="9">
        <v>32</v>
      </c>
      <c r="B34" s="26" t="s">
        <v>115</v>
      </c>
      <c r="C34" s="26" t="s">
        <v>36</v>
      </c>
      <c r="D34" s="26" t="s">
        <v>322</v>
      </c>
      <c r="E34" s="26" t="s">
        <v>2</v>
      </c>
      <c r="F34">
        <v>81</v>
      </c>
      <c r="G34">
        <v>61</v>
      </c>
      <c r="H34">
        <v>2</v>
      </c>
      <c r="I34">
        <v>42</v>
      </c>
      <c r="J34">
        <v>48</v>
      </c>
      <c r="K34">
        <v>65</v>
      </c>
      <c r="L34">
        <v>7568</v>
      </c>
      <c r="M34">
        <v>1686</v>
      </c>
      <c r="N34">
        <f t="shared" si="0"/>
        <v>61.753086419753089</v>
      </c>
      <c r="O34">
        <f t="shared" si="1"/>
        <v>2.0246913580246915</v>
      </c>
      <c r="P34">
        <f t="shared" si="2"/>
        <v>42.518518518518519</v>
      </c>
      <c r="Q34">
        <f t="shared" si="3"/>
        <v>48.592592592592595</v>
      </c>
      <c r="R34">
        <f t="shared" si="4"/>
        <v>65.802469135802468</v>
      </c>
      <c r="S34">
        <f t="shared" si="5"/>
        <v>7661.4320987654319</v>
      </c>
      <c r="U34" s="10">
        <f t="shared" si="6"/>
        <v>12.461275890112827</v>
      </c>
      <c r="V34">
        <f t="shared" si="7"/>
        <v>7.4332418838591678</v>
      </c>
      <c r="W34">
        <f t="shared" si="8"/>
        <v>8.7351502445842076E-3</v>
      </c>
      <c r="X34">
        <f t="shared" si="9"/>
        <v>5.0192988560090752</v>
      </c>
      <c r="Y34">
        <f t="shared" si="10"/>
        <v>8.3654980933484584</v>
      </c>
      <c r="Z34">
        <f t="shared" si="11"/>
        <v>1.1157801418439715</v>
      </c>
      <c r="AA34">
        <f t="shared" si="12"/>
        <v>0.78719298245614022</v>
      </c>
      <c r="AB34">
        <f t="shared" si="13"/>
        <v>1.7381321321321321</v>
      </c>
      <c r="AC34">
        <f t="shared" si="14"/>
        <v>1.3781935995768313</v>
      </c>
    </row>
    <row r="35" spans="1:29" x14ac:dyDescent="0.25">
      <c r="A35" s="9">
        <v>33</v>
      </c>
      <c r="B35" s="26" t="s">
        <v>37</v>
      </c>
      <c r="C35" s="26" t="s">
        <v>38</v>
      </c>
      <c r="D35" s="26" t="s">
        <v>322</v>
      </c>
      <c r="E35" s="26" t="s">
        <v>2</v>
      </c>
      <c r="F35">
        <v>74</v>
      </c>
      <c r="G35">
        <v>52</v>
      </c>
      <c r="H35">
        <v>47</v>
      </c>
      <c r="I35">
        <v>32</v>
      </c>
      <c r="J35">
        <v>24</v>
      </c>
      <c r="K35">
        <v>53</v>
      </c>
      <c r="L35">
        <v>7564</v>
      </c>
      <c r="M35">
        <v>1457</v>
      </c>
      <c r="N35">
        <f t="shared" ref="N35:N66" si="15">G35*82/F35</f>
        <v>57.621621621621621</v>
      </c>
      <c r="O35">
        <f t="shared" ref="O35:O66" si="16">H35*82/F35</f>
        <v>52.081081081081081</v>
      </c>
      <c r="P35">
        <f t="shared" ref="P35:P66" si="17">I35*82/F35</f>
        <v>35.45945945945946</v>
      </c>
      <c r="Q35">
        <f t="shared" ref="Q35:Q66" si="18">J35*82/F35</f>
        <v>26.594594594594593</v>
      </c>
      <c r="R35">
        <f t="shared" ref="R35:R66" si="19">K35*82/F35</f>
        <v>58.729729729729726</v>
      </c>
      <c r="S35">
        <f t="shared" ref="S35:S66" si="20">L35*82/F35</f>
        <v>8381.72972972973</v>
      </c>
      <c r="U35" s="10">
        <f t="shared" ref="U35:U66" si="21">SUM(V35:X35)</f>
        <v>12.082955515796371</v>
      </c>
      <c r="V35">
        <f t="shared" ref="V35:V66" si="22">N35/MAX(N:N)*OFF_C</f>
        <v>6.9359359359359356</v>
      </c>
      <c r="W35">
        <f t="shared" ref="W35:W66" si="23">O35/MAX(O:O)*PUN_C</f>
        <v>0.22469403365629781</v>
      </c>
      <c r="X35">
        <f t="shared" ref="X35:X66" si="24">SUM(Z35:AC35)</f>
        <v>4.9223255462041378</v>
      </c>
      <c r="Y35">
        <f t="shared" ref="Y35:Y66" si="25">X35/DEF_C*10</f>
        <v>8.2038759103402299</v>
      </c>
      <c r="Z35">
        <f t="shared" ref="Z35:Z66" si="26">(0.7*(HIT_F*DEF_C))+(P35/(MAX(P:P))*(0.3*(HIT_F*DEF_C)))</f>
        <v>1.1048591144335824</v>
      </c>
      <c r="AA35">
        <f t="shared" ref="AA35:AA66" si="27">(0.7*(BkS_F*DEF_C))+(Q35/(MAX(Q:Q))*(0.3*(BkS_F*DEF_C)))</f>
        <v>0.71603129445234692</v>
      </c>
      <c r="AB35">
        <f t="shared" ref="AB35:AB66" si="28">(0.7*(TkA_F*DEF_C))+(R35/(MAX(R:R))*(0.3*(TkA_F*DEF_C)))</f>
        <v>1.7002834185536888</v>
      </c>
      <c r="AC35">
        <f t="shared" ref="AC35:AC66" si="29">(0.7*(SH_F*DEF_C))+(S35/(MAX(S:S))*(0.3*(SH_F*DEF_C)))</f>
        <v>1.4011517187645195</v>
      </c>
    </row>
    <row r="36" spans="1:29" x14ac:dyDescent="0.25">
      <c r="A36" s="9">
        <v>34</v>
      </c>
      <c r="B36" s="26" t="s">
        <v>134</v>
      </c>
      <c r="C36" s="26" t="s">
        <v>33</v>
      </c>
      <c r="D36" s="26" t="s">
        <v>322</v>
      </c>
      <c r="E36" s="26" t="s">
        <v>2</v>
      </c>
      <c r="F36">
        <v>79</v>
      </c>
      <c r="G36">
        <v>54</v>
      </c>
      <c r="H36">
        <v>78</v>
      </c>
      <c r="I36">
        <v>87</v>
      </c>
      <c r="J36">
        <v>35</v>
      </c>
      <c r="K36">
        <v>46</v>
      </c>
      <c r="L36">
        <v>4956</v>
      </c>
      <c r="M36">
        <v>1465</v>
      </c>
      <c r="N36">
        <f t="shared" si="15"/>
        <v>56.050632911392405</v>
      </c>
      <c r="O36">
        <f t="shared" si="16"/>
        <v>80.962025316455694</v>
      </c>
      <c r="P36">
        <f t="shared" si="17"/>
        <v>90.303797468354432</v>
      </c>
      <c r="Q36">
        <f t="shared" si="18"/>
        <v>36.329113924050631</v>
      </c>
      <c r="R36">
        <f t="shared" si="19"/>
        <v>47.746835443037973</v>
      </c>
      <c r="S36">
        <f t="shared" si="20"/>
        <v>5144.2025316455693</v>
      </c>
      <c r="U36" s="10">
        <f t="shared" si="21"/>
        <v>11.972832769858872</v>
      </c>
      <c r="V36">
        <f t="shared" si="22"/>
        <v>6.7468354430379742</v>
      </c>
      <c r="W36">
        <f t="shared" si="23"/>
        <v>0.34929543826128495</v>
      </c>
      <c r="X36">
        <f t="shared" si="24"/>
        <v>4.8767018885596141</v>
      </c>
      <c r="Y36">
        <f t="shared" si="25"/>
        <v>8.1278364809326895</v>
      </c>
      <c r="Z36">
        <f t="shared" si="26"/>
        <v>1.1897084567734983</v>
      </c>
      <c r="AA36">
        <f t="shared" si="27"/>
        <v>0.7475216522318453</v>
      </c>
      <c r="AB36">
        <f t="shared" si="28"/>
        <v>1.6415100923708517</v>
      </c>
      <c r="AC36">
        <f t="shared" si="29"/>
        <v>1.2979616871834185</v>
      </c>
    </row>
    <row r="37" spans="1:29" x14ac:dyDescent="0.25">
      <c r="A37" s="9">
        <v>35</v>
      </c>
      <c r="B37" s="26" t="s">
        <v>41</v>
      </c>
      <c r="C37" s="26" t="s">
        <v>33</v>
      </c>
      <c r="D37" s="26" t="s">
        <v>322</v>
      </c>
      <c r="E37" s="26" t="s">
        <v>2</v>
      </c>
      <c r="F37">
        <v>82</v>
      </c>
      <c r="G37">
        <v>59</v>
      </c>
      <c r="H37">
        <v>18</v>
      </c>
      <c r="I37">
        <v>60</v>
      </c>
      <c r="J37">
        <v>49</v>
      </c>
      <c r="K37">
        <v>47</v>
      </c>
      <c r="L37">
        <v>1242</v>
      </c>
      <c r="M37">
        <v>1503</v>
      </c>
      <c r="N37">
        <f t="shared" si="15"/>
        <v>59</v>
      </c>
      <c r="O37">
        <f t="shared" si="16"/>
        <v>18</v>
      </c>
      <c r="P37">
        <f t="shared" si="17"/>
        <v>60</v>
      </c>
      <c r="Q37">
        <f t="shared" si="18"/>
        <v>49</v>
      </c>
      <c r="R37">
        <f t="shared" si="19"/>
        <v>47</v>
      </c>
      <c r="S37">
        <f t="shared" si="20"/>
        <v>1242</v>
      </c>
      <c r="U37" s="10">
        <f t="shared" si="21"/>
        <v>11.921945920213386</v>
      </c>
      <c r="V37">
        <f t="shared" si="22"/>
        <v>7.1018518518518512</v>
      </c>
      <c r="W37">
        <f t="shared" si="23"/>
        <v>7.76576161988035E-2</v>
      </c>
      <c r="X37">
        <f t="shared" si="24"/>
        <v>4.7424364521627318</v>
      </c>
      <c r="Y37">
        <f t="shared" si="25"/>
        <v>7.9040607536045524</v>
      </c>
      <c r="Z37">
        <f t="shared" si="26"/>
        <v>1.1428256357031654</v>
      </c>
      <c r="AA37">
        <f t="shared" si="27"/>
        <v>0.78851091142490359</v>
      </c>
      <c r="AB37">
        <f t="shared" si="28"/>
        <v>1.6375135135135135</v>
      </c>
      <c r="AC37">
        <f t="shared" si="29"/>
        <v>1.1735863915211486</v>
      </c>
    </row>
    <row r="38" spans="1:29" x14ac:dyDescent="0.25">
      <c r="A38" s="9">
        <v>36</v>
      </c>
      <c r="B38" s="26" t="s">
        <v>47</v>
      </c>
      <c r="C38" s="26" t="s">
        <v>36</v>
      </c>
      <c r="D38" s="26" t="s">
        <v>322</v>
      </c>
      <c r="E38" s="26" t="s">
        <v>2</v>
      </c>
      <c r="F38">
        <v>82</v>
      </c>
      <c r="G38">
        <v>56</v>
      </c>
      <c r="H38">
        <v>26</v>
      </c>
      <c r="I38">
        <v>52</v>
      </c>
      <c r="J38">
        <v>54</v>
      </c>
      <c r="K38">
        <v>42</v>
      </c>
      <c r="L38">
        <v>5831</v>
      </c>
      <c r="M38">
        <v>1580</v>
      </c>
      <c r="N38">
        <f t="shared" si="15"/>
        <v>56</v>
      </c>
      <c r="O38">
        <f t="shared" si="16"/>
        <v>26</v>
      </c>
      <c r="P38">
        <f t="shared" si="17"/>
        <v>52</v>
      </c>
      <c r="Q38">
        <f t="shared" si="18"/>
        <v>54</v>
      </c>
      <c r="R38">
        <f t="shared" si="19"/>
        <v>42</v>
      </c>
      <c r="S38">
        <f t="shared" si="20"/>
        <v>5831</v>
      </c>
      <c r="U38" s="10">
        <f t="shared" si="21"/>
        <v>11.718656040586689</v>
      </c>
      <c r="V38">
        <f t="shared" si="22"/>
        <v>6.7407407407407405</v>
      </c>
      <c r="W38">
        <f t="shared" si="23"/>
        <v>0.11217211228716061</v>
      </c>
      <c r="X38">
        <f t="shared" si="24"/>
        <v>4.8657431875587882</v>
      </c>
      <c r="Y38">
        <f t="shared" si="25"/>
        <v>8.109571979264647</v>
      </c>
      <c r="Z38">
        <f t="shared" si="26"/>
        <v>1.1304488842760767</v>
      </c>
      <c r="AA38">
        <f t="shared" si="27"/>
        <v>0.80468549422336322</v>
      </c>
      <c r="AB38">
        <f t="shared" si="28"/>
        <v>1.6107567567567567</v>
      </c>
      <c r="AC38">
        <f t="shared" si="29"/>
        <v>1.3198520523025912</v>
      </c>
    </row>
    <row r="39" spans="1:29" x14ac:dyDescent="0.25">
      <c r="A39" s="9">
        <v>37</v>
      </c>
      <c r="B39" s="26" t="s">
        <v>273</v>
      </c>
      <c r="C39" s="26" t="s">
        <v>31</v>
      </c>
      <c r="D39" s="26" t="s">
        <v>322</v>
      </c>
      <c r="E39" s="26" t="s">
        <v>2</v>
      </c>
      <c r="F39">
        <v>78</v>
      </c>
      <c r="G39">
        <v>52</v>
      </c>
      <c r="H39">
        <v>18</v>
      </c>
      <c r="I39">
        <v>13</v>
      </c>
      <c r="J39">
        <v>39</v>
      </c>
      <c r="K39">
        <v>86</v>
      </c>
      <c r="L39">
        <v>6179</v>
      </c>
      <c r="M39">
        <v>1422</v>
      </c>
      <c r="N39">
        <f t="shared" si="15"/>
        <v>54.666666666666664</v>
      </c>
      <c r="O39">
        <f t="shared" si="16"/>
        <v>18.923076923076923</v>
      </c>
      <c r="P39">
        <f t="shared" si="17"/>
        <v>13.666666666666666</v>
      </c>
      <c r="Q39">
        <f t="shared" si="18"/>
        <v>41</v>
      </c>
      <c r="R39">
        <f t="shared" si="19"/>
        <v>90.410256410256409</v>
      </c>
      <c r="S39">
        <f t="shared" si="20"/>
        <v>6495.8717948717949</v>
      </c>
      <c r="U39" s="10">
        <f t="shared" si="21"/>
        <v>11.706522793636053</v>
      </c>
      <c r="V39">
        <f t="shared" si="22"/>
        <v>6.5802469135802468</v>
      </c>
      <c r="W39">
        <f t="shared" si="23"/>
        <v>8.1640058055152398E-2</v>
      </c>
      <c r="X39">
        <f t="shared" si="24"/>
        <v>5.0446358220006537</v>
      </c>
      <c r="Y39">
        <f t="shared" si="25"/>
        <v>8.4077263700010896</v>
      </c>
      <c r="Z39">
        <f t="shared" si="26"/>
        <v>1.0711436170212765</v>
      </c>
      <c r="AA39">
        <f t="shared" si="27"/>
        <v>0.76263157894736833</v>
      </c>
      <c r="AB39">
        <f t="shared" si="28"/>
        <v>1.8698170478170477</v>
      </c>
      <c r="AC39">
        <f t="shared" si="29"/>
        <v>1.3410435782149612</v>
      </c>
    </row>
    <row r="40" spans="1:29" x14ac:dyDescent="0.25">
      <c r="A40" s="9">
        <v>38</v>
      </c>
      <c r="B40" s="26" t="s">
        <v>54</v>
      </c>
      <c r="C40" s="26" t="s">
        <v>42</v>
      </c>
      <c r="D40" s="26" t="s">
        <v>322</v>
      </c>
      <c r="E40" s="26" t="s">
        <v>2</v>
      </c>
      <c r="F40">
        <v>80</v>
      </c>
      <c r="G40">
        <v>55</v>
      </c>
      <c r="H40">
        <v>42</v>
      </c>
      <c r="I40">
        <v>94</v>
      </c>
      <c r="J40">
        <v>26</v>
      </c>
      <c r="K40">
        <v>42</v>
      </c>
      <c r="L40">
        <v>42</v>
      </c>
      <c r="M40">
        <v>1341</v>
      </c>
      <c r="N40">
        <f t="shared" si="15"/>
        <v>56.375</v>
      </c>
      <c r="O40">
        <f t="shared" si="16"/>
        <v>43.05</v>
      </c>
      <c r="P40">
        <f t="shared" si="17"/>
        <v>96.35</v>
      </c>
      <c r="Q40">
        <f t="shared" si="18"/>
        <v>26.65</v>
      </c>
      <c r="R40">
        <f t="shared" si="19"/>
        <v>43.05</v>
      </c>
      <c r="S40">
        <f t="shared" si="20"/>
        <v>43.05</v>
      </c>
      <c r="U40" s="10">
        <f t="shared" si="21"/>
        <v>11.638631600697359</v>
      </c>
      <c r="V40">
        <f t="shared" si="22"/>
        <v>6.7858796296296289</v>
      </c>
      <c r="W40">
        <f t="shared" si="23"/>
        <v>0.18573113207547168</v>
      </c>
      <c r="X40">
        <f t="shared" si="24"/>
        <v>4.6670208389922578</v>
      </c>
      <c r="Y40">
        <f t="shared" si="25"/>
        <v>7.778368064987097</v>
      </c>
      <c r="Z40">
        <f t="shared" si="26"/>
        <v>1.1990624999999997</v>
      </c>
      <c r="AA40">
        <f t="shared" si="27"/>
        <v>0.71621052631578941</v>
      </c>
      <c r="AB40">
        <f t="shared" si="28"/>
        <v>1.6163756756756755</v>
      </c>
      <c r="AC40">
        <f t="shared" si="29"/>
        <v>1.1353721370007934</v>
      </c>
    </row>
    <row r="41" spans="1:29" x14ac:dyDescent="0.25">
      <c r="A41" s="9">
        <v>39</v>
      </c>
      <c r="B41" s="26" t="s">
        <v>284</v>
      </c>
      <c r="C41" s="26" t="s">
        <v>33</v>
      </c>
      <c r="D41" s="26" t="s">
        <v>322</v>
      </c>
      <c r="E41" s="26" t="s">
        <v>2</v>
      </c>
      <c r="F41">
        <v>64</v>
      </c>
      <c r="G41">
        <v>44</v>
      </c>
      <c r="H41">
        <v>10</v>
      </c>
      <c r="I41">
        <v>35</v>
      </c>
      <c r="J41">
        <v>29</v>
      </c>
      <c r="K41">
        <v>22</v>
      </c>
      <c r="L41">
        <v>6075</v>
      </c>
      <c r="M41">
        <v>1238</v>
      </c>
      <c r="N41">
        <f t="shared" si="15"/>
        <v>56.375</v>
      </c>
      <c r="O41">
        <f t="shared" si="16"/>
        <v>12.8125</v>
      </c>
      <c r="P41">
        <f t="shared" si="17"/>
        <v>44.84375</v>
      </c>
      <c r="Q41">
        <f t="shared" si="18"/>
        <v>37.15625</v>
      </c>
      <c r="R41">
        <f t="shared" si="19"/>
        <v>28.1875</v>
      </c>
      <c r="S41">
        <f t="shared" si="20"/>
        <v>7783.59375</v>
      </c>
      <c r="U41" s="10">
        <f t="shared" si="21"/>
        <v>11.629660100492213</v>
      </c>
      <c r="V41">
        <f t="shared" si="22"/>
        <v>6.7858796296296289</v>
      </c>
      <c r="W41">
        <f t="shared" si="23"/>
        <v>5.5277122641509434E-2</v>
      </c>
      <c r="X41">
        <f t="shared" si="24"/>
        <v>4.7885033482210746</v>
      </c>
      <c r="Y41">
        <f t="shared" si="25"/>
        <v>7.980838913701791</v>
      </c>
      <c r="Z41">
        <f t="shared" si="26"/>
        <v>1.1193774933510636</v>
      </c>
      <c r="AA41">
        <f t="shared" si="27"/>
        <v>0.75019736842105256</v>
      </c>
      <c r="AB41">
        <f t="shared" si="28"/>
        <v>1.5368412162162162</v>
      </c>
      <c r="AC41">
        <f t="shared" si="29"/>
        <v>1.3820872702327425</v>
      </c>
    </row>
    <row r="42" spans="1:29" x14ac:dyDescent="0.25">
      <c r="A42" s="9">
        <v>40</v>
      </c>
      <c r="B42" s="26" t="s">
        <v>126</v>
      </c>
      <c r="C42" s="26" t="s">
        <v>38</v>
      </c>
      <c r="D42" s="26" t="s">
        <v>322</v>
      </c>
      <c r="E42" s="26" t="s">
        <v>2</v>
      </c>
      <c r="F42">
        <v>72</v>
      </c>
      <c r="G42">
        <v>47</v>
      </c>
      <c r="H42">
        <v>14</v>
      </c>
      <c r="I42">
        <v>92</v>
      </c>
      <c r="J42">
        <v>64</v>
      </c>
      <c r="K42">
        <v>49</v>
      </c>
      <c r="L42">
        <v>5048</v>
      </c>
      <c r="M42">
        <v>1293</v>
      </c>
      <c r="N42">
        <f t="shared" si="15"/>
        <v>53.527777777777779</v>
      </c>
      <c r="O42">
        <f t="shared" si="16"/>
        <v>15.944444444444445</v>
      </c>
      <c r="P42">
        <f t="shared" si="17"/>
        <v>104.77777777777777</v>
      </c>
      <c r="Q42">
        <f t="shared" si="18"/>
        <v>72.888888888888886</v>
      </c>
      <c r="R42">
        <f t="shared" si="19"/>
        <v>55.805555555555557</v>
      </c>
      <c r="S42">
        <f t="shared" si="20"/>
        <v>5749.1111111111113</v>
      </c>
      <c r="U42" s="10">
        <f t="shared" si="21"/>
        <v>11.591715416510265</v>
      </c>
      <c r="V42">
        <f t="shared" si="22"/>
        <v>6.4431584362139915</v>
      </c>
      <c r="W42">
        <f t="shared" si="23"/>
        <v>6.8789308176100628E-2</v>
      </c>
      <c r="X42">
        <f t="shared" si="24"/>
        <v>5.0797676721201723</v>
      </c>
      <c r="Y42">
        <f t="shared" si="25"/>
        <v>8.4662794535336197</v>
      </c>
      <c r="Z42">
        <f t="shared" si="26"/>
        <v>1.2121010638297871</v>
      </c>
      <c r="AA42">
        <f t="shared" si="27"/>
        <v>0.86578947368421044</v>
      </c>
      <c r="AB42">
        <f t="shared" si="28"/>
        <v>1.684635135135135</v>
      </c>
      <c r="AC42">
        <f t="shared" si="29"/>
        <v>1.3172419994710394</v>
      </c>
    </row>
    <row r="43" spans="1:29" x14ac:dyDescent="0.25">
      <c r="A43" s="9">
        <v>41</v>
      </c>
      <c r="B43" s="26" t="s">
        <v>475</v>
      </c>
      <c r="C43" s="26" t="s">
        <v>442</v>
      </c>
      <c r="D43" s="26" t="s">
        <v>322</v>
      </c>
      <c r="E43" s="26" t="s">
        <v>2</v>
      </c>
      <c r="F43">
        <v>64</v>
      </c>
      <c r="G43">
        <v>44</v>
      </c>
      <c r="H43">
        <v>18</v>
      </c>
      <c r="I43">
        <v>31</v>
      </c>
      <c r="J43">
        <v>35</v>
      </c>
      <c r="K43">
        <v>25</v>
      </c>
      <c r="L43">
        <v>936</v>
      </c>
      <c r="M43">
        <v>1080</v>
      </c>
      <c r="N43">
        <f t="shared" si="15"/>
        <v>56.375</v>
      </c>
      <c r="O43">
        <f t="shared" si="16"/>
        <v>23.0625</v>
      </c>
      <c r="P43">
        <f t="shared" si="17"/>
        <v>39.71875</v>
      </c>
      <c r="Q43">
        <f t="shared" si="18"/>
        <v>44.84375</v>
      </c>
      <c r="R43">
        <f t="shared" si="19"/>
        <v>32.03125</v>
      </c>
      <c r="S43">
        <f t="shared" si="20"/>
        <v>1199.25</v>
      </c>
      <c r="U43" s="10">
        <f t="shared" si="21"/>
        <v>11.501527166249762</v>
      </c>
      <c r="V43">
        <f t="shared" si="22"/>
        <v>6.7858796296296289</v>
      </c>
      <c r="W43">
        <f t="shared" si="23"/>
        <v>9.9498820754716985E-2</v>
      </c>
      <c r="X43">
        <f t="shared" si="24"/>
        <v>4.6161487158654158</v>
      </c>
      <c r="Y43">
        <f t="shared" si="25"/>
        <v>7.6935811931090257</v>
      </c>
      <c r="Z43">
        <f t="shared" si="26"/>
        <v>1.1114486369680849</v>
      </c>
      <c r="AA43">
        <f t="shared" si="27"/>
        <v>0.7750657894736841</v>
      </c>
      <c r="AB43">
        <f t="shared" si="28"/>
        <v>1.5574104729729727</v>
      </c>
      <c r="AC43">
        <f t="shared" si="29"/>
        <v>1.1722238164506744</v>
      </c>
    </row>
    <row r="44" spans="1:29" x14ac:dyDescent="0.25">
      <c r="A44" s="9">
        <v>42</v>
      </c>
      <c r="B44" s="26" t="s">
        <v>88</v>
      </c>
      <c r="C44" s="26" t="s">
        <v>42</v>
      </c>
      <c r="D44" s="26" t="s">
        <v>322</v>
      </c>
      <c r="E44" s="26" t="s">
        <v>2</v>
      </c>
      <c r="F44">
        <v>82</v>
      </c>
      <c r="G44">
        <v>56</v>
      </c>
      <c r="H44">
        <v>14</v>
      </c>
      <c r="I44">
        <v>49</v>
      </c>
      <c r="J44">
        <v>34</v>
      </c>
      <c r="K44">
        <v>51</v>
      </c>
      <c r="L44">
        <v>66</v>
      </c>
      <c r="M44">
        <v>1599</v>
      </c>
      <c r="N44">
        <f t="shared" si="15"/>
        <v>56</v>
      </c>
      <c r="O44">
        <f t="shared" si="16"/>
        <v>14</v>
      </c>
      <c r="P44">
        <f t="shared" si="17"/>
        <v>49</v>
      </c>
      <c r="Q44">
        <f t="shared" si="18"/>
        <v>34</v>
      </c>
      <c r="R44">
        <f t="shared" si="19"/>
        <v>51</v>
      </c>
      <c r="S44">
        <f t="shared" si="20"/>
        <v>66</v>
      </c>
      <c r="U44" s="10">
        <f t="shared" si="21"/>
        <v>11.461958418004933</v>
      </c>
      <c r="V44">
        <f t="shared" si="22"/>
        <v>6.7407407407407405</v>
      </c>
      <c r="W44">
        <f t="shared" si="23"/>
        <v>6.0400368154624941E-2</v>
      </c>
      <c r="X44">
        <f t="shared" si="24"/>
        <v>4.6608173091095679</v>
      </c>
      <c r="Y44">
        <f t="shared" si="25"/>
        <v>7.7680288485159465</v>
      </c>
      <c r="Z44">
        <f t="shared" si="26"/>
        <v>1.1258076024909183</v>
      </c>
      <c r="AA44">
        <f t="shared" si="27"/>
        <v>0.73998716302952494</v>
      </c>
      <c r="AB44">
        <f t="shared" si="28"/>
        <v>1.6589189189189189</v>
      </c>
      <c r="AC44">
        <f t="shared" si="29"/>
        <v>1.1361036246702059</v>
      </c>
    </row>
    <row r="45" spans="1:29" x14ac:dyDescent="0.25">
      <c r="A45" s="9">
        <v>43</v>
      </c>
      <c r="B45" s="26" t="s">
        <v>478</v>
      </c>
      <c r="C45" s="26" t="s">
        <v>442</v>
      </c>
      <c r="D45" s="26" t="s">
        <v>322</v>
      </c>
      <c r="E45" s="26" t="s">
        <v>2</v>
      </c>
      <c r="F45">
        <v>59</v>
      </c>
      <c r="G45">
        <v>41</v>
      </c>
      <c r="H45">
        <v>4</v>
      </c>
      <c r="I45">
        <v>66</v>
      </c>
      <c r="J45">
        <v>16</v>
      </c>
      <c r="K45">
        <v>15</v>
      </c>
      <c r="L45">
        <v>59</v>
      </c>
      <c r="M45">
        <v>902</v>
      </c>
      <c r="N45">
        <f t="shared" si="15"/>
        <v>56.983050847457626</v>
      </c>
      <c r="O45">
        <f t="shared" si="16"/>
        <v>5.5593220338983054</v>
      </c>
      <c r="P45">
        <f t="shared" si="17"/>
        <v>91.728813559322035</v>
      </c>
      <c r="Q45">
        <f t="shared" si="18"/>
        <v>22.237288135593221</v>
      </c>
      <c r="R45">
        <f t="shared" si="19"/>
        <v>20.847457627118644</v>
      </c>
      <c r="S45">
        <f t="shared" si="20"/>
        <v>82</v>
      </c>
      <c r="U45" s="10">
        <f t="shared" si="21"/>
        <v>11.411080112146738</v>
      </c>
      <c r="V45">
        <f t="shared" si="22"/>
        <v>6.8590709353421211</v>
      </c>
      <c r="W45">
        <f t="shared" si="23"/>
        <v>2.398464982411257E-2</v>
      </c>
      <c r="X45">
        <f t="shared" si="24"/>
        <v>4.5280245269805039</v>
      </c>
      <c r="Y45">
        <f t="shared" si="25"/>
        <v>7.5467075449675072</v>
      </c>
      <c r="Z45">
        <f t="shared" si="26"/>
        <v>1.1919130905156867</v>
      </c>
      <c r="AA45">
        <f t="shared" si="27"/>
        <v>0.7019357716324709</v>
      </c>
      <c r="AB45">
        <f t="shared" si="28"/>
        <v>1.4975620705451214</v>
      </c>
      <c r="AC45">
        <f t="shared" si="29"/>
        <v>1.1366135942872255</v>
      </c>
    </row>
    <row r="46" spans="1:29" x14ac:dyDescent="0.25">
      <c r="A46" s="9">
        <v>44</v>
      </c>
      <c r="B46" s="26" t="s">
        <v>117</v>
      </c>
      <c r="C46" s="26" t="s">
        <v>42</v>
      </c>
      <c r="D46" s="26" t="s">
        <v>322</v>
      </c>
      <c r="E46" s="26" t="s">
        <v>2</v>
      </c>
      <c r="F46">
        <v>76</v>
      </c>
      <c r="G46">
        <v>51</v>
      </c>
      <c r="H46">
        <v>26</v>
      </c>
      <c r="I46">
        <v>21</v>
      </c>
      <c r="J46">
        <v>35</v>
      </c>
      <c r="K46">
        <v>38</v>
      </c>
      <c r="L46">
        <v>488</v>
      </c>
      <c r="M46">
        <v>1263</v>
      </c>
      <c r="N46">
        <f t="shared" si="15"/>
        <v>55.026315789473685</v>
      </c>
      <c r="O46">
        <f t="shared" si="16"/>
        <v>28.05263157894737</v>
      </c>
      <c r="P46">
        <f t="shared" si="17"/>
        <v>22.657894736842106</v>
      </c>
      <c r="Q46">
        <f t="shared" si="18"/>
        <v>37.763157894736842</v>
      </c>
      <c r="R46">
        <f t="shared" si="19"/>
        <v>41</v>
      </c>
      <c r="S46">
        <f t="shared" si="20"/>
        <v>526.52631578947364</v>
      </c>
      <c r="U46" s="10">
        <f t="shared" si="21"/>
        <v>11.337967805136969</v>
      </c>
      <c r="V46">
        <f t="shared" si="22"/>
        <v>6.6235380116959073</v>
      </c>
      <c r="W46">
        <f t="shared" si="23"/>
        <v>0.12102780536246277</v>
      </c>
      <c r="X46">
        <f t="shared" si="24"/>
        <v>4.5934019880785986</v>
      </c>
      <c r="Y46">
        <f t="shared" si="25"/>
        <v>7.6556699801309982</v>
      </c>
      <c r="Z46">
        <f t="shared" si="26"/>
        <v>1.0850538913773795</v>
      </c>
      <c r="AA46">
        <f t="shared" si="27"/>
        <v>0.75216066481994448</v>
      </c>
      <c r="AB46">
        <f t="shared" si="28"/>
        <v>1.6054054054054052</v>
      </c>
      <c r="AC46">
        <f t="shared" si="29"/>
        <v>1.1507820264758695</v>
      </c>
    </row>
    <row r="47" spans="1:29" x14ac:dyDescent="0.25">
      <c r="A47" s="9">
        <v>45</v>
      </c>
      <c r="B47" s="26" t="s">
        <v>45</v>
      </c>
      <c r="C47" s="26" t="s">
        <v>31</v>
      </c>
      <c r="D47" s="26" t="s">
        <v>322</v>
      </c>
      <c r="E47" s="26" t="s">
        <v>2</v>
      </c>
      <c r="F47">
        <v>82</v>
      </c>
      <c r="G47">
        <v>53</v>
      </c>
      <c r="H47">
        <v>18</v>
      </c>
      <c r="I47">
        <v>43</v>
      </c>
      <c r="J47">
        <v>38</v>
      </c>
      <c r="K47">
        <v>43</v>
      </c>
      <c r="L47">
        <v>4865</v>
      </c>
      <c r="M47">
        <v>1501</v>
      </c>
      <c r="N47">
        <f t="shared" si="15"/>
        <v>53</v>
      </c>
      <c r="O47">
        <f t="shared" si="16"/>
        <v>18</v>
      </c>
      <c r="P47">
        <f t="shared" si="17"/>
        <v>43</v>
      </c>
      <c r="Q47">
        <f t="shared" si="18"/>
        <v>38</v>
      </c>
      <c r="R47">
        <f t="shared" si="19"/>
        <v>43</v>
      </c>
      <c r="S47">
        <f t="shared" si="20"/>
        <v>4865</v>
      </c>
      <c r="U47" s="10">
        <f t="shared" si="21"/>
        <v>11.231909858800467</v>
      </c>
      <c r="V47">
        <f t="shared" si="22"/>
        <v>6.3796296296296298</v>
      </c>
      <c r="W47">
        <f t="shared" si="23"/>
        <v>7.76576161988035E-2</v>
      </c>
      <c r="X47">
        <f t="shared" si="24"/>
        <v>4.7746226129720331</v>
      </c>
      <c r="Y47">
        <f t="shared" si="25"/>
        <v>7.957704354953389</v>
      </c>
      <c r="Z47">
        <f t="shared" si="26"/>
        <v>1.1165250389206018</v>
      </c>
      <c r="AA47">
        <f t="shared" si="27"/>
        <v>0.75292682926829257</v>
      </c>
      <c r="AB47">
        <f t="shared" si="28"/>
        <v>1.6161081081081079</v>
      </c>
      <c r="AC47">
        <f t="shared" si="29"/>
        <v>1.2890626366750311</v>
      </c>
    </row>
    <row r="48" spans="1:29" x14ac:dyDescent="0.25">
      <c r="A48" s="9">
        <v>46</v>
      </c>
      <c r="B48" s="26" t="s">
        <v>472</v>
      </c>
      <c r="C48" s="26" t="s">
        <v>442</v>
      </c>
      <c r="D48" s="26" t="s">
        <v>322</v>
      </c>
      <c r="E48" s="26" t="s">
        <v>2</v>
      </c>
      <c r="F48">
        <v>72</v>
      </c>
      <c r="G48">
        <v>46</v>
      </c>
      <c r="H48">
        <v>34</v>
      </c>
      <c r="I48">
        <v>96</v>
      </c>
      <c r="J48">
        <v>25</v>
      </c>
      <c r="K48">
        <v>42</v>
      </c>
      <c r="L48">
        <v>451</v>
      </c>
      <c r="M48">
        <v>1277</v>
      </c>
      <c r="N48">
        <f t="shared" si="15"/>
        <v>52.388888888888886</v>
      </c>
      <c r="O48">
        <f t="shared" si="16"/>
        <v>38.722222222222221</v>
      </c>
      <c r="P48">
        <f t="shared" si="17"/>
        <v>109.33333333333333</v>
      </c>
      <c r="Q48">
        <f t="shared" si="18"/>
        <v>28.472222222222221</v>
      </c>
      <c r="R48">
        <f t="shared" si="19"/>
        <v>47.833333333333336</v>
      </c>
      <c r="S48">
        <f t="shared" si="20"/>
        <v>513.63888888888891</v>
      </c>
      <c r="U48" s="10">
        <f t="shared" si="21"/>
        <v>11.206728143792304</v>
      </c>
      <c r="V48">
        <f t="shared" si="22"/>
        <v>6.3060699588477362</v>
      </c>
      <c r="W48">
        <f t="shared" si="23"/>
        <v>0.16705974842767296</v>
      </c>
      <c r="X48">
        <f t="shared" si="24"/>
        <v>4.7335984365168962</v>
      </c>
      <c r="Y48">
        <f t="shared" si="25"/>
        <v>7.8893307275281597</v>
      </c>
      <c r="Z48">
        <f t="shared" si="26"/>
        <v>1.2191489361702126</v>
      </c>
      <c r="AA48">
        <f t="shared" si="27"/>
        <v>0.72210526315789458</v>
      </c>
      <c r="AB48">
        <f t="shared" si="28"/>
        <v>1.6419729729729728</v>
      </c>
      <c r="AC48">
        <f t="shared" si="29"/>
        <v>1.1503712642158159</v>
      </c>
    </row>
    <row r="49" spans="1:29" x14ac:dyDescent="0.25">
      <c r="A49" s="9">
        <v>47</v>
      </c>
      <c r="B49" s="26" t="s">
        <v>330</v>
      </c>
      <c r="C49" s="26" t="s">
        <v>31</v>
      </c>
      <c r="D49" s="26" t="s">
        <v>322</v>
      </c>
      <c r="E49" s="26" t="s">
        <v>2</v>
      </c>
      <c r="F49">
        <v>82</v>
      </c>
      <c r="G49">
        <v>52</v>
      </c>
      <c r="H49">
        <v>26</v>
      </c>
      <c r="I49">
        <v>56</v>
      </c>
      <c r="J49">
        <v>39</v>
      </c>
      <c r="K49">
        <v>56</v>
      </c>
      <c r="L49">
        <v>2563</v>
      </c>
      <c r="M49">
        <v>1337</v>
      </c>
      <c r="N49">
        <f t="shared" si="15"/>
        <v>52</v>
      </c>
      <c r="O49">
        <f t="shared" si="16"/>
        <v>26</v>
      </c>
      <c r="P49">
        <f t="shared" si="17"/>
        <v>56</v>
      </c>
      <c r="Q49">
        <f t="shared" si="18"/>
        <v>39</v>
      </c>
      <c r="R49">
        <f t="shared" si="19"/>
        <v>56</v>
      </c>
      <c r="S49">
        <f t="shared" si="20"/>
        <v>2563</v>
      </c>
      <c r="U49" s="10">
        <f t="shared" si="21"/>
        <v>11.165596811066031</v>
      </c>
      <c r="V49">
        <f t="shared" si="22"/>
        <v>6.2592592592592586</v>
      </c>
      <c r="W49">
        <f t="shared" si="23"/>
        <v>0.11217211228716061</v>
      </c>
      <c r="X49">
        <f t="shared" si="24"/>
        <v>4.7941654395196132</v>
      </c>
      <c r="Y49">
        <f t="shared" si="25"/>
        <v>7.9902757325326892</v>
      </c>
      <c r="Z49">
        <f t="shared" si="26"/>
        <v>1.1366372599896211</v>
      </c>
      <c r="AA49">
        <f t="shared" si="27"/>
        <v>0.75616174582798446</v>
      </c>
      <c r="AB49">
        <f t="shared" si="28"/>
        <v>1.6856756756756757</v>
      </c>
      <c r="AC49">
        <f t="shared" si="29"/>
        <v>1.2156907580263319</v>
      </c>
    </row>
    <row r="50" spans="1:29" x14ac:dyDescent="0.25">
      <c r="A50" s="9">
        <v>48</v>
      </c>
      <c r="B50" s="26" t="s">
        <v>468</v>
      </c>
      <c r="C50" s="26" t="s">
        <v>442</v>
      </c>
      <c r="D50" s="26" t="s">
        <v>322</v>
      </c>
      <c r="E50" s="26" t="s">
        <v>2</v>
      </c>
      <c r="F50">
        <v>81</v>
      </c>
      <c r="G50">
        <v>50</v>
      </c>
      <c r="H50">
        <v>20</v>
      </c>
      <c r="I50">
        <v>61</v>
      </c>
      <c r="J50">
        <v>61</v>
      </c>
      <c r="K50">
        <v>40</v>
      </c>
      <c r="L50">
        <v>7676</v>
      </c>
      <c r="M50">
        <v>1441</v>
      </c>
      <c r="N50">
        <f t="shared" si="15"/>
        <v>50.617283950617285</v>
      </c>
      <c r="O50">
        <f t="shared" si="16"/>
        <v>20.246913580246915</v>
      </c>
      <c r="P50">
        <f t="shared" si="17"/>
        <v>61.753086419753089</v>
      </c>
      <c r="Q50">
        <f t="shared" si="18"/>
        <v>61.753086419753089</v>
      </c>
      <c r="R50">
        <f t="shared" si="19"/>
        <v>40.493827160493829</v>
      </c>
      <c r="S50">
        <f t="shared" si="20"/>
        <v>7770.7654320987658</v>
      </c>
      <c r="U50" s="10">
        <f t="shared" si="21"/>
        <v>11.13985171431079</v>
      </c>
      <c r="V50">
        <f t="shared" si="22"/>
        <v>6.0928212162780069</v>
      </c>
      <c r="W50">
        <f t="shared" si="23"/>
        <v>8.7351502445842069E-2</v>
      </c>
      <c r="X50">
        <f t="shared" si="24"/>
        <v>4.959678995586942</v>
      </c>
      <c r="Y50">
        <f t="shared" si="25"/>
        <v>8.2661316593115703</v>
      </c>
      <c r="Z50">
        <f t="shared" si="26"/>
        <v>1.1455378250591015</v>
      </c>
      <c r="AA50">
        <f t="shared" si="27"/>
        <v>0.82976608187134493</v>
      </c>
      <c r="AB50">
        <f t="shared" si="28"/>
        <v>1.6026966966966967</v>
      </c>
      <c r="AC50">
        <f t="shared" si="29"/>
        <v>1.3816783919597988</v>
      </c>
    </row>
    <row r="51" spans="1:29" x14ac:dyDescent="0.25">
      <c r="A51" s="9">
        <v>49</v>
      </c>
      <c r="B51" s="26" t="s">
        <v>473</v>
      </c>
      <c r="C51" s="26" t="s">
        <v>442</v>
      </c>
      <c r="D51" s="26" t="s">
        <v>322</v>
      </c>
      <c r="E51" s="26" t="s">
        <v>2</v>
      </c>
      <c r="F51">
        <v>79</v>
      </c>
      <c r="G51">
        <v>46</v>
      </c>
      <c r="H51">
        <v>26</v>
      </c>
      <c r="I51">
        <v>181</v>
      </c>
      <c r="J51">
        <v>32</v>
      </c>
      <c r="K51">
        <v>58</v>
      </c>
      <c r="L51">
        <v>8220</v>
      </c>
      <c r="M51">
        <v>1521</v>
      </c>
      <c r="N51">
        <f t="shared" si="15"/>
        <v>47.746835443037973</v>
      </c>
      <c r="O51">
        <f t="shared" si="16"/>
        <v>26.9873417721519</v>
      </c>
      <c r="P51">
        <f t="shared" si="17"/>
        <v>187.87341772151899</v>
      </c>
      <c r="Q51">
        <f t="shared" si="18"/>
        <v>33.215189873417721</v>
      </c>
      <c r="R51">
        <f t="shared" si="19"/>
        <v>60.202531645569621</v>
      </c>
      <c r="S51">
        <f t="shared" si="20"/>
        <v>8532.1518987341769</v>
      </c>
      <c r="U51" s="10">
        <f t="shared" si="21"/>
        <v>11.055953309498019</v>
      </c>
      <c r="V51">
        <f t="shared" si="22"/>
        <v>5.7473042662916081</v>
      </c>
      <c r="W51">
        <f t="shared" si="23"/>
        <v>0.11643181275376166</v>
      </c>
      <c r="X51">
        <f t="shared" si="24"/>
        <v>5.1922172304526502</v>
      </c>
      <c r="Y51">
        <f t="shared" si="25"/>
        <v>8.6536953840877509</v>
      </c>
      <c r="Z51">
        <f t="shared" si="26"/>
        <v>1.3406578238621059</v>
      </c>
      <c r="AA51">
        <f t="shared" si="27"/>
        <v>0.73744836775483003</v>
      </c>
      <c r="AB51">
        <f t="shared" si="28"/>
        <v>1.7081648990762914</v>
      </c>
      <c r="AC51">
        <f t="shared" si="29"/>
        <v>1.4059461397594233</v>
      </c>
    </row>
    <row r="52" spans="1:29" x14ac:dyDescent="0.25">
      <c r="A52" s="9">
        <v>50</v>
      </c>
      <c r="B52" s="26" t="s">
        <v>474</v>
      </c>
      <c r="C52" s="26" t="s">
        <v>442</v>
      </c>
      <c r="D52" s="26" t="s">
        <v>322</v>
      </c>
      <c r="E52" s="26" t="s">
        <v>2</v>
      </c>
      <c r="F52">
        <v>82</v>
      </c>
      <c r="G52">
        <v>45</v>
      </c>
      <c r="H52">
        <v>78</v>
      </c>
      <c r="I52">
        <v>54</v>
      </c>
      <c r="J52">
        <v>40</v>
      </c>
      <c r="K52">
        <v>81</v>
      </c>
      <c r="L52">
        <v>11669</v>
      </c>
      <c r="M52">
        <v>1560</v>
      </c>
      <c r="N52">
        <f t="shared" si="15"/>
        <v>45</v>
      </c>
      <c r="O52">
        <f t="shared" si="16"/>
        <v>78</v>
      </c>
      <c r="P52">
        <f t="shared" si="17"/>
        <v>54</v>
      </c>
      <c r="Q52">
        <f t="shared" si="18"/>
        <v>40</v>
      </c>
      <c r="R52">
        <f t="shared" si="19"/>
        <v>81</v>
      </c>
      <c r="S52">
        <f t="shared" si="20"/>
        <v>11669</v>
      </c>
      <c r="U52" s="10">
        <f t="shared" si="21"/>
        <v>10.971509413820762</v>
      </c>
      <c r="V52">
        <f t="shared" si="22"/>
        <v>5.416666666666667</v>
      </c>
      <c r="W52">
        <f t="shared" si="23"/>
        <v>0.3365163368614818</v>
      </c>
      <c r="X52">
        <f t="shared" si="24"/>
        <v>5.2183264102926135</v>
      </c>
      <c r="Y52">
        <f t="shared" si="25"/>
        <v>8.697210683821023</v>
      </c>
      <c r="Z52">
        <f t="shared" si="26"/>
        <v>1.1335430721328488</v>
      </c>
      <c r="AA52">
        <f t="shared" si="27"/>
        <v>0.75939666238767645</v>
      </c>
      <c r="AB52">
        <f t="shared" si="28"/>
        <v>1.8194594594594593</v>
      </c>
      <c r="AC52">
        <f t="shared" si="29"/>
        <v>1.5059272163126285</v>
      </c>
    </row>
    <row r="53" spans="1:29" x14ac:dyDescent="0.25">
      <c r="A53" s="9">
        <v>51</v>
      </c>
      <c r="B53" s="26" t="s">
        <v>223</v>
      </c>
      <c r="C53" s="26" t="s">
        <v>33</v>
      </c>
      <c r="D53" s="26" t="s">
        <v>322</v>
      </c>
      <c r="E53" s="26" t="s">
        <v>2</v>
      </c>
      <c r="F53">
        <v>76</v>
      </c>
      <c r="G53">
        <v>44</v>
      </c>
      <c r="H53">
        <v>18</v>
      </c>
      <c r="I53">
        <v>40</v>
      </c>
      <c r="J53">
        <v>36</v>
      </c>
      <c r="K53">
        <v>52</v>
      </c>
      <c r="L53">
        <v>10222</v>
      </c>
      <c r="M53">
        <v>1319</v>
      </c>
      <c r="N53">
        <f t="shared" si="15"/>
        <v>47.473684210526315</v>
      </c>
      <c r="O53">
        <f t="shared" si="16"/>
        <v>19.421052631578949</v>
      </c>
      <c r="P53">
        <f t="shared" si="17"/>
        <v>43.157894736842103</v>
      </c>
      <c r="Q53">
        <f t="shared" si="18"/>
        <v>38.842105263157897</v>
      </c>
      <c r="R53">
        <f t="shared" si="19"/>
        <v>56.10526315789474</v>
      </c>
      <c r="S53">
        <f t="shared" si="20"/>
        <v>11029</v>
      </c>
      <c r="U53" s="10">
        <f t="shared" si="21"/>
        <v>10.842401125790754</v>
      </c>
      <c r="V53">
        <f t="shared" si="22"/>
        <v>5.7144249512670564</v>
      </c>
      <c r="W53">
        <f t="shared" si="23"/>
        <v>8.3788480635551152E-2</v>
      </c>
      <c r="X53">
        <f t="shared" si="24"/>
        <v>5.0441876938881469</v>
      </c>
      <c r="Y53">
        <f t="shared" si="25"/>
        <v>8.4069794898135779</v>
      </c>
      <c r="Z53">
        <f t="shared" si="26"/>
        <v>1.1167693169092943</v>
      </c>
      <c r="AA53">
        <f t="shared" si="27"/>
        <v>0.75565096952908573</v>
      </c>
      <c r="AB53">
        <f t="shared" si="28"/>
        <v>1.686238975817923</v>
      </c>
      <c r="AC53">
        <f t="shared" si="29"/>
        <v>1.4855284316318433</v>
      </c>
    </row>
    <row r="54" spans="1:29" x14ac:dyDescent="0.25">
      <c r="A54" s="9">
        <v>52</v>
      </c>
      <c r="B54" s="26" t="s">
        <v>471</v>
      </c>
      <c r="C54" s="26" t="s">
        <v>442</v>
      </c>
      <c r="D54" s="26" t="s">
        <v>322</v>
      </c>
      <c r="E54" s="26" t="s">
        <v>2</v>
      </c>
      <c r="F54">
        <v>77</v>
      </c>
      <c r="G54">
        <v>47</v>
      </c>
      <c r="H54">
        <v>16</v>
      </c>
      <c r="I54">
        <v>45</v>
      </c>
      <c r="J54">
        <v>33</v>
      </c>
      <c r="K54">
        <v>42</v>
      </c>
      <c r="L54">
        <v>1303</v>
      </c>
      <c r="M54">
        <v>1157</v>
      </c>
      <c r="N54">
        <f t="shared" si="15"/>
        <v>50.051948051948052</v>
      </c>
      <c r="O54">
        <f t="shared" si="16"/>
        <v>17.038961038961038</v>
      </c>
      <c r="P54">
        <f t="shared" si="17"/>
        <v>47.922077922077925</v>
      </c>
      <c r="Q54">
        <f t="shared" si="18"/>
        <v>35.142857142857146</v>
      </c>
      <c r="R54">
        <f t="shared" si="19"/>
        <v>44.727272727272727</v>
      </c>
      <c r="S54">
        <f t="shared" si="20"/>
        <v>1387.6103896103896</v>
      </c>
      <c r="U54" s="10">
        <f t="shared" si="21"/>
        <v>10.769685882889323</v>
      </c>
      <c r="V54">
        <f t="shared" si="22"/>
        <v>6.0247715247715243</v>
      </c>
      <c r="W54">
        <f t="shared" si="23"/>
        <v>7.3511394266111238E-2</v>
      </c>
      <c r="X54">
        <f t="shared" si="24"/>
        <v>4.6714029638516879</v>
      </c>
      <c r="Y54">
        <f t="shared" si="25"/>
        <v>7.7856716064194798</v>
      </c>
      <c r="Z54">
        <f t="shared" si="26"/>
        <v>1.1241399557888918</v>
      </c>
      <c r="AA54">
        <f t="shared" si="27"/>
        <v>0.74368421052631573</v>
      </c>
      <c r="AB54">
        <f t="shared" si="28"/>
        <v>1.6253513513513513</v>
      </c>
      <c r="AC54">
        <f t="shared" si="29"/>
        <v>1.1782274461851292</v>
      </c>
    </row>
    <row r="55" spans="1:29" x14ac:dyDescent="0.25">
      <c r="A55" s="9">
        <v>53</v>
      </c>
      <c r="B55" s="26" t="s">
        <v>470</v>
      </c>
      <c r="C55" s="26" t="s">
        <v>442</v>
      </c>
      <c r="D55" s="26" t="s">
        <v>322</v>
      </c>
      <c r="E55" s="26" t="s">
        <v>2</v>
      </c>
      <c r="F55">
        <v>82</v>
      </c>
      <c r="G55">
        <v>49</v>
      </c>
      <c r="H55">
        <v>41</v>
      </c>
      <c r="I55">
        <v>95</v>
      </c>
      <c r="J55">
        <v>19</v>
      </c>
      <c r="K55">
        <v>52</v>
      </c>
      <c r="L55">
        <v>60</v>
      </c>
      <c r="M55">
        <v>1240</v>
      </c>
      <c r="N55">
        <f t="shared" si="15"/>
        <v>49</v>
      </c>
      <c r="O55">
        <f t="shared" si="16"/>
        <v>41</v>
      </c>
      <c r="P55">
        <f t="shared" si="17"/>
        <v>95</v>
      </c>
      <c r="Q55">
        <f t="shared" si="18"/>
        <v>19</v>
      </c>
      <c r="R55">
        <f t="shared" si="19"/>
        <v>52</v>
      </c>
      <c r="S55">
        <f t="shared" si="20"/>
        <v>60</v>
      </c>
      <c r="U55" s="10">
        <f t="shared" si="21"/>
        <v>10.763654934765897</v>
      </c>
      <c r="V55">
        <f t="shared" si="22"/>
        <v>5.8981481481481488</v>
      </c>
      <c r="W55">
        <f t="shared" si="23"/>
        <v>0.1768867924528302</v>
      </c>
      <c r="X55">
        <f t="shared" si="24"/>
        <v>4.6886199941649185</v>
      </c>
      <c r="Y55">
        <f t="shared" si="25"/>
        <v>7.8143666569415302</v>
      </c>
      <c r="Z55">
        <f t="shared" si="26"/>
        <v>1.1969739231966785</v>
      </c>
      <c r="AA55">
        <f t="shared" si="27"/>
        <v>0.69146341463414629</v>
      </c>
      <c r="AB55">
        <f t="shared" si="28"/>
        <v>1.6642702702702701</v>
      </c>
      <c r="AC55">
        <f t="shared" si="29"/>
        <v>1.1359123860638236</v>
      </c>
    </row>
    <row r="56" spans="1:29" x14ac:dyDescent="0.25">
      <c r="A56" s="9">
        <v>54</v>
      </c>
      <c r="B56" s="26" t="s">
        <v>360</v>
      </c>
      <c r="C56" s="26" t="s">
        <v>31</v>
      </c>
      <c r="D56" s="26" t="s">
        <v>322</v>
      </c>
      <c r="E56" s="26" t="s">
        <v>2</v>
      </c>
      <c r="F56">
        <v>82</v>
      </c>
      <c r="G56">
        <v>48</v>
      </c>
      <c r="H56">
        <v>49</v>
      </c>
      <c r="I56">
        <v>127</v>
      </c>
      <c r="J56">
        <v>46</v>
      </c>
      <c r="K56">
        <v>38</v>
      </c>
      <c r="L56">
        <v>761</v>
      </c>
      <c r="M56">
        <v>1364</v>
      </c>
      <c r="N56">
        <f t="shared" si="15"/>
        <v>48</v>
      </c>
      <c r="O56">
        <f t="shared" si="16"/>
        <v>49</v>
      </c>
      <c r="P56">
        <f t="shared" si="17"/>
        <v>127</v>
      </c>
      <c r="Q56">
        <f t="shared" si="18"/>
        <v>46</v>
      </c>
      <c r="R56">
        <f t="shared" si="19"/>
        <v>38</v>
      </c>
      <c r="S56">
        <f t="shared" si="20"/>
        <v>761</v>
      </c>
      <c r="U56" s="10">
        <f t="shared" si="21"/>
        <v>10.762072938230673</v>
      </c>
      <c r="V56">
        <f t="shared" si="22"/>
        <v>5.7777777777777777</v>
      </c>
      <c r="W56">
        <f t="shared" si="23"/>
        <v>0.21140128854118731</v>
      </c>
      <c r="X56">
        <f t="shared" si="24"/>
        <v>4.7728938719117089</v>
      </c>
      <c r="Y56">
        <f t="shared" si="25"/>
        <v>7.9548231198528487</v>
      </c>
      <c r="Z56">
        <f t="shared" si="26"/>
        <v>1.2464809289050336</v>
      </c>
      <c r="AA56">
        <f t="shared" si="27"/>
        <v>0.77880616174582784</v>
      </c>
      <c r="AB56">
        <f t="shared" si="28"/>
        <v>1.5893513513513513</v>
      </c>
      <c r="AC56">
        <f t="shared" si="29"/>
        <v>1.158255429909496</v>
      </c>
    </row>
    <row r="57" spans="1:29" x14ac:dyDescent="0.25">
      <c r="A57" s="9">
        <v>55</v>
      </c>
      <c r="B57" s="26" t="s">
        <v>218</v>
      </c>
      <c r="C57" s="26" t="s">
        <v>42</v>
      </c>
      <c r="D57" s="26" t="s">
        <v>322</v>
      </c>
      <c r="E57" s="26" t="s">
        <v>2</v>
      </c>
      <c r="F57">
        <v>77</v>
      </c>
      <c r="G57">
        <v>46</v>
      </c>
      <c r="H57">
        <v>30</v>
      </c>
      <c r="I57">
        <v>55</v>
      </c>
      <c r="J57">
        <v>27</v>
      </c>
      <c r="K57">
        <v>56</v>
      </c>
      <c r="L57">
        <v>508</v>
      </c>
      <c r="M57">
        <v>1355</v>
      </c>
      <c r="N57">
        <f t="shared" si="15"/>
        <v>48.987012987012989</v>
      </c>
      <c r="O57">
        <f t="shared" si="16"/>
        <v>31.948051948051948</v>
      </c>
      <c r="P57">
        <f t="shared" si="17"/>
        <v>58.571428571428569</v>
      </c>
      <c r="Q57">
        <f t="shared" si="18"/>
        <v>28.753246753246753</v>
      </c>
      <c r="R57">
        <f t="shared" si="19"/>
        <v>59.636363636363633</v>
      </c>
      <c r="S57">
        <f t="shared" si="20"/>
        <v>540.98701298701303</v>
      </c>
      <c r="U57" s="10">
        <f t="shared" si="21"/>
        <v>10.754426685294831</v>
      </c>
      <c r="V57">
        <f t="shared" si="22"/>
        <v>5.8965848965848968</v>
      </c>
      <c r="W57">
        <f t="shared" si="23"/>
        <v>0.13783386424895858</v>
      </c>
      <c r="X57">
        <f t="shared" si="24"/>
        <v>4.7200079244609752</v>
      </c>
      <c r="Y57">
        <f t="shared" si="25"/>
        <v>7.8666798741016253</v>
      </c>
      <c r="Z57">
        <f t="shared" si="26"/>
        <v>1.1406155015197565</v>
      </c>
      <c r="AA57">
        <f t="shared" si="27"/>
        <v>0.72301435406698555</v>
      </c>
      <c r="AB57">
        <f t="shared" si="28"/>
        <v>1.7051351351351349</v>
      </c>
      <c r="AC57">
        <f t="shared" si="29"/>
        <v>1.1512429337390986</v>
      </c>
    </row>
    <row r="58" spans="1:29" x14ac:dyDescent="0.25">
      <c r="A58" s="9">
        <v>56</v>
      </c>
      <c r="B58" s="26" t="s">
        <v>288</v>
      </c>
      <c r="C58" s="26" t="s">
        <v>42</v>
      </c>
      <c r="D58" s="26" t="s">
        <v>322</v>
      </c>
      <c r="E58" s="26" t="s">
        <v>2</v>
      </c>
      <c r="F58">
        <v>82</v>
      </c>
      <c r="G58">
        <v>45</v>
      </c>
      <c r="H58">
        <v>46</v>
      </c>
      <c r="I58">
        <v>51</v>
      </c>
      <c r="J58">
        <v>53</v>
      </c>
      <c r="K58">
        <v>44</v>
      </c>
      <c r="L58">
        <v>10086</v>
      </c>
      <c r="M58">
        <v>1516</v>
      </c>
      <c r="N58">
        <f t="shared" si="15"/>
        <v>45</v>
      </c>
      <c r="O58">
        <f t="shared" si="16"/>
        <v>46</v>
      </c>
      <c r="P58">
        <f t="shared" si="17"/>
        <v>51</v>
      </c>
      <c r="Q58">
        <f t="shared" si="18"/>
        <v>53</v>
      </c>
      <c r="R58">
        <f t="shared" si="19"/>
        <v>44</v>
      </c>
      <c r="S58">
        <f t="shared" si="20"/>
        <v>10086</v>
      </c>
      <c r="U58" s="10">
        <f t="shared" si="21"/>
        <v>10.622408943974291</v>
      </c>
      <c r="V58">
        <f t="shared" si="22"/>
        <v>5.416666666666667</v>
      </c>
      <c r="W58">
        <f t="shared" si="23"/>
        <v>0.19845835250805338</v>
      </c>
      <c r="X58">
        <f t="shared" si="24"/>
        <v>5.0072839247995704</v>
      </c>
      <c r="Y58">
        <f t="shared" si="25"/>
        <v>8.3454732079992837</v>
      </c>
      <c r="Z58">
        <f t="shared" si="26"/>
        <v>1.1289017903476906</v>
      </c>
      <c r="AA58">
        <f t="shared" si="27"/>
        <v>0.80145057766367123</v>
      </c>
      <c r="AB58">
        <f t="shared" si="28"/>
        <v>1.6214594594594594</v>
      </c>
      <c r="AC58">
        <f t="shared" si="29"/>
        <v>1.4554720973287489</v>
      </c>
    </row>
    <row r="59" spans="1:29" x14ac:dyDescent="0.25">
      <c r="A59" s="9">
        <v>57</v>
      </c>
      <c r="B59" s="26" t="s">
        <v>477</v>
      </c>
      <c r="C59" s="26" t="s">
        <v>442</v>
      </c>
      <c r="D59" s="26" t="s">
        <v>322</v>
      </c>
      <c r="E59" s="26" t="s">
        <v>2</v>
      </c>
      <c r="F59">
        <v>76</v>
      </c>
      <c r="G59">
        <v>41</v>
      </c>
      <c r="H59">
        <v>18</v>
      </c>
      <c r="I59">
        <v>86</v>
      </c>
      <c r="J59">
        <v>67</v>
      </c>
      <c r="K59">
        <v>55</v>
      </c>
      <c r="L59">
        <v>8674</v>
      </c>
      <c r="M59">
        <v>1171</v>
      </c>
      <c r="N59">
        <f t="shared" si="15"/>
        <v>44.236842105263158</v>
      </c>
      <c r="O59">
        <f t="shared" si="16"/>
        <v>19.421052631578949</v>
      </c>
      <c r="P59">
        <f t="shared" si="17"/>
        <v>92.78947368421052</v>
      </c>
      <c r="Q59">
        <f t="shared" si="18"/>
        <v>72.28947368421052</v>
      </c>
      <c r="R59">
        <f t="shared" si="19"/>
        <v>59.342105263157897</v>
      </c>
      <c r="S59">
        <f t="shared" si="20"/>
        <v>9358.78947368421</v>
      </c>
      <c r="U59" s="10">
        <f t="shared" si="21"/>
        <v>10.601852093650034</v>
      </c>
      <c r="V59">
        <f t="shared" si="22"/>
        <v>5.3248050682261203</v>
      </c>
      <c r="W59">
        <f t="shared" si="23"/>
        <v>8.3788480635551152E-2</v>
      </c>
      <c r="X59">
        <f t="shared" si="24"/>
        <v>5.1932585447883621</v>
      </c>
      <c r="Y59">
        <f t="shared" si="25"/>
        <v>8.6554309079806035</v>
      </c>
      <c r="Z59">
        <f t="shared" si="26"/>
        <v>1.1935540313549831</v>
      </c>
      <c r="AA59">
        <f t="shared" si="27"/>
        <v>0.86385041551246522</v>
      </c>
      <c r="AB59">
        <f t="shared" si="28"/>
        <v>1.703560455192034</v>
      </c>
      <c r="AC59">
        <f t="shared" si="29"/>
        <v>1.4322936427288797</v>
      </c>
    </row>
    <row r="60" spans="1:29" x14ac:dyDescent="0.25">
      <c r="A60" s="9">
        <v>58</v>
      </c>
      <c r="B60" s="26" t="s">
        <v>469</v>
      </c>
      <c r="C60" s="26" t="s">
        <v>442</v>
      </c>
      <c r="D60" s="26" t="s">
        <v>322</v>
      </c>
      <c r="E60" s="26" t="s">
        <v>2</v>
      </c>
      <c r="F60">
        <v>82</v>
      </c>
      <c r="G60">
        <v>50</v>
      </c>
      <c r="H60">
        <v>30</v>
      </c>
      <c r="I60">
        <v>18</v>
      </c>
      <c r="J60">
        <v>19</v>
      </c>
      <c r="K60">
        <v>10</v>
      </c>
      <c r="L60">
        <v>55</v>
      </c>
      <c r="M60">
        <v>1275</v>
      </c>
      <c r="N60">
        <f t="shared" si="15"/>
        <v>50</v>
      </c>
      <c r="O60">
        <f t="shared" si="16"/>
        <v>30</v>
      </c>
      <c r="P60">
        <f t="shared" si="17"/>
        <v>18</v>
      </c>
      <c r="Q60">
        <f t="shared" si="18"/>
        <v>19</v>
      </c>
      <c r="R60">
        <f t="shared" si="19"/>
        <v>10</v>
      </c>
      <c r="S60">
        <f t="shared" si="20"/>
        <v>55</v>
      </c>
      <c r="U60" s="10">
        <f t="shared" si="21"/>
        <v>10.492525518266971</v>
      </c>
      <c r="V60">
        <f t="shared" si="22"/>
        <v>6.0185185185185182</v>
      </c>
      <c r="W60">
        <f t="shared" si="23"/>
        <v>0.12942936033133917</v>
      </c>
      <c r="X60">
        <f t="shared" si="24"/>
        <v>4.3445776394171141</v>
      </c>
      <c r="Y60">
        <f t="shared" si="25"/>
        <v>7.2409627323618562</v>
      </c>
      <c r="Z60">
        <f t="shared" si="26"/>
        <v>1.0778476907109495</v>
      </c>
      <c r="AA60">
        <f t="shared" si="27"/>
        <v>0.69146341463414629</v>
      </c>
      <c r="AB60">
        <f t="shared" si="28"/>
        <v>1.4395135135135133</v>
      </c>
      <c r="AC60">
        <f t="shared" si="29"/>
        <v>1.1357530205585049</v>
      </c>
    </row>
    <row r="61" spans="1:29" x14ac:dyDescent="0.25">
      <c r="A61" s="9">
        <v>59</v>
      </c>
      <c r="B61" s="26" t="s">
        <v>240</v>
      </c>
      <c r="C61" s="26" t="s">
        <v>31</v>
      </c>
      <c r="D61" s="26" t="s">
        <v>322</v>
      </c>
      <c r="E61" s="26" t="s">
        <v>2</v>
      </c>
      <c r="F61">
        <v>66</v>
      </c>
      <c r="G61">
        <v>35</v>
      </c>
      <c r="H61">
        <v>12</v>
      </c>
      <c r="I61">
        <v>28</v>
      </c>
      <c r="J61">
        <v>46</v>
      </c>
      <c r="K61">
        <v>36</v>
      </c>
      <c r="L61">
        <v>4037</v>
      </c>
      <c r="M61">
        <v>1197</v>
      </c>
      <c r="N61">
        <f t="shared" si="15"/>
        <v>43.484848484848484</v>
      </c>
      <c r="O61">
        <f t="shared" si="16"/>
        <v>14.909090909090908</v>
      </c>
      <c r="P61">
        <f t="shared" si="17"/>
        <v>34.787878787878789</v>
      </c>
      <c r="Q61">
        <f t="shared" si="18"/>
        <v>57.151515151515149</v>
      </c>
      <c r="R61">
        <f t="shared" si="19"/>
        <v>44.727272727272727</v>
      </c>
      <c r="S61">
        <f t="shared" si="20"/>
        <v>5015.666666666667</v>
      </c>
      <c r="U61" s="10">
        <f t="shared" si="21"/>
        <v>10.136526488352761</v>
      </c>
      <c r="V61">
        <f t="shared" si="22"/>
        <v>5.2342873176206508</v>
      </c>
      <c r="W61">
        <f t="shared" si="23"/>
        <v>6.4322469982847338E-2</v>
      </c>
      <c r="X61">
        <f t="shared" si="24"/>
        <v>4.8379167007492621</v>
      </c>
      <c r="Y61">
        <f t="shared" si="25"/>
        <v>8.0631945012487698</v>
      </c>
      <c r="Z61">
        <f t="shared" si="26"/>
        <v>1.1038201160541585</v>
      </c>
      <c r="AA61">
        <f t="shared" si="27"/>
        <v>0.81488038277511943</v>
      </c>
      <c r="AB61">
        <f t="shared" si="28"/>
        <v>1.6253513513513513</v>
      </c>
      <c r="AC61">
        <f t="shared" si="29"/>
        <v>1.2938648505686325</v>
      </c>
    </row>
    <row r="62" spans="1:29" x14ac:dyDescent="0.25">
      <c r="A62" s="9">
        <v>60</v>
      </c>
      <c r="B62" s="26" t="s">
        <v>508</v>
      </c>
      <c r="C62" s="26" t="s">
        <v>442</v>
      </c>
      <c r="D62" s="26" t="s">
        <v>322</v>
      </c>
      <c r="E62" s="26" t="s">
        <v>2</v>
      </c>
      <c r="F62">
        <v>52</v>
      </c>
      <c r="G62">
        <v>25</v>
      </c>
      <c r="H62">
        <v>34</v>
      </c>
      <c r="I62">
        <v>59</v>
      </c>
      <c r="J62">
        <v>38</v>
      </c>
      <c r="K62">
        <v>38</v>
      </c>
      <c r="L62">
        <v>5751</v>
      </c>
      <c r="M62">
        <v>863</v>
      </c>
      <c r="N62">
        <f t="shared" si="15"/>
        <v>39.42307692307692</v>
      </c>
      <c r="O62">
        <f t="shared" si="16"/>
        <v>53.615384615384613</v>
      </c>
      <c r="P62">
        <f t="shared" si="17"/>
        <v>93.038461538461533</v>
      </c>
      <c r="Q62">
        <f t="shared" si="18"/>
        <v>59.92307692307692</v>
      </c>
      <c r="R62">
        <f t="shared" si="19"/>
        <v>59.92307692307692</v>
      </c>
      <c r="S62">
        <f t="shared" si="20"/>
        <v>9068.8846153846152</v>
      </c>
      <c r="U62" s="10">
        <f t="shared" si="21"/>
        <v>10.124192175542861</v>
      </c>
      <c r="V62">
        <f t="shared" si="22"/>
        <v>4.7453703703703694</v>
      </c>
      <c r="W62">
        <f t="shared" si="23"/>
        <v>0.23131349782293179</v>
      </c>
      <c r="X62">
        <f t="shared" si="24"/>
        <v>5.1475083073495602</v>
      </c>
      <c r="Y62">
        <f t="shared" si="25"/>
        <v>8.5791805122492661</v>
      </c>
      <c r="Z62">
        <f t="shared" si="26"/>
        <v>1.1939392389525367</v>
      </c>
      <c r="AA62">
        <f t="shared" si="27"/>
        <v>0.82384615384615367</v>
      </c>
      <c r="AB62">
        <f t="shared" si="28"/>
        <v>1.7066694386694385</v>
      </c>
      <c r="AC62">
        <f t="shared" si="29"/>
        <v>1.4230534758814313</v>
      </c>
    </row>
    <row r="63" spans="1:29" x14ac:dyDescent="0.25">
      <c r="A63" s="9">
        <v>61</v>
      </c>
      <c r="B63" s="26" t="s">
        <v>331</v>
      </c>
      <c r="C63" s="26" t="s">
        <v>36</v>
      </c>
      <c r="D63" s="26" t="s">
        <v>322</v>
      </c>
      <c r="E63" s="26" t="s">
        <v>2</v>
      </c>
      <c r="F63">
        <v>79</v>
      </c>
      <c r="G63">
        <v>43</v>
      </c>
      <c r="H63">
        <v>28</v>
      </c>
      <c r="I63">
        <v>42</v>
      </c>
      <c r="J63">
        <v>35</v>
      </c>
      <c r="K63">
        <v>30</v>
      </c>
      <c r="L63">
        <v>15</v>
      </c>
      <c r="M63">
        <v>1062</v>
      </c>
      <c r="N63">
        <f t="shared" si="15"/>
        <v>44.632911392405063</v>
      </c>
      <c r="O63">
        <f t="shared" si="16"/>
        <v>29.063291139240505</v>
      </c>
      <c r="P63">
        <f t="shared" si="17"/>
        <v>43.594936708860757</v>
      </c>
      <c r="Q63">
        <f t="shared" si="18"/>
        <v>36.329113924050631</v>
      </c>
      <c r="R63">
        <f t="shared" si="19"/>
        <v>31.139240506329113</v>
      </c>
      <c r="S63">
        <f t="shared" si="20"/>
        <v>15.569620253164556</v>
      </c>
      <c r="U63" s="10">
        <f t="shared" si="21"/>
        <v>10.049968564020185</v>
      </c>
      <c r="V63">
        <f t="shared" si="22"/>
        <v>5.3724800750117208</v>
      </c>
      <c r="W63">
        <f t="shared" si="23"/>
        <v>0.12538810604251255</v>
      </c>
      <c r="X63">
        <f t="shared" si="24"/>
        <v>4.5521003829659517</v>
      </c>
      <c r="Y63">
        <f t="shared" si="25"/>
        <v>7.58683397160992</v>
      </c>
      <c r="Z63">
        <f t="shared" si="26"/>
        <v>1.1174454618906542</v>
      </c>
      <c r="AA63">
        <f t="shared" si="27"/>
        <v>0.7475216522318453</v>
      </c>
      <c r="AB63">
        <f t="shared" si="28"/>
        <v>1.552637016763599</v>
      </c>
      <c r="AC63">
        <f t="shared" si="29"/>
        <v>1.1344962520798529</v>
      </c>
    </row>
    <row r="64" spans="1:29" x14ac:dyDescent="0.25">
      <c r="A64" s="9">
        <v>62</v>
      </c>
      <c r="B64" s="26" t="s">
        <v>52</v>
      </c>
      <c r="C64" s="26" t="s">
        <v>42</v>
      </c>
      <c r="D64" s="26" t="s">
        <v>322</v>
      </c>
      <c r="E64" s="26" t="s">
        <v>2</v>
      </c>
      <c r="F64">
        <v>82</v>
      </c>
      <c r="G64">
        <v>43</v>
      </c>
      <c r="H64">
        <v>28</v>
      </c>
      <c r="I64">
        <v>50</v>
      </c>
      <c r="J64">
        <v>33</v>
      </c>
      <c r="K64">
        <v>37</v>
      </c>
      <c r="L64">
        <v>5093</v>
      </c>
      <c r="M64">
        <v>1389</v>
      </c>
      <c r="N64">
        <f t="shared" si="15"/>
        <v>43</v>
      </c>
      <c r="O64">
        <f t="shared" si="16"/>
        <v>28</v>
      </c>
      <c r="P64">
        <f t="shared" si="17"/>
        <v>50</v>
      </c>
      <c r="Q64">
        <f t="shared" si="18"/>
        <v>33</v>
      </c>
      <c r="R64">
        <f t="shared" si="19"/>
        <v>37</v>
      </c>
      <c r="S64">
        <f t="shared" si="20"/>
        <v>5093</v>
      </c>
      <c r="U64" s="10">
        <f t="shared" si="21"/>
        <v>10.041163308841874</v>
      </c>
      <c r="V64">
        <f t="shared" si="22"/>
        <v>5.1759259259259256</v>
      </c>
      <c r="W64">
        <f t="shared" si="23"/>
        <v>0.12080073630924988</v>
      </c>
      <c r="X64">
        <f t="shared" si="24"/>
        <v>4.7444366466066983</v>
      </c>
      <c r="Y64">
        <f t="shared" si="25"/>
        <v>7.9073944110111638</v>
      </c>
      <c r="Z64">
        <f t="shared" si="26"/>
        <v>1.1273546964193044</v>
      </c>
      <c r="AA64">
        <f t="shared" si="27"/>
        <v>0.73675224646983306</v>
      </c>
      <c r="AB64">
        <f t="shared" si="28"/>
        <v>1.5839999999999999</v>
      </c>
      <c r="AC64">
        <f t="shared" si="29"/>
        <v>1.2963297037175607</v>
      </c>
    </row>
    <row r="65" spans="1:29" x14ac:dyDescent="0.25">
      <c r="A65" s="9">
        <v>63</v>
      </c>
      <c r="B65" s="26" t="s">
        <v>484</v>
      </c>
      <c r="C65" s="26" t="s">
        <v>442</v>
      </c>
      <c r="D65" s="26" t="s">
        <v>322</v>
      </c>
      <c r="E65" s="26" t="s">
        <v>2</v>
      </c>
      <c r="F65">
        <v>68</v>
      </c>
      <c r="G65">
        <v>35</v>
      </c>
      <c r="H65">
        <v>12</v>
      </c>
      <c r="I65">
        <v>36</v>
      </c>
      <c r="J65">
        <v>31</v>
      </c>
      <c r="K65">
        <v>22</v>
      </c>
      <c r="L65">
        <v>9305</v>
      </c>
      <c r="M65">
        <v>1080</v>
      </c>
      <c r="N65">
        <f t="shared" si="15"/>
        <v>42.205882352941174</v>
      </c>
      <c r="O65">
        <f t="shared" si="16"/>
        <v>14.470588235294118</v>
      </c>
      <c r="P65">
        <f t="shared" si="17"/>
        <v>43.411764705882355</v>
      </c>
      <c r="Q65">
        <f t="shared" si="18"/>
        <v>37.382352941176471</v>
      </c>
      <c r="R65">
        <f t="shared" si="19"/>
        <v>26.529411764705884</v>
      </c>
      <c r="S65">
        <f t="shared" si="20"/>
        <v>11220.735294117647</v>
      </c>
      <c r="U65" s="10">
        <f t="shared" si="21"/>
        <v>10.030467026965226</v>
      </c>
      <c r="V65">
        <f t="shared" si="22"/>
        <v>5.0803376906318078</v>
      </c>
      <c r="W65">
        <f t="shared" si="23"/>
        <v>6.2430632630410654E-2</v>
      </c>
      <c r="X65">
        <f t="shared" si="24"/>
        <v>4.8876987037030091</v>
      </c>
      <c r="Y65">
        <f t="shared" si="25"/>
        <v>8.1461645061716812</v>
      </c>
      <c r="Z65">
        <f t="shared" si="26"/>
        <v>1.1171620775969962</v>
      </c>
      <c r="AA65">
        <f t="shared" si="27"/>
        <v>0.75092879256965928</v>
      </c>
      <c r="AB65">
        <f t="shared" si="28"/>
        <v>1.5279682034976152</v>
      </c>
      <c r="AC65">
        <f t="shared" si="29"/>
        <v>1.4916396300387385</v>
      </c>
    </row>
    <row r="66" spans="1:29" x14ac:dyDescent="0.25">
      <c r="A66" s="9">
        <v>64</v>
      </c>
      <c r="B66" s="26" t="s">
        <v>482</v>
      </c>
      <c r="C66" s="26" t="s">
        <v>442</v>
      </c>
      <c r="D66" s="26" t="s">
        <v>322</v>
      </c>
      <c r="E66" s="26" t="s">
        <v>2</v>
      </c>
      <c r="F66">
        <v>77</v>
      </c>
      <c r="G66">
        <v>37</v>
      </c>
      <c r="H66">
        <v>26</v>
      </c>
      <c r="I66">
        <v>71</v>
      </c>
      <c r="J66">
        <v>64</v>
      </c>
      <c r="K66">
        <v>41</v>
      </c>
      <c r="L66">
        <v>11176</v>
      </c>
      <c r="M66">
        <v>1336</v>
      </c>
      <c r="N66">
        <f t="shared" si="15"/>
        <v>39.402597402597401</v>
      </c>
      <c r="O66">
        <f t="shared" si="16"/>
        <v>27.688311688311689</v>
      </c>
      <c r="P66">
        <f t="shared" si="17"/>
        <v>75.610389610389603</v>
      </c>
      <c r="Q66">
        <f t="shared" si="18"/>
        <v>68.15584415584415</v>
      </c>
      <c r="R66">
        <f t="shared" si="19"/>
        <v>43.662337662337663</v>
      </c>
      <c r="S66">
        <f t="shared" si="20"/>
        <v>11901.714285714286</v>
      </c>
      <c r="U66" s="10">
        <f t="shared" si="21"/>
        <v>10.012813154089017</v>
      </c>
      <c r="V66">
        <f t="shared" si="22"/>
        <v>4.7429052429052421</v>
      </c>
      <c r="W66">
        <f t="shared" si="23"/>
        <v>0.11945601568243078</v>
      </c>
      <c r="X66">
        <f t="shared" si="24"/>
        <v>5.1504518955013445</v>
      </c>
      <c r="Y66">
        <f t="shared" si="25"/>
        <v>8.5840864925022409</v>
      </c>
      <c r="Z66">
        <f t="shared" si="26"/>
        <v>1.1669763746891404</v>
      </c>
      <c r="AA66">
        <f t="shared" si="27"/>
        <v>0.85047846889952139</v>
      </c>
      <c r="AB66">
        <f t="shared" si="28"/>
        <v>1.6196525096525096</v>
      </c>
      <c r="AC66">
        <f t="shared" si="29"/>
        <v>1.513344542260173</v>
      </c>
    </row>
    <row r="67" spans="1:29" x14ac:dyDescent="0.25">
      <c r="A67" s="9">
        <v>65</v>
      </c>
      <c r="B67" s="26" t="s">
        <v>476</v>
      </c>
      <c r="C67" s="26" t="s">
        <v>442</v>
      </c>
      <c r="D67" s="26" t="s">
        <v>322</v>
      </c>
      <c r="E67" s="26" t="s">
        <v>2</v>
      </c>
      <c r="F67">
        <v>81</v>
      </c>
      <c r="G67">
        <v>43</v>
      </c>
      <c r="H67">
        <v>28</v>
      </c>
      <c r="I67">
        <v>43</v>
      </c>
      <c r="J67">
        <v>28</v>
      </c>
      <c r="K67">
        <v>37</v>
      </c>
      <c r="L67">
        <v>60</v>
      </c>
      <c r="M67">
        <v>1267</v>
      </c>
      <c r="N67">
        <f t="shared" ref="N67:N98" si="30">G67*82/F67</f>
        <v>43.530864197530867</v>
      </c>
      <c r="O67">
        <f t="shared" ref="O67:O98" si="31">H67*82/F67</f>
        <v>28.345679012345681</v>
      </c>
      <c r="P67">
        <f t="shared" ref="P67:P98" si="32">I67*82/F67</f>
        <v>43.530864197530867</v>
      </c>
      <c r="Q67">
        <f t="shared" ref="Q67:Q98" si="33">J67*82/F67</f>
        <v>28.345679012345681</v>
      </c>
      <c r="R67">
        <f t="shared" ref="R67:R98" si="34">K67*82/F67</f>
        <v>37.456790123456791</v>
      </c>
      <c r="S67">
        <f t="shared" ref="S67:S98" si="35">L67*82/F67</f>
        <v>60.74074074074074</v>
      </c>
      <c r="U67" s="10">
        <f t="shared" ref="U67:U98" si="36">SUM(V67:X67)</f>
        <v>9.9235410317661721</v>
      </c>
      <c r="V67">
        <f t="shared" ref="V67:V98" si="37">N67/MAX(N:N)*OFF_C</f>
        <v>5.2398262459990859</v>
      </c>
      <c r="W67">
        <f t="shared" ref="W67:W98" si="38">O67/MAX(O:O)*PUN_C</f>
        <v>0.1222921034241789</v>
      </c>
      <c r="X67">
        <f t="shared" ref="X67:X98" si="39">SUM(Z67:AC67)</f>
        <v>4.5614226823429069</v>
      </c>
      <c r="Y67">
        <f t="shared" ref="Y67:Y98" si="40">X67/DEF_C*10</f>
        <v>7.6023711372381788</v>
      </c>
      <c r="Z67">
        <f t="shared" ref="Z67:Z98" si="41">(0.7*(HIT_F*DEF_C))+(P67/(MAX(P:P))*(0.3*(HIT_F*DEF_C)))</f>
        <v>1.1173463356973994</v>
      </c>
      <c r="AA67">
        <f t="shared" ref="AA67:AA98" si="42">(0.7*(BkS_F*DEF_C))+(Q67/(MAX(Q:Q))*(0.3*(BkS_F*DEF_C)))</f>
        <v>0.72169590643274839</v>
      </c>
      <c r="AB67">
        <f t="shared" ref="AB67:AB98" si="43">(0.7*(TkA_F*DEF_C))+(R67/(MAX(R:R))*(0.3*(TkA_F*DEF_C)))</f>
        <v>1.5864444444444443</v>
      </c>
      <c r="AC67">
        <f t="shared" ref="AC67:AC98" si="44">(0.7*(SH_F*DEF_C))+(S67/(MAX(S:S))*(0.3*(SH_F*DEF_C)))</f>
        <v>1.1359359957683151</v>
      </c>
    </row>
    <row r="68" spans="1:29" x14ac:dyDescent="0.25">
      <c r="A68" s="9">
        <v>66</v>
      </c>
      <c r="B68" s="26" t="s">
        <v>517</v>
      </c>
      <c r="C68" s="26" t="s">
        <v>442</v>
      </c>
      <c r="D68" s="26" t="s">
        <v>322</v>
      </c>
      <c r="E68" s="26" t="s">
        <v>2</v>
      </c>
      <c r="F68">
        <v>45</v>
      </c>
      <c r="G68">
        <v>21</v>
      </c>
      <c r="H68">
        <v>8</v>
      </c>
      <c r="I68">
        <v>124</v>
      </c>
      <c r="J68">
        <v>28</v>
      </c>
      <c r="K68">
        <v>21</v>
      </c>
      <c r="L68">
        <v>5499</v>
      </c>
      <c r="M68">
        <v>670</v>
      </c>
      <c r="N68">
        <f t="shared" si="30"/>
        <v>38.266666666666666</v>
      </c>
      <c r="O68">
        <f t="shared" si="31"/>
        <v>14.577777777777778</v>
      </c>
      <c r="P68">
        <f t="shared" si="32"/>
        <v>225.95555555555555</v>
      </c>
      <c r="Q68">
        <f t="shared" si="33"/>
        <v>51.022222222222226</v>
      </c>
      <c r="R68">
        <f t="shared" si="34"/>
        <v>38.266666666666666</v>
      </c>
      <c r="S68">
        <f t="shared" si="35"/>
        <v>10020.4</v>
      </c>
      <c r="U68" s="10">
        <f t="shared" si="36"/>
        <v>9.9078526212085798</v>
      </c>
      <c r="V68">
        <f t="shared" si="37"/>
        <v>4.6061728395061721</v>
      </c>
      <c r="W68">
        <f t="shared" si="38"/>
        <v>6.2893081761006289E-2</v>
      </c>
      <c r="X68">
        <f t="shared" si="39"/>
        <v>5.2387866999414001</v>
      </c>
      <c r="Y68">
        <f t="shared" si="40"/>
        <v>8.7313111665690002</v>
      </c>
      <c r="Z68">
        <f t="shared" si="41"/>
        <v>1.3995744680851061</v>
      </c>
      <c r="AA68">
        <f t="shared" si="42"/>
        <v>0.79505263157894723</v>
      </c>
      <c r="AB68">
        <f t="shared" si="43"/>
        <v>1.5907783783783782</v>
      </c>
      <c r="AC68">
        <f t="shared" si="44"/>
        <v>1.4533812218989683</v>
      </c>
    </row>
    <row r="69" spans="1:29" x14ac:dyDescent="0.25">
      <c r="A69" s="9">
        <v>67</v>
      </c>
      <c r="B69" s="26" t="s">
        <v>480</v>
      </c>
      <c r="C69" s="26" t="s">
        <v>442</v>
      </c>
      <c r="D69" s="26" t="s">
        <v>322</v>
      </c>
      <c r="E69" s="26" t="s">
        <v>2</v>
      </c>
      <c r="F69">
        <v>81</v>
      </c>
      <c r="G69">
        <v>38</v>
      </c>
      <c r="H69">
        <v>38</v>
      </c>
      <c r="I69">
        <v>71</v>
      </c>
      <c r="J69">
        <v>69</v>
      </c>
      <c r="K69">
        <v>39</v>
      </c>
      <c r="L69">
        <v>8788</v>
      </c>
      <c r="M69">
        <v>1239</v>
      </c>
      <c r="N69">
        <f t="shared" si="30"/>
        <v>38.469135802469133</v>
      </c>
      <c r="O69">
        <f t="shared" si="31"/>
        <v>38.469135802469133</v>
      </c>
      <c r="P69">
        <f t="shared" si="32"/>
        <v>71.876543209876544</v>
      </c>
      <c r="Q69">
        <f t="shared" si="33"/>
        <v>69.851851851851848</v>
      </c>
      <c r="R69">
        <f t="shared" si="34"/>
        <v>39.481481481481481</v>
      </c>
      <c r="S69">
        <f t="shared" si="35"/>
        <v>8896.4938271604933</v>
      </c>
      <c r="U69" s="10">
        <f t="shared" si="36"/>
        <v>9.8285147810376543</v>
      </c>
      <c r="V69">
        <f t="shared" si="37"/>
        <v>4.6305441243712844</v>
      </c>
      <c r="W69">
        <f t="shared" si="38"/>
        <v>0.16596785464709993</v>
      </c>
      <c r="X69">
        <f t="shared" si="39"/>
        <v>5.03200280201927</v>
      </c>
      <c r="Y69">
        <f t="shared" si="40"/>
        <v>8.3866713366987824</v>
      </c>
      <c r="Z69">
        <f t="shared" si="41"/>
        <v>1.1611997635933804</v>
      </c>
      <c r="AA69">
        <f t="shared" si="42"/>
        <v>0.8559649122807016</v>
      </c>
      <c r="AB69">
        <f t="shared" si="43"/>
        <v>1.5972792792792792</v>
      </c>
      <c r="AC69">
        <f t="shared" si="44"/>
        <v>1.4175588468659084</v>
      </c>
    </row>
    <row r="70" spans="1:29" x14ac:dyDescent="0.25">
      <c r="A70" s="9">
        <v>68</v>
      </c>
      <c r="B70" s="26" t="s">
        <v>479</v>
      </c>
      <c r="C70" s="26" t="s">
        <v>442</v>
      </c>
      <c r="D70" s="26" t="s">
        <v>322</v>
      </c>
      <c r="E70" s="26" t="s">
        <v>2</v>
      </c>
      <c r="F70">
        <v>82</v>
      </c>
      <c r="G70">
        <v>40</v>
      </c>
      <c r="H70">
        <v>8</v>
      </c>
      <c r="I70">
        <v>26</v>
      </c>
      <c r="J70">
        <v>45</v>
      </c>
      <c r="K70">
        <v>50</v>
      </c>
      <c r="L70">
        <v>7684</v>
      </c>
      <c r="M70">
        <v>1312</v>
      </c>
      <c r="N70">
        <f t="shared" si="30"/>
        <v>40</v>
      </c>
      <c r="O70">
        <f t="shared" si="31"/>
        <v>8</v>
      </c>
      <c r="P70">
        <f t="shared" si="32"/>
        <v>26</v>
      </c>
      <c r="Q70">
        <f t="shared" si="33"/>
        <v>45</v>
      </c>
      <c r="R70">
        <f t="shared" si="34"/>
        <v>50</v>
      </c>
      <c r="S70">
        <f t="shared" si="35"/>
        <v>7684</v>
      </c>
      <c r="U70" s="10">
        <f t="shared" si="36"/>
        <v>9.7476054743685907</v>
      </c>
      <c r="V70">
        <f t="shared" si="37"/>
        <v>4.8148148148148149</v>
      </c>
      <c r="W70">
        <f t="shared" si="38"/>
        <v>3.4514496088357112E-2</v>
      </c>
      <c r="X70">
        <f t="shared" si="39"/>
        <v>4.8982761634654182</v>
      </c>
      <c r="Y70">
        <f t="shared" si="40"/>
        <v>8.1637936057756963</v>
      </c>
      <c r="Z70">
        <f t="shared" si="41"/>
        <v>1.0902244421380383</v>
      </c>
      <c r="AA70">
        <f t="shared" si="42"/>
        <v>0.77557124518613596</v>
      </c>
      <c r="AB70">
        <f t="shared" si="43"/>
        <v>1.6535675675675674</v>
      </c>
      <c r="AC70">
        <f t="shared" si="44"/>
        <v>1.3789129085736769</v>
      </c>
    </row>
    <row r="71" spans="1:29" x14ac:dyDescent="0.25">
      <c r="A71" s="9">
        <v>69</v>
      </c>
      <c r="B71" s="26" t="s">
        <v>499</v>
      </c>
      <c r="C71" s="26" t="s">
        <v>442</v>
      </c>
      <c r="D71" s="26" t="s">
        <v>322</v>
      </c>
      <c r="E71" s="26" t="s">
        <v>2</v>
      </c>
      <c r="F71">
        <v>57</v>
      </c>
      <c r="G71">
        <v>26</v>
      </c>
      <c r="H71">
        <v>30</v>
      </c>
      <c r="I71">
        <v>111</v>
      </c>
      <c r="J71">
        <v>36</v>
      </c>
      <c r="K71">
        <v>22</v>
      </c>
      <c r="L71">
        <v>3194</v>
      </c>
      <c r="M71">
        <v>921</v>
      </c>
      <c r="N71">
        <f t="shared" si="30"/>
        <v>37.403508771929822</v>
      </c>
      <c r="O71">
        <f t="shared" si="31"/>
        <v>43.157894736842103</v>
      </c>
      <c r="P71">
        <f t="shared" si="32"/>
        <v>159.68421052631578</v>
      </c>
      <c r="Q71">
        <f t="shared" si="33"/>
        <v>51.789473684210527</v>
      </c>
      <c r="R71">
        <f t="shared" si="34"/>
        <v>31.649122807017545</v>
      </c>
      <c r="S71">
        <f t="shared" si="35"/>
        <v>4594.8771929824561</v>
      </c>
      <c r="U71" s="10">
        <f t="shared" si="36"/>
        <v>9.6188704875160802</v>
      </c>
      <c r="V71">
        <f t="shared" si="37"/>
        <v>4.5022742040285895</v>
      </c>
      <c r="W71">
        <f t="shared" si="38"/>
        <v>0.18619662363455808</v>
      </c>
      <c r="X71">
        <f t="shared" si="39"/>
        <v>4.9303996598529327</v>
      </c>
      <c r="Y71">
        <f t="shared" si="40"/>
        <v>8.2173327664215545</v>
      </c>
      <c r="Z71">
        <f t="shared" si="41"/>
        <v>1.2970464725643895</v>
      </c>
      <c r="AA71">
        <f t="shared" si="42"/>
        <v>0.797534626038781</v>
      </c>
      <c r="AB71">
        <f t="shared" si="43"/>
        <v>1.5553655761024181</v>
      </c>
      <c r="AC71">
        <f t="shared" si="44"/>
        <v>1.2804529851473432</v>
      </c>
    </row>
    <row r="72" spans="1:29" x14ac:dyDescent="0.25">
      <c r="A72" s="9">
        <v>70</v>
      </c>
      <c r="B72" s="26" t="s">
        <v>297</v>
      </c>
      <c r="C72" s="26" t="s">
        <v>36</v>
      </c>
      <c r="D72" s="26" t="s">
        <v>322</v>
      </c>
      <c r="E72" s="26" t="s">
        <v>2</v>
      </c>
      <c r="F72">
        <v>78</v>
      </c>
      <c r="G72">
        <v>37</v>
      </c>
      <c r="H72">
        <v>22</v>
      </c>
      <c r="I72">
        <v>92</v>
      </c>
      <c r="J72">
        <v>48</v>
      </c>
      <c r="K72">
        <v>20</v>
      </c>
      <c r="L72">
        <v>6039</v>
      </c>
      <c r="M72">
        <v>1282</v>
      </c>
      <c r="N72">
        <f t="shared" si="30"/>
        <v>38.897435897435898</v>
      </c>
      <c r="O72">
        <f t="shared" si="31"/>
        <v>23.128205128205128</v>
      </c>
      <c r="P72">
        <f t="shared" si="32"/>
        <v>96.717948717948715</v>
      </c>
      <c r="Q72">
        <f t="shared" si="33"/>
        <v>50.46153846153846</v>
      </c>
      <c r="R72">
        <f t="shared" si="34"/>
        <v>21.025641025641026</v>
      </c>
      <c r="S72">
        <f t="shared" si="35"/>
        <v>6348.6923076923076</v>
      </c>
      <c r="U72" s="10">
        <f t="shared" si="36"/>
        <v>9.6096197802960504</v>
      </c>
      <c r="V72">
        <f t="shared" si="37"/>
        <v>4.6820987654320989</v>
      </c>
      <c r="W72">
        <f t="shared" si="38"/>
        <v>9.9782293178519596E-2</v>
      </c>
      <c r="X72">
        <f t="shared" si="39"/>
        <v>4.8277387216854315</v>
      </c>
      <c r="Y72">
        <f t="shared" si="40"/>
        <v>8.0462312028090519</v>
      </c>
      <c r="Z72">
        <f t="shared" si="41"/>
        <v>1.1996317512274957</v>
      </c>
      <c r="AA72">
        <f t="shared" si="42"/>
        <v>0.793238866396761</v>
      </c>
      <c r="AB72">
        <f t="shared" si="43"/>
        <v>1.4985155925155924</v>
      </c>
      <c r="AC72">
        <f t="shared" si="44"/>
        <v>1.3363525115455821</v>
      </c>
    </row>
    <row r="73" spans="1:29" x14ac:dyDescent="0.25">
      <c r="A73" s="9">
        <v>71</v>
      </c>
      <c r="B73" s="26" t="s">
        <v>481</v>
      </c>
      <c r="C73" s="26" t="s">
        <v>442</v>
      </c>
      <c r="D73" s="26" t="s">
        <v>322</v>
      </c>
      <c r="E73" s="26" t="s">
        <v>2</v>
      </c>
      <c r="F73">
        <v>80</v>
      </c>
      <c r="G73">
        <v>38</v>
      </c>
      <c r="H73">
        <v>28</v>
      </c>
      <c r="I73">
        <v>52</v>
      </c>
      <c r="J73">
        <v>27</v>
      </c>
      <c r="K73">
        <v>54</v>
      </c>
      <c r="L73">
        <v>1776</v>
      </c>
      <c r="M73">
        <v>1248</v>
      </c>
      <c r="N73">
        <f t="shared" si="30"/>
        <v>38.950000000000003</v>
      </c>
      <c r="O73">
        <f t="shared" si="31"/>
        <v>28.7</v>
      </c>
      <c r="P73">
        <f t="shared" si="32"/>
        <v>53.3</v>
      </c>
      <c r="Q73">
        <f t="shared" si="33"/>
        <v>27.675000000000001</v>
      </c>
      <c r="R73">
        <f t="shared" si="34"/>
        <v>55.35</v>
      </c>
      <c r="S73">
        <f t="shared" si="35"/>
        <v>1820.4</v>
      </c>
      <c r="U73" s="10">
        <f t="shared" si="36"/>
        <v>9.5384521932890642</v>
      </c>
      <c r="V73">
        <f t="shared" si="37"/>
        <v>4.6884259259259258</v>
      </c>
      <c r="W73">
        <f t="shared" si="38"/>
        <v>0.12382075471698113</v>
      </c>
      <c r="X73">
        <f t="shared" si="39"/>
        <v>4.7262055126461577</v>
      </c>
      <c r="Y73">
        <f t="shared" si="40"/>
        <v>7.8770091877435968</v>
      </c>
      <c r="Z73">
        <f t="shared" si="41"/>
        <v>1.1324601063829784</v>
      </c>
      <c r="AA73">
        <f t="shared" si="42"/>
        <v>0.71952631578947357</v>
      </c>
      <c r="AB73">
        <f t="shared" si="43"/>
        <v>1.6821972972972972</v>
      </c>
      <c r="AC73">
        <f t="shared" si="44"/>
        <v>1.1920217931764083</v>
      </c>
    </row>
    <row r="74" spans="1:29" x14ac:dyDescent="0.25">
      <c r="A74" s="9">
        <v>72</v>
      </c>
      <c r="B74" s="26" t="s">
        <v>502</v>
      </c>
      <c r="C74" s="26" t="s">
        <v>442</v>
      </c>
      <c r="D74" s="26" t="s">
        <v>322</v>
      </c>
      <c r="E74" s="26" t="s">
        <v>2</v>
      </c>
      <c r="F74">
        <v>61</v>
      </c>
      <c r="G74">
        <v>26</v>
      </c>
      <c r="H74">
        <v>8</v>
      </c>
      <c r="I74">
        <v>55</v>
      </c>
      <c r="J74">
        <v>32</v>
      </c>
      <c r="K74">
        <v>29</v>
      </c>
      <c r="L74">
        <v>11343</v>
      </c>
      <c r="M74">
        <v>1056</v>
      </c>
      <c r="N74">
        <f t="shared" si="30"/>
        <v>34.950819672131146</v>
      </c>
      <c r="O74">
        <f t="shared" si="31"/>
        <v>10.754098360655737</v>
      </c>
      <c r="P74">
        <f t="shared" si="32"/>
        <v>73.93442622950819</v>
      </c>
      <c r="Q74">
        <f t="shared" si="33"/>
        <v>43.016393442622949</v>
      </c>
      <c r="R74">
        <f t="shared" si="34"/>
        <v>38.983606557377051</v>
      </c>
      <c r="S74">
        <f t="shared" si="35"/>
        <v>15247.967213114754</v>
      </c>
      <c r="U74" s="10">
        <f t="shared" si="36"/>
        <v>9.4015925654432984</v>
      </c>
      <c r="V74">
        <f t="shared" si="37"/>
        <v>4.2070431086824529</v>
      </c>
      <c r="W74">
        <f t="shared" si="38"/>
        <v>4.6396535725332505E-2</v>
      </c>
      <c r="X74">
        <f t="shared" si="39"/>
        <v>5.1481529210355141</v>
      </c>
      <c r="Y74">
        <f t="shared" si="40"/>
        <v>8.5802548683925242</v>
      </c>
      <c r="Z74">
        <f t="shared" si="41"/>
        <v>1.1643835019183815</v>
      </c>
      <c r="AA74">
        <f t="shared" si="42"/>
        <v>0.76915444348576345</v>
      </c>
      <c r="AB74">
        <f t="shared" si="43"/>
        <v>1.594614975631369</v>
      </c>
      <c r="AC74">
        <f t="shared" si="44"/>
        <v>1.6199999999999999</v>
      </c>
    </row>
    <row r="75" spans="1:29" x14ac:dyDescent="0.25">
      <c r="A75" s="9">
        <v>73</v>
      </c>
      <c r="B75" s="26" t="s">
        <v>501</v>
      </c>
      <c r="C75" s="26" t="s">
        <v>442</v>
      </c>
      <c r="D75" s="26" t="s">
        <v>322</v>
      </c>
      <c r="E75" s="26" t="s">
        <v>2</v>
      </c>
      <c r="F75">
        <v>63</v>
      </c>
      <c r="G75">
        <v>26</v>
      </c>
      <c r="H75">
        <v>25</v>
      </c>
      <c r="I75">
        <v>64</v>
      </c>
      <c r="J75">
        <v>38</v>
      </c>
      <c r="K75">
        <v>42</v>
      </c>
      <c r="L75">
        <v>8815</v>
      </c>
      <c r="M75">
        <v>1128</v>
      </c>
      <c r="N75">
        <f t="shared" si="30"/>
        <v>33.841269841269842</v>
      </c>
      <c r="O75">
        <f t="shared" si="31"/>
        <v>32.539682539682538</v>
      </c>
      <c r="P75">
        <f t="shared" si="32"/>
        <v>83.301587301587304</v>
      </c>
      <c r="Q75">
        <f t="shared" si="33"/>
        <v>49.460317460317462</v>
      </c>
      <c r="R75">
        <f t="shared" si="34"/>
        <v>54.666666666666664</v>
      </c>
      <c r="S75">
        <f t="shared" si="35"/>
        <v>11473.492063492064</v>
      </c>
      <c r="U75" s="10">
        <f t="shared" si="36"/>
        <v>9.3609842203871274</v>
      </c>
      <c r="V75">
        <f t="shared" si="37"/>
        <v>4.0734861845972956</v>
      </c>
      <c r="W75">
        <f t="shared" si="38"/>
        <v>0.1403863432165319</v>
      </c>
      <c r="X75">
        <f t="shared" si="39"/>
        <v>5.1471116925733007</v>
      </c>
      <c r="Y75">
        <f t="shared" si="40"/>
        <v>8.5785194876221684</v>
      </c>
      <c r="Z75">
        <f t="shared" si="41"/>
        <v>1.1788753799392095</v>
      </c>
      <c r="AA75">
        <f t="shared" si="42"/>
        <v>0.78999999999999992</v>
      </c>
      <c r="AB75">
        <f t="shared" si="43"/>
        <v>1.6785405405405405</v>
      </c>
      <c r="AC75">
        <f t="shared" si="44"/>
        <v>1.4996957720935504</v>
      </c>
    </row>
    <row r="76" spans="1:29" x14ac:dyDescent="0.25">
      <c r="A76" s="9">
        <v>74</v>
      </c>
      <c r="B76" s="26" t="s">
        <v>485</v>
      </c>
      <c r="C76" s="26" t="s">
        <v>442</v>
      </c>
      <c r="D76" s="26" t="s">
        <v>322</v>
      </c>
      <c r="E76" s="26" t="s">
        <v>2</v>
      </c>
      <c r="F76">
        <v>79</v>
      </c>
      <c r="G76">
        <v>33</v>
      </c>
      <c r="H76">
        <v>36</v>
      </c>
      <c r="I76">
        <v>101</v>
      </c>
      <c r="J76">
        <v>56</v>
      </c>
      <c r="K76">
        <v>38</v>
      </c>
      <c r="L76">
        <v>9422</v>
      </c>
      <c r="M76">
        <v>1206</v>
      </c>
      <c r="N76">
        <f t="shared" si="30"/>
        <v>34.253164556962027</v>
      </c>
      <c r="O76">
        <f t="shared" si="31"/>
        <v>37.367088607594937</v>
      </c>
      <c r="P76">
        <f t="shared" si="32"/>
        <v>104.83544303797468</v>
      </c>
      <c r="Q76">
        <f t="shared" si="33"/>
        <v>58.12658227848101</v>
      </c>
      <c r="R76">
        <f t="shared" si="34"/>
        <v>39.443037974683541</v>
      </c>
      <c r="S76">
        <f t="shared" si="35"/>
        <v>9779.7974683544307</v>
      </c>
      <c r="U76" s="10">
        <f t="shared" si="36"/>
        <v>9.3572903319098124</v>
      </c>
      <c r="V76">
        <f t="shared" si="37"/>
        <v>4.1230661040787622</v>
      </c>
      <c r="W76">
        <f t="shared" si="38"/>
        <v>0.16121327919751613</v>
      </c>
      <c r="X76">
        <f t="shared" si="39"/>
        <v>5.0730109486335353</v>
      </c>
      <c r="Y76">
        <f t="shared" si="40"/>
        <v>8.4550182477225597</v>
      </c>
      <c r="Z76">
        <f t="shared" si="41"/>
        <v>1.2121902774037165</v>
      </c>
      <c r="AA76">
        <f t="shared" si="42"/>
        <v>0.81803464357095257</v>
      </c>
      <c r="AB76">
        <f t="shared" si="43"/>
        <v>1.5970735545672254</v>
      </c>
      <c r="AC76">
        <f t="shared" si="44"/>
        <v>1.4457124730916406</v>
      </c>
    </row>
    <row r="77" spans="1:29" x14ac:dyDescent="0.25">
      <c r="A77" s="9">
        <v>75</v>
      </c>
      <c r="B77" s="26" t="s">
        <v>335</v>
      </c>
      <c r="C77" s="26" t="s">
        <v>31</v>
      </c>
      <c r="D77" s="26" t="s">
        <v>322</v>
      </c>
      <c r="E77" s="26" t="s">
        <v>2</v>
      </c>
      <c r="F77">
        <v>81</v>
      </c>
      <c r="G77">
        <v>37</v>
      </c>
      <c r="H77">
        <v>49</v>
      </c>
      <c r="I77">
        <v>91</v>
      </c>
      <c r="J77">
        <v>18</v>
      </c>
      <c r="K77">
        <v>26</v>
      </c>
      <c r="L77">
        <v>394</v>
      </c>
      <c r="M77">
        <v>1080</v>
      </c>
      <c r="N77">
        <f t="shared" si="30"/>
        <v>37.456790123456791</v>
      </c>
      <c r="O77">
        <f t="shared" si="31"/>
        <v>49.604938271604937</v>
      </c>
      <c r="P77">
        <f t="shared" si="32"/>
        <v>92.123456790123456</v>
      </c>
      <c r="Q77">
        <f t="shared" si="33"/>
        <v>18.222222222222221</v>
      </c>
      <c r="R77">
        <f t="shared" si="34"/>
        <v>26.320987654320987</v>
      </c>
      <c r="S77">
        <f t="shared" si="35"/>
        <v>398.8641975308642</v>
      </c>
      <c r="U77" s="10">
        <f t="shared" si="36"/>
        <v>9.2777357818524848</v>
      </c>
      <c r="V77">
        <f t="shared" si="37"/>
        <v>4.5086877000457255</v>
      </c>
      <c r="W77">
        <f t="shared" si="38"/>
        <v>0.21401118099231306</v>
      </c>
      <c r="X77">
        <f t="shared" si="39"/>
        <v>4.5550369008144473</v>
      </c>
      <c r="Y77">
        <f t="shared" si="40"/>
        <v>7.5917281680240789</v>
      </c>
      <c r="Z77">
        <f t="shared" si="41"/>
        <v>1.1925236406619384</v>
      </c>
      <c r="AA77">
        <f t="shared" si="42"/>
        <v>0.68894736842105253</v>
      </c>
      <c r="AB77">
        <f t="shared" si="43"/>
        <v>1.5268528528528527</v>
      </c>
      <c r="AC77">
        <f t="shared" si="44"/>
        <v>1.1467130388786035</v>
      </c>
    </row>
    <row r="78" spans="1:29" x14ac:dyDescent="0.25">
      <c r="A78" s="9">
        <v>76</v>
      </c>
      <c r="B78" s="26" t="s">
        <v>488</v>
      </c>
      <c r="C78" s="26" t="s">
        <v>442</v>
      </c>
      <c r="D78" s="26" t="s">
        <v>322</v>
      </c>
      <c r="E78" s="26" t="s">
        <v>2</v>
      </c>
      <c r="F78">
        <v>81</v>
      </c>
      <c r="G78">
        <v>33</v>
      </c>
      <c r="H78">
        <v>33</v>
      </c>
      <c r="I78">
        <v>83</v>
      </c>
      <c r="J78">
        <v>55</v>
      </c>
      <c r="K78">
        <v>52</v>
      </c>
      <c r="L78">
        <v>8517</v>
      </c>
      <c r="M78">
        <v>1090</v>
      </c>
      <c r="N78">
        <f t="shared" si="30"/>
        <v>33.407407407407405</v>
      </c>
      <c r="O78">
        <f t="shared" si="31"/>
        <v>33.407407407407405</v>
      </c>
      <c r="P78">
        <f t="shared" si="32"/>
        <v>84.024691358024697</v>
      </c>
      <c r="Q78">
        <f t="shared" si="33"/>
        <v>55.679012345679013</v>
      </c>
      <c r="R78">
        <f t="shared" si="34"/>
        <v>52.641975308641975</v>
      </c>
      <c r="S78">
        <f t="shared" si="35"/>
        <v>8622.1481481481478</v>
      </c>
      <c r="U78" s="10">
        <f t="shared" si="36"/>
        <v>9.2320233356960237</v>
      </c>
      <c r="V78">
        <f t="shared" si="37"/>
        <v>4.0212620027434838</v>
      </c>
      <c r="W78">
        <f t="shared" si="38"/>
        <v>0.1441299790356394</v>
      </c>
      <c r="X78">
        <f t="shared" si="39"/>
        <v>5.0666313539168994</v>
      </c>
      <c r="Y78">
        <f t="shared" si="40"/>
        <v>8.4443855898614988</v>
      </c>
      <c r="Z78">
        <f t="shared" si="41"/>
        <v>1.1799940898345151</v>
      </c>
      <c r="AA78">
        <f t="shared" si="42"/>
        <v>0.81011695906432735</v>
      </c>
      <c r="AB78">
        <f t="shared" si="43"/>
        <v>1.6677057057057056</v>
      </c>
      <c r="AC78">
        <f t="shared" si="44"/>
        <v>1.4088145993123511</v>
      </c>
    </row>
    <row r="79" spans="1:29" x14ac:dyDescent="0.25">
      <c r="A79" s="9">
        <v>77</v>
      </c>
      <c r="B79" s="26" t="s">
        <v>486</v>
      </c>
      <c r="C79" s="26" t="s">
        <v>442</v>
      </c>
      <c r="D79" s="26" t="s">
        <v>322</v>
      </c>
      <c r="E79" s="26" t="s">
        <v>2</v>
      </c>
      <c r="F79">
        <v>79</v>
      </c>
      <c r="G79">
        <v>33</v>
      </c>
      <c r="H79">
        <v>14</v>
      </c>
      <c r="I79">
        <v>49</v>
      </c>
      <c r="J79">
        <v>62</v>
      </c>
      <c r="K79">
        <v>29</v>
      </c>
      <c r="L79">
        <v>10144</v>
      </c>
      <c r="M79">
        <v>1250</v>
      </c>
      <c r="N79">
        <f t="shared" si="30"/>
        <v>34.253164556962027</v>
      </c>
      <c r="O79">
        <f t="shared" si="31"/>
        <v>14.531645569620252</v>
      </c>
      <c r="P79">
        <f t="shared" si="32"/>
        <v>50.860759493670884</v>
      </c>
      <c r="Q79">
        <f t="shared" si="33"/>
        <v>64.35443037974683</v>
      </c>
      <c r="R79">
        <f t="shared" si="34"/>
        <v>30.101265822784811</v>
      </c>
      <c r="S79">
        <f t="shared" si="35"/>
        <v>10529.215189873417</v>
      </c>
      <c r="U79" s="10">
        <f t="shared" si="36"/>
        <v>9.1693089312374738</v>
      </c>
      <c r="V79">
        <f t="shared" si="37"/>
        <v>4.1230661040787622</v>
      </c>
      <c r="W79">
        <f t="shared" si="38"/>
        <v>6.2694053021256274E-2</v>
      </c>
      <c r="X79">
        <f t="shared" si="39"/>
        <v>4.9835487741374553</v>
      </c>
      <c r="Y79">
        <f t="shared" si="40"/>
        <v>8.3059146235624262</v>
      </c>
      <c r="Z79">
        <f t="shared" si="41"/>
        <v>1.1286863722057634</v>
      </c>
      <c r="AA79">
        <f t="shared" si="42"/>
        <v>0.83818121252498323</v>
      </c>
      <c r="AB79">
        <f t="shared" si="43"/>
        <v>1.5470824495381457</v>
      </c>
      <c r="AC79">
        <f t="shared" si="44"/>
        <v>1.4695987398685633</v>
      </c>
    </row>
    <row r="80" spans="1:29" x14ac:dyDescent="0.25">
      <c r="A80" s="9">
        <v>78</v>
      </c>
      <c r="B80" s="26" t="s">
        <v>234</v>
      </c>
      <c r="C80" s="26" t="s">
        <v>31</v>
      </c>
      <c r="D80" s="26" t="s">
        <v>322</v>
      </c>
      <c r="E80" s="26" t="s">
        <v>2</v>
      </c>
      <c r="F80">
        <v>71</v>
      </c>
      <c r="G80">
        <v>31</v>
      </c>
      <c r="H80">
        <v>12</v>
      </c>
      <c r="I80">
        <v>62</v>
      </c>
      <c r="J80">
        <v>29</v>
      </c>
      <c r="K80">
        <v>48</v>
      </c>
      <c r="L80">
        <v>55</v>
      </c>
      <c r="M80">
        <v>1092</v>
      </c>
      <c r="N80">
        <f t="shared" si="30"/>
        <v>35.802816901408448</v>
      </c>
      <c r="O80">
        <f t="shared" si="31"/>
        <v>13.859154929577464</v>
      </c>
      <c r="P80">
        <f t="shared" si="32"/>
        <v>71.605633802816897</v>
      </c>
      <c r="Q80">
        <f t="shared" si="33"/>
        <v>33.492957746478872</v>
      </c>
      <c r="R80">
        <f t="shared" si="34"/>
        <v>55.436619718309856</v>
      </c>
      <c r="S80">
        <f t="shared" si="35"/>
        <v>63.521126760563384</v>
      </c>
      <c r="U80" s="10">
        <f t="shared" si="36"/>
        <v>9.0872040593792676</v>
      </c>
      <c r="V80">
        <f t="shared" si="37"/>
        <v>4.3095983307250911</v>
      </c>
      <c r="W80">
        <f t="shared" si="38"/>
        <v>5.9792718575604566E-2</v>
      </c>
      <c r="X80">
        <f t="shared" si="39"/>
        <v>4.7178130100785713</v>
      </c>
      <c r="Y80">
        <f t="shared" si="40"/>
        <v>7.863021683464285</v>
      </c>
      <c r="Z80">
        <f t="shared" si="41"/>
        <v>1.1607806412945758</v>
      </c>
      <c r="AA80">
        <f t="shared" si="42"/>
        <v>0.73834692364714594</v>
      </c>
      <c r="AB80">
        <f t="shared" si="43"/>
        <v>1.6826608298439283</v>
      </c>
      <c r="AC80">
        <f t="shared" si="44"/>
        <v>1.1360246152929212</v>
      </c>
    </row>
    <row r="81" spans="1:29" x14ac:dyDescent="0.25">
      <c r="A81" s="9">
        <v>79</v>
      </c>
      <c r="B81" s="26" t="s">
        <v>491</v>
      </c>
      <c r="C81" s="26" t="s">
        <v>442</v>
      </c>
      <c r="D81" s="26" t="s">
        <v>322</v>
      </c>
      <c r="E81" s="26" t="s">
        <v>2</v>
      </c>
      <c r="F81">
        <v>72</v>
      </c>
      <c r="G81">
        <v>31</v>
      </c>
      <c r="H81">
        <v>22</v>
      </c>
      <c r="I81">
        <v>15</v>
      </c>
      <c r="J81">
        <v>40</v>
      </c>
      <c r="K81">
        <v>18</v>
      </c>
      <c r="L81">
        <v>6312</v>
      </c>
      <c r="M81">
        <v>1209</v>
      </c>
      <c r="N81">
        <f t="shared" si="30"/>
        <v>35.305555555555557</v>
      </c>
      <c r="O81">
        <f t="shared" si="31"/>
        <v>25.055555555555557</v>
      </c>
      <c r="P81">
        <f t="shared" si="32"/>
        <v>17.083333333333332</v>
      </c>
      <c r="Q81">
        <f t="shared" si="33"/>
        <v>45.555555555555557</v>
      </c>
      <c r="R81">
        <f t="shared" si="34"/>
        <v>20.5</v>
      </c>
      <c r="S81">
        <f t="shared" si="35"/>
        <v>7188.666666666667</v>
      </c>
      <c r="U81" s="10">
        <f t="shared" si="36"/>
        <v>9.0704660268426807</v>
      </c>
      <c r="V81">
        <f t="shared" si="37"/>
        <v>4.2497427983539096</v>
      </c>
      <c r="W81">
        <f t="shared" si="38"/>
        <v>0.10809748427672956</v>
      </c>
      <c r="X81">
        <f t="shared" si="39"/>
        <v>4.7126257442120405</v>
      </c>
      <c r="Y81">
        <f t="shared" si="40"/>
        <v>7.8543762403534014</v>
      </c>
      <c r="Z81">
        <f t="shared" si="41"/>
        <v>1.0764295212765955</v>
      </c>
      <c r="AA81">
        <f t="shared" si="42"/>
        <v>0.77736842105263149</v>
      </c>
      <c r="AB81">
        <f t="shared" si="43"/>
        <v>1.4957027027027026</v>
      </c>
      <c r="AC81">
        <f t="shared" si="44"/>
        <v>1.3631250991801109</v>
      </c>
    </row>
    <row r="82" spans="1:29" x14ac:dyDescent="0.25">
      <c r="A82" s="9">
        <v>80</v>
      </c>
      <c r="B82" s="26" t="s">
        <v>267</v>
      </c>
      <c r="C82" s="26" t="s">
        <v>31</v>
      </c>
      <c r="D82" s="26" t="s">
        <v>322</v>
      </c>
      <c r="E82" s="26" t="s">
        <v>2</v>
      </c>
      <c r="F82">
        <v>21</v>
      </c>
      <c r="G82">
        <v>9</v>
      </c>
      <c r="H82">
        <v>8</v>
      </c>
      <c r="I82">
        <v>7</v>
      </c>
      <c r="J82">
        <v>12</v>
      </c>
      <c r="K82">
        <v>12</v>
      </c>
      <c r="L82">
        <v>99</v>
      </c>
      <c r="M82">
        <v>272</v>
      </c>
      <c r="N82">
        <f t="shared" si="30"/>
        <v>35.142857142857146</v>
      </c>
      <c r="O82">
        <f t="shared" si="31"/>
        <v>31.238095238095237</v>
      </c>
      <c r="P82">
        <f t="shared" si="32"/>
        <v>27.333333333333332</v>
      </c>
      <c r="Q82">
        <f t="shared" si="33"/>
        <v>46.857142857142854</v>
      </c>
      <c r="R82">
        <f t="shared" si="34"/>
        <v>46.857142857142854</v>
      </c>
      <c r="S82">
        <f t="shared" si="35"/>
        <v>386.57142857142856</v>
      </c>
      <c r="U82" s="10">
        <f t="shared" si="36"/>
        <v>9.0218660660178145</v>
      </c>
      <c r="V82">
        <f t="shared" si="37"/>
        <v>4.2301587301587302</v>
      </c>
      <c r="W82">
        <f t="shared" si="38"/>
        <v>0.13477088948787061</v>
      </c>
      <c r="X82">
        <f t="shared" si="39"/>
        <v>4.6569364463712146</v>
      </c>
      <c r="Y82">
        <f t="shared" si="40"/>
        <v>7.7615607439520238</v>
      </c>
      <c r="Z82">
        <f t="shared" si="41"/>
        <v>1.0922872340425529</v>
      </c>
      <c r="AA82">
        <f t="shared" si="42"/>
        <v>0.78157894736842093</v>
      </c>
      <c r="AB82">
        <f t="shared" si="43"/>
        <v>1.6367490347490345</v>
      </c>
      <c r="AC82">
        <f t="shared" si="44"/>
        <v>1.1463212302112062</v>
      </c>
    </row>
    <row r="83" spans="1:29" x14ac:dyDescent="0.25">
      <c r="A83" s="9">
        <v>81</v>
      </c>
      <c r="B83" s="26" t="s">
        <v>514</v>
      </c>
      <c r="C83" s="26" t="s">
        <v>442</v>
      </c>
      <c r="D83" s="26" t="s">
        <v>322</v>
      </c>
      <c r="E83" s="26" t="s">
        <v>2</v>
      </c>
      <c r="F83">
        <v>51</v>
      </c>
      <c r="G83">
        <v>22</v>
      </c>
      <c r="H83">
        <v>6</v>
      </c>
      <c r="I83">
        <v>48</v>
      </c>
      <c r="J83">
        <v>24</v>
      </c>
      <c r="K83">
        <v>31</v>
      </c>
      <c r="L83">
        <v>24</v>
      </c>
      <c r="M83">
        <v>706</v>
      </c>
      <c r="N83">
        <f t="shared" si="30"/>
        <v>35.372549019607845</v>
      </c>
      <c r="O83">
        <f t="shared" si="31"/>
        <v>9.6470588235294112</v>
      </c>
      <c r="P83">
        <f t="shared" si="32"/>
        <v>77.17647058823529</v>
      </c>
      <c r="Q83">
        <f t="shared" si="33"/>
        <v>38.588235294117645</v>
      </c>
      <c r="R83">
        <f t="shared" si="34"/>
        <v>49.843137254901961</v>
      </c>
      <c r="S83">
        <f t="shared" si="35"/>
        <v>38.588235294117645</v>
      </c>
      <c r="U83" s="10">
        <f t="shared" si="36"/>
        <v>9.0116142852394514</v>
      </c>
      <c r="V83">
        <f t="shared" si="37"/>
        <v>4.2578068264342779</v>
      </c>
      <c r="W83">
        <f t="shared" si="38"/>
        <v>4.1620421753607105E-2</v>
      </c>
      <c r="X83">
        <f t="shared" si="39"/>
        <v>4.7121870370515664</v>
      </c>
      <c r="Y83">
        <f t="shared" si="40"/>
        <v>7.8536450617526112</v>
      </c>
      <c r="Z83">
        <f t="shared" si="41"/>
        <v>1.1693992490613265</v>
      </c>
      <c r="AA83">
        <f t="shared" si="42"/>
        <v>0.75482972136222903</v>
      </c>
      <c r="AB83">
        <f t="shared" si="43"/>
        <v>1.6527281399046103</v>
      </c>
      <c r="AC83">
        <f t="shared" si="44"/>
        <v>1.1352299267234003</v>
      </c>
    </row>
    <row r="84" spans="1:29" x14ac:dyDescent="0.25">
      <c r="A84" s="9">
        <v>82</v>
      </c>
      <c r="B84" s="26" t="s">
        <v>352</v>
      </c>
      <c r="C84" s="26" t="s">
        <v>31</v>
      </c>
      <c r="D84" s="26" t="s">
        <v>322</v>
      </c>
      <c r="E84" s="26" t="s">
        <v>2</v>
      </c>
      <c r="F84">
        <v>68</v>
      </c>
      <c r="G84">
        <v>28</v>
      </c>
      <c r="H84">
        <v>30</v>
      </c>
      <c r="I84">
        <v>43</v>
      </c>
      <c r="J84">
        <v>32</v>
      </c>
      <c r="K84">
        <v>39</v>
      </c>
      <c r="L84">
        <v>2252</v>
      </c>
      <c r="M84">
        <v>901</v>
      </c>
      <c r="N84">
        <f t="shared" si="30"/>
        <v>33.764705882352942</v>
      </c>
      <c r="O84">
        <f t="shared" si="31"/>
        <v>36.176470588235297</v>
      </c>
      <c r="P84">
        <f t="shared" si="32"/>
        <v>51.852941176470587</v>
      </c>
      <c r="Q84">
        <f t="shared" si="33"/>
        <v>38.588235294117645</v>
      </c>
      <c r="R84">
        <f t="shared" si="34"/>
        <v>47.029411764705884</v>
      </c>
      <c r="S84">
        <f t="shared" si="35"/>
        <v>2715.6470588235293</v>
      </c>
      <c r="U84" s="10">
        <f t="shared" si="36"/>
        <v>8.9636248252663933</v>
      </c>
      <c r="V84">
        <f t="shared" si="37"/>
        <v>4.0642701525054461</v>
      </c>
      <c r="W84">
        <f t="shared" si="38"/>
        <v>0.15607658157602666</v>
      </c>
      <c r="X84">
        <f t="shared" si="39"/>
        <v>4.7432780911849202</v>
      </c>
      <c r="Y84">
        <f t="shared" si="40"/>
        <v>7.9054634853082009</v>
      </c>
      <c r="Z84">
        <f t="shared" si="41"/>
        <v>1.1302213704630786</v>
      </c>
      <c r="AA84">
        <f t="shared" si="42"/>
        <v>0.75482972136222903</v>
      </c>
      <c r="AB84">
        <f t="shared" si="43"/>
        <v>1.6376709062003179</v>
      </c>
      <c r="AC84">
        <f t="shared" si="44"/>
        <v>1.2205560931592949</v>
      </c>
    </row>
    <row r="85" spans="1:29" x14ac:dyDescent="0.25">
      <c r="A85" s="9">
        <v>83</v>
      </c>
      <c r="B85" s="26" t="s">
        <v>493</v>
      </c>
      <c r="C85" s="26" t="s">
        <v>442</v>
      </c>
      <c r="D85" s="26" t="s">
        <v>322</v>
      </c>
      <c r="E85" s="26" t="s">
        <v>2</v>
      </c>
      <c r="F85">
        <v>78</v>
      </c>
      <c r="G85">
        <v>29</v>
      </c>
      <c r="H85">
        <v>36</v>
      </c>
      <c r="I85">
        <v>131</v>
      </c>
      <c r="J85">
        <v>69</v>
      </c>
      <c r="K85">
        <v>30</v>
      </c>
      <c r="L85">
        <v>9297</v>
      </c>
      <c r="M85">
        <v>1306</v>
      </c>
      <c r="N85">
        <f t="shared" si="30"/>
        <v>30.487179487179485</v>
      </c>
      <c r="O85">
        <f t="shared" si="31"/>
        <v>37.846153846153847</v>
      </c>
      <c r="P85">
        <f t="shared" si="32"/>
        <v>137.71794871794873</v>
      </c>
      <c r="Q85">
        <f t="shared" si="33"/>
        <v>72.538461538461533</v>
      </c>
      <c r="R85">
        <f t="shared" si="34"/>
        <v>31.53846153846154</v>
      </c>
      <c r="S85">
        <f t="shared" si="35"/>
        <v>9773.7692307692305</v>
      </c>
      <c r="U85" s="10">
        <f t="shared" si="36"/>
        <v>8.9610453985059664</v>
      </c>
      <c r="V85">
        <f t="shared" si="37"/>
        <v>3.6697530864197532</v>
      </c>
      <c r="W85">
        <f t="shared" si="38"/>
        <v>0.1632801161103048</v>
      </c>
      <c r="X85">
        <f t="shared" si="39"/>
        <v>5.1280121959759093</v>
      </c>
      <c r="Y85">
        <f t="shared" si="40"/>
        <v>8.5466869932931822</v>
      </c>
      <c r="Z85">
        <f t="shared" si="41"/>
        <v>1.2630626022913256</v>
      </c>
      <c r="AA85">
        <f t="shared" si="42"/>
        <v>0.86465587044534398</v>
      </c>
      <c r="AB85">
        <f t="shared" si="43"/>
        <v>1.5547733887733886</v>
      </c>
      <c r="AC85">
        <f t="shared" si="44"/>
        <v>1.4455203344658514</v>
      </c>
    </row>
    <row r="86" spans="1:29" x14ac:dyDescent="0.25">
      <c r="A86" s="9">
        <v>84</v>
      </c>
      <c r="B86" s="26" t="s">
        <v>489</v>
      </c>
      <c r="C86" s="26" t="s">
        <v>442</v>
      </c>
      <c r="D86" s="26" t="s">
        <v>322</v>
      </c>
      <c r="E86" s="26" t="s">
        <v>2</v>
      </c>
      <c r="F86">
        <v>81</v>
      </c>
      <c r="G86">
        <v>32</v>
      </c>
      <c r="H86">
        <v>8</v>
      </c>
      <c r="I86">
        <v>52</v>
      </c>
      <c r="J86">
        <v>50</v>
      </c>
      <c r="K86">
        <v>34</v>
      </c>
      <c r="L86">
        <v>11856</v>
      </c>
      <c r="M86">
        <v>1188</v>
      </c>
      <c r="N86">
        <f t="shared" si="30"/>
        <v>32.395061728395063</v>
      </c>
      <c r="O86">
        <f t="shared" si="31"/>
        <v>8.0987654320987659</v>
      </c>
      <c r="P86">
        <f t="shared" si="32"/>
        <v>52.641975308641975</v>
      </c>
      <c r="Q86">
        <f t="shared" si="33"/>
        <v>50.617283950617285</v>
      </c>
      <c r="R86">
        <f t="shared" si="34"/>
        <v>34.419753086419753</v>
      </c>
      <c r="S86">
        <f t="shared" si="35"/>
        <v>12002.37037037037</v>
      </c>
      <c r="U86" s="10">
        <f t="shared" si="36"/>
        <v>8.9462759058442778</v>
      </c>
      <c r="V86">
        <f t="shared" si="37"/>
        <v>3.899405578417924</v>
      </c>
      <c r="W86">
        <f t="shared" si="38"/>
        <v>3.494060097833683E-2</v>
      </c>
      <c r="X86">
        <f t="shared" si="39"/>
        <v>5.0119297264480167</v>
      </c>
      <c r="Y86">
        <f t="shared" si="40"/>
        <v>8.3532162107466945</v>
      </c>
      <c r="Z86">
        <f t="shared" si="41"/>
        <v>1.1314420803782503</v>
      </c>
      <c r="AA86">
        <f t="shared" si="42"/>
        <v>0.79374269005847942</v>
      </c>
      <c r="AB86">
        <f t="shared" si="43"/>
        <v>1.5701921921921922</v>
      </c>
      <c r="AC86">
        <f t="shared" si="44"/>
        <v>1.5165527638190954</v>
      </c>
    </row>
    <row r="87" spans="1:29" x14ac:dyDescent="0.25">
      <c r="A87" s="9">
        <v>85</v>
      </c>
      <c r="B87" s="26" t="s">
        <v>487</v>
      </c>
      <c r="C87" s="26" t="s">
        <v>442</v>
      </c>
      <c r="D87" s="26" t="s">
        <v>322</v>
      </c>
      <c r="E87" s="26" t="s">
        <v>2</v>
      </c>
      <c r="F87">
        <v>81</v>
      </c>
      <c r="G87">
        <v>33</v>
      </c>
      <c r="H87">
        <v>20</v>
      </c>
      <c r="I87">
        <v>25</v>
      </c>
      <c r="J87">
        <v>55</v>
      </c>
      <c r="K87">
        <v>36</v>
      </c>
      <c r="L87">
        <v>6279</v>
      </c>
      <c r="M87">
        <v>1335</v>
      </c>
      <c r="N87">
        <f t="shared" si="30"/>
        <v>33.407407407407405</v>
      </c>
      <c r="O87">
        <f t="shared" si="31"/>
        <v>20.246913580246915</v>
      </c>
      <c r="P87">
        <f t="shared" si="32"/>
        <v>25.308641975308642</v>
      </c>
      <c r="Q87">
        <f t="shared" si="33"/>
        <v>55.679012345679013</v>
      </c>
      <c r="R87">
        <f t="shared" si="34"/>
        <v>36.444444444444443</v>
      </c>
      <c r="S87">
        <f t="shared" si="35"/>
        <v>6356.5185185185182</v>
      </c>
      <c r="U87" s="10">
        <f t="shared" si="36"/>
        <v>8.9255142947705686</v>
      </c>
      <c r="V87">
        <f t="shared" si="37"/>
        <v>4.0212620027434838</v>
      </c>
      <c r="W87">
        <f t="shared" si="38"/>
        <v>8.7351502445842069E-2</v>
      </c>
      <c r="X87">
        <f t="shared" si="39"/>
        <v>4.8169007895812435</v>
      </c>
      <c r="Y87">
        <f t="shared" si="40"/>
        <v>8.0281679826354058</v>
      </c>
      <c r="Z87">
        <f t="shared" si="41"/>
        <v>1.0891548463356973</v>
      </c>
      <c r="AA87">
        <f t="shared" si="42"/>
        <v>0.81011695906432735</v>
      </c>
      <c r="AB87">
        <f t="shared" si="43"/>
        <v>1.581027027027027</v>
      </c>
      <c r="AC87">
        <f t="shared" si="44"/>
        <v>1.3366019571541918</v>
      </c>
    </row>
    <row r="88" spans="1:29" x14ac:dyDescent="0.25">
      <c r="A88" s="9">
        <v>86</v>
      </c>
      <c r="B88" s="26" t="s">
        <v>500</v>
      </c>
      <c r="C88" s="26" t="s">
        <v>442</v>
      </c>
      <c r="D88" s="26" t="s">
        <v>322</v>
      </c>
      <c r="E88" s="26" t="s">
        <v>2</v>
      </c>
      <c r="F88">
        <v>68</v>
      </c>
      <c r="G88">
        <v>26</v>
      </c>
      <c r="H88">
        <v>25</v>
      </c>
      <c r="I88">
        <v>125</v>
      </c>
      <c r="J88">
        <v>32</v>
      </c>
      <c r="K88">
        <v>19</v>
      </c>
      <c r="L88">
        <v>6789</v>
      </c>
      <c r="M88">
        <v>1036</v>
      </c>
      <c r="N88">
        <f t="shared" si="30"/>
        <v>31.352941176470587</v>
      </c>
      <c r="O88">
        <f t="shared" si="31"/>
        <v>30.147058823529413</v>
      </c>
      <c r="P88">
        <f t="shared" si="32"/>
        <v>150.73529411764707</v>
      </c>
      <c r="Q88">
        <f t="shared" si="33"/>
        <v>38.588235294117645</v>
      </c>
      <c r="R88">
        <f t="shared" si="34"/>
        <v>22.911764705882351</v>
      </c>
      <c r="S88">
        <f t="shared" si="35"/>
        <v>8186.7352941176468</v>
      </c>
      <c r="U88" s="10">
        <f t="shared" si="36"/>
        <v>8.845605883709414</v>
      </c>
      <c r="V88">
        <f t="shared" si="37"/>
        <v>3.7739651416122002</v>
      </c>
      <c r="W88">
        <f t="shared" si="38"/>
        <v>0.1300638179800222</v>
      </c>
      <c r="X88">
        <f t="shared" si="39"/>
        <v>4.9415769241171912</v>
      </c>
      <c r="Y88">
        <f t="shared" si="40"/>
        <v>8.2359615401953192</v>
      </c>
      <c r="Z88">
        <f t="shared" si="41"/>
        <v>1.2832016583229033</v>
      </c>
      <c r="AA88">
        <f t="shared" si="42"/>
        <v>0.75482972136222903</v>
      </c>
      <c r="AB88">
        <f t="shared" si="43"/>
        <v>1.5086089030206675</v>
      </c>
      <c r="AC88">
        <f t="shared" si="44"/>
        <v>1.3949366414113913</v>
      </c>
    </row>
    <row r="89" spans="1:29" x14ac:dyDescent="0.25">
      <c r="A89" s="9">
        <v>87</v>
      </c>
      <c r="B89" s="26" t="s">
        <v>492</v>
      </c>
      <c r="C89" s="26" t="s">
        <v>442</v>
      </c>
      <c r="D89" s="26" t="s">
        <v>322</v>
      </c>
      <c r="E89" s="26" t="s">
        <v>2</v>
      </c>
      <c r="F89">
        <v>74</v>
      </c>
      <c r="G89">
        <v>31</v>
      </c>
      <c r="H89">
        <v>35</v>
      </c>
      <c r="I89">
        <v>54</v>
      </c>
      <c r="J89">
        <v>28</v>
      </c>
      <c r="K89">
        <v>17</v>
      </c>
      <c r="L89">
        <v>460</v>
      </c>
      <c r="M89">
        <v>1118</v>
      </c>
      <c r="N89">
        <f t="shared" si="30"/>
        <v>34.351351351351354</v>
      </c>
      <c r="O89">
        <f t="shared" si="31"/>
        <v>38.783783783783782</v>
      </c>
      <c r="P89">
        <f t="shared" si="32"/>
        <v>59.837837837837839</v>
      </c>
      <c r="Q89">
        <f t="shared" si="33"/>
        <v>31.027027027027028</v>
      </c>
      <c r="R89">
        <f t="shared" si="34"/>
        <v>18.837837837837839</v>
      </c>
      <c r="S89">
        <f t="shared" si="35"/>
        <v>509.72972972972974</v>
      </c>
      <c r="U89" s="10">
        <f t="shared" si="36"/>
        <v>8.812209384392343</v>
      </c>
      <c r="V89">
        <f t="shared" si="37"/>
        <v>4.1348848848848849</v>
      </c>
      <c r="W89">
        <f t="shared" si="38"/>
        <v>0.16732534421213666</v>
      </c>
      <c r="X89">
        <f t="shared" si="39"/>
        <v>4.5099991552953211</v>
      </c>
      <c r="Y89">
        <f t="shared" si="40"/>
        <v>7.5166652588255358</v>
      </c>
      <c r="Z89">
        <f t="shared" si="41"/>
        <v>1.1425747556066703</v>
      </c>
      <c r="AA89">
        <f t="shared" si="42"/>
        <v>0.73036984352773815</v>
      </c>
      <c r="AB89">
        <f t="shared" si="43"/>
        <v>1.4868078889700511</v>
      </c>
      <c r="AC89">
        <f t="shared" si="44"/>
        <v>1.1502466671908618</v>
      </c>
    </row>
    <row r="90" spans="1:29" x14ac:dyDescent="0.25">
      <c r="A90" s="9">
        <v>88</v>
      </c>
      <c r="B90" s="26" t="s">
        <v>505</v>
      </c>
      <c r="C90" s="26" t="s">
        <v>442</v>
      </c>
      <c r="D90" s="26" t="s">
        <v>322</v>
      </c>
      <c r="E90" s="26" t="s">
        <v>2</v>
      </c>
      <c r="F90">
        <v>79</v>
      </c>
      <c r="G90">
        <v>25</v>
      </c>
      <c r="H90">
        <v>50</v>
      </c>
      <c r="I90">
        <v>216</v>
      </c>
      <c r="J90">
        <v>57</v>
      </c>
      <c r="K90">
        <v>68</v>
      </c>
      <c r="L90">
        <v>10158</v>
      </c>
      <c r="M90">
        <v>1137</v>
      </c>
      <c r="N90">
        <f t="shared" si="30"/>
        <v>25.949367088607595</v>
      </c>
      <c r="O90">
        <f t="shared" si="31"/>
        <v>51.898734177215189</v>
      </c>
      <c r="P90">
        <f t="shared" si="32"/>
        <v>224.20253164556962</v>
      </c>
      <c r="Q90">
        <f t="shared" si="33"/>
        <v>59.164556962025316</v>
      </c>
      <c r="R90">
        <f t="shared" si="34"/>
        <v>70.582278481012665</v>
      </c>
      <c r="S90">
        <f t="shared" si="35"/>
        <v>10543.746835443038</v>
      </c>
      <c r="U90" s="10">
        <f t="shared" si="36"/>
        <v>8.7994695198593611</v>
      </c>
      <c r="V90">
        <f t="shared" si="37"/>
        <v>3.1235349273323956</v>
      </c>
      <c r="W90">
        <f t="shared" si="38"/>
        <v>0.2239073322187724</v>
      </c>
      <c r="X90">
        <f t="shared" si="39"/>
        <v>5.4520272603081921</v>
      </c>
      <c r="Y90">
        <f t="shared" si="40"/>
        <v>9.0867121005136529</v>
      </c>
      <c r="Z90">
        <f t="shared" si="41"/>
        <v>1.3968623754376512</v>
      </c>
      <c r="AA90">
        <f t="shared" si="42"/>
        <v>0.82139240506329103</v>
      </c>
      <c r="AB90">
        <f t="shared" si="43"/>
        <v>1.7637105713308243</v>
      </c>
      <c r="AC90">
        <f t="shared" si="44"/>
        <v>1.4700619084764259</v>
      </c>
    </row>
    <row r="91" spans="1:29" x14ac:dyDescent="0.25">
      <c r="A91" s="9">
        <v>89</v>
      </c>
      <c r="B91" s="26" t="s">
        <v>506</v>
      </c>
      <c r="C91" s="26" t="s">
        <v>442</v>
      </c>
      <c r="D91" s="26" t="s">
        <v>322</v>
      </c>
      <c r="E91" s="26" t="s">
        <v>2</v>
      </c>
      <c r="F91">
        <v>71</v>
      </c>
      <c r="G91">
        <v>25</v>
      </c>
      <c r="H91">
        <v>20</v>
      </c>
      <c r="I91">
        <v>18</v>
      </c>
      <c r="J91">
        <v>72</v>
      </c>
      <c r="K91">
        <v>64</v>
      </c>
      <c r="L91">
        <v>8876</v>
      </c>
      <c r="M91">
        <v>1110</v>
      </c>
      <c r="N91">
        <f t="shared" si="30"/>
        <v>28.87323943661972</v>
      </c>
      <c r="O91">
        <f t="shared" si="31"/>
        <v>23.098591549295776</v>
      </c>
      <c r="P91">
        <f t="shared" si="32"/>
        <v>20.788732394366196</v>
      </c>
      <c r="Q91">
        <f t="shared" si="33"/>
        <v>83.154929577464785</v>
      </c>
      <c r="R91">
        <f t="shared" si="34"/>
        <v>73.91549295774648</v>
      </c>
      <c r="S91">
        <f t="shared" si="35"/>
        <v>10251.154929577464</v>
      </c>
      <c r="U91" s="10">
        <f t="shared" si="36"/>
        <v>8.7985823063295445</v>
      </c>
      <c r="V91">
        <f t="shared" si="37"/>
        <v>3.4754825247782994</v>
      </c>
      <c r="W91">
        <f t="shared" si="38"/>
        <v>9.9654530959340959E-2</v>
      </c>
      <c r="X91">
        <f t="shared" si="39"/>
        <v>5.2234452505919045</v>
      </c>
      <c r="Y91">
        <f t="shared" si="40"/>
        <v>8.7057420843198408</v>
      </c>
      <c r="Z91">
        <f t="shared" si="41"/>
        <v>1.082162121666167</v>
      </c>
      <c r="AA91">
        <f t="shared" si="42"/>
        <v>0.89899925871015551</v>
      </c>
      <c r="AB91">
        <f t="shared" si="43"/>
        <v>1.7815477731252378</v>
      </c>
      <c r="AC91">
        <f t="shared" si="44"/>
        <v>1.460736097090344</v>
      </c>
    </row>
    <row r="92" spans="1:29" x14ac:dyDescent="0.25">
      <c r="A92" s="9">
        <v>90</v>
      </c>
      <c r="B92" s="26" t="s">
        <v>490</v>
      </c>
      <c r="C92" s="26" t="s">
        <v>442</v>
      </c>
      <c r="D92" s="26" t="s">
        <v>322</v>
      </c>
      <c r="E92" s="26" t="s">
        <v>2</v>
      </c>
      <c r="F92">
        <v>82</v>
      </c>
      <c r="G92">
        <v>32</v>
      </c>
      <c r="H92">
        <v>14</v>
      </c>
      <c r="I92">
        <v>71</v>
      </c>
      <c r="J92">
        <v>57</v>
      </c>
      <c r="K92">
        <v>31</v>
      </c>
      <c r="L92">
        <v>6935</v>
      </c>
      <c r="M92">
        <v>1265</v>
      </c>
      <c r="N92">
        <f t="shared" si="30"/>
        <v>32</v>
      </c>
      <c r="O92">
        <f t="shared" si="31"/>
        <v>14</v>
      </c>
      <c r="P92">
        <f t="shared" si="32"/>
        <v>71</v>
      </c>
      <c r="Q92">
        <f t="shared" si="33"/>
        <v>57</v>
      </c>
      <c r="R92">
        <f t="shared" si="34"/>
        <v>31</v>
      </c>
      <c r="S92">
        <f t="shared" si="35"/>
        <v>6935</v>
      </c>
      <c r="U92" s="10">
        <f t="shared" si="36"/>
        <v>8.7934179805931656</v>
      </c>
      <c r="V92">
        <f t="shared" si="37"/>
        <v>3.8518518518518516</v>
      </c>
      <c r="W92">
        <f t="shared" si="38"/>
        <v>6.0400368154624941E-2</v>
      </c>
      <c r="X92">
        <f t="shared" si="39"/>
        <v>4.8811657605866881</v>
      </c>
      <c r="Y92">
        <f t="shared" si="40"/>
        <v>8.1352762676444801</v>
      </c>
      <c r="Z92">
        <f t="shared" si="41"/>
        <v>1.1598436689154124</v>
      </c>
      <c r="AA92">
        <f t="shared" si="42"/>
        <v>0.81439024390243886</v>
      </c>
      <c r="AB92">
        <f t="shared" si="43"/>
        <v>1.5518918918918918</v>
      </c>
      <c r="AC92">
        <f t="shared" si="44"/>
        <v>1.3550399558769457</v>
      </c>
    </row>
    <row r="93" spans="1:29" x14ac:dyDescent="0.25">
      <c r="A93" s="9">
        <v>91</v>
      </c>
      <c r="B93" s="26" t="s">
        <v>369</v>
      </c>
      <c r="C93" s="26" t="s">
        <v>38</v>
      </c>
      <c r="D93" s="26" t="s">
        <v>322</v>
      </c>
      <c r="E93" s="26" t="s">
        <v>2</v>
      </c>
      <c r="F93">
        <v>73</v>
      </c>
      <c r="G93">
        <v>30</v>
      </c>
      <c r="H93">
        <v>30</v>
      </c>
      <c r="I93">
        <v>48</v>
      </c>
      <c r="J93">
        <v>19</v>
      </c>
      <c r="K93">
        <v>32</v>
      </c>
      <c r="L93">
        <v>76</v>
      </c>
      <c r="M93">
        <v>1002</v>
      </c>
      <c r="N93">
        <f t="shared" si="30"/>
        <v>33.698630136986303</v>
      </c>
      <c r="O93">
        <f t="shared" si="31"/>
        <v>33.698630136986303</v>
      </c>
      <c r="P93">
        <f t="shared" si="32"/>
        <v>53.917808219178085</v>
      </c>
      <c r="Q93">
        <f t="shared" si="33"/>
        <v>21.342465753424658</v>
      </c>
      <c r="R93">
        <f t="shared" si="34"/>
        <v>35.945205479452056</v>
      </c>
      <c r="S93">
        <f t="shared" si="35"/>
        <v>85.369863013698634</v>
      </c>
      <c r="U93" s="10">
        <f t="shared" si="36"/>
        <v>8.7492364311258051</v>
      </c>
      <c r="V93">
        <f t="shared" si="37"/>
        <v>4.0563165905631662</v>
      </c>
      <c r="W93">
        <f t="shared" si="38"/>
        <v>0.14538640475575085</v>
      </c>
      <c r="X93">
        <f t="shared" si="39"/>
        <v>4.5475334358068871</v>
      </c>
      <c r="Y93">
        <f t="shared" si="40"/>
        <v>7.579222393011479</v>
      </c>
      <c r="Z93">
        <f t="shared" si="41"/>
        <v>1.1334159137277759</v>
      </c>
      <c r="AA93">
        <f t="shared" si="42"/>
        <v>0.69904109589041086</v>
      </c>
      <c r="AB93">
        <f t="shared" si="43"/>
        <v>1.5783554239170676</v>
      </c>
      <c r="AC93">
        <f t="shared" si="44"/>
        <v>1.1367210022716321</v>
      </c>
    </row>
    <row r="94" spans="1:29" x14ac:dyDescent="0.25">
      <c r="A94" s="9">
        <v>92</v>
      </c>
      <c r="B94" s="26" t="s">
        <v>413</v>
      </c>
      <c r="C94" s="26" t="s">
        <v>31</v>
      </c>
      <c r="D94" s="26" t="s">
        <v>322</v>
      </c>
      <c r="E94" s="26" t="s">
        <v>2</v>
      </c>
      <c r="F94">
        <v>44</v>
      </c>
      <c r="G94">
        <v>14</v>
      </c>
      <c r="H94">
        <v>46</v>
      </c>
      <c r="I94">
        <v>71</v>
      </c>
      <c r="J94">
        <v>38</v>
      </c>
      <c r="K94">
        <v>13</v>
      </c>
      <c r="L94">
        <v>5856</v>
      </c>
      <c r="M94">
        <v>794</v>
      </c>
      <c r="N94">
        <f t="shared" si="30"/>
        <v>26.09090909090909</v>
      </c>
      <c r="O94">
        <f t="shared" si="31"/>
        <v>85.727272727272734</v>
      </c>
      <c r="P94">
        <f t="shared" si="32"/>
        <v>132.31818181818181</v>
      </c>
      <c r="Q94">
        <f t="shared" si="33"/>
        <v>70.818181818181813</v>
      </c>
      <c r="R94">
        <f t="shared" si="34"/>
        <v>24.227272727272727</v>
      </c>
      <c r="S94">
        <f t="shared" si="35"/>
        <v>10913.454545454546</v>
      </c>
      <c r="U94" s="10">
        <f t="shared" si="36"/>
        <v>8.6217204461009764</v>
      </c>
      <c r="V94">
        <f t="shared" si="37"/>
        <v>3.1405723905723901</v>
      </c>
      <c r="W94">
        <f t="shared" si="38"/>
        <v>0.36985420240137223</v>
      </c>
      <c r="X94">
        <f t="shared" si="39"/>
        <v>5.111293853127215</v>
      </c>
      <c r="Y94">
        <f t="shared" si="40"/>
        <v>8.5188230885453589</v>
      </c>
      <c r="Z94">
        <f t="shared" si="41"/>
        <v>1.2547086557059959</v>
      </c>
      <c r="AA94">
        <f t="shared" si="42"/>
        <v>0.85909090909090891</v>
      </c>
      <c r="AB94">
        <f t="shared" si="43"/>
        <v>1.5156486486486485</v>
      </c>
      <c r="AC94">
        <f t="shared" si="44"/>
        <v>1.4818456396816617</v>
      </c>
    </row>
    <row r="95" spans="1:29" x14ac:dyDescent="0.25">
      <c r="A95" s="9">
        <v>93</v>
      </c>
      <c r="B95" s="26" t="s">
        <v>498</v>
      </c>
      <c r="C95" s="26" t="s">
        <v>442</v>
      </c>
      <c r="D95" s="26" t="s">
        <v>322</v>
      </c>
      <c r="E95" s="26" t="s">
        <v>2</v>
      </c>
      <c r="F95">
        <v>81</v>
      </c>
      <c r="G95">
        <v>27</v>
      </c>
      <c r="H95">
        <v>42</v>
      </c>
      <c r="I95">
        <v>136</v>
      </c>
      <c r="J95">
        <v>49</v>
      </c>
      <c r="K95">
        <v>25</v>
      </c>
      <c r="L95">
        <v>11246</v>
      </c>
      <c r="M95">
        <v>1304</v>
      </c>
      <c r="N95">
        <f t="shared" si="30"/>
        <v>27.333333333333332</v>
      </c>
      <c r="O95">
        <f t="shared" si="31"/>
        <v>42.518518518518519</v>
      </c>
      <c r="P95">
        <f t="shared" si="32"/>
        <v>137.67901234567901</v>
      </c>
      <c r="Q95">
        <f t="shared" si="33"/>
        <v>49.604938271604937</v>
      </c>
      <c r="R95">
        <f t="shared" si="34"/>
        <v>25.308641975308642</v>
      </c>
      <c r="S95">
        <f t="shared" si="35"/>
        <v>11384.839506172839</v>
      </c>
      <c r="U95" s="10">
        <f t="shared" si="36"/>
        <v>8.5453373878598882</v>
      </c>
      <c r="V95">
        <f t="shared" si="37"/>
        <v>3.2901234567901234</v>
      </c>
      <c r="W95">
        <f t="shared" si="38"/>
        <v>0.18343815513626835</v>
      </c>
      <c r="X95">
        <f t="shared" si="39"/>
        <v>5.0717757759334958</v>
      </c>
      <c r="Y95">
        <f t="shared" si="40"/>
        <v>8.4529596265558258</v>
      </c>
      <c r="Z95">
        <f t="shared" si="41"/>
        <v>1.2630023640661936</v>
      </c>
      <c r="AA95">
        <f t="shared" si="42"/>
        <v>0.79046783625730987</v>
      </c>
      <c r="AB95">
        <f t="shared" si="43"/>
        <v>1.5214354354354354</v>
      </c>
      <c r="AC95">
        <f t="shared" si="44"/>
        <v>1.4968701401745568</v>
      </c>
    </row>
    <row r="96" spans="1:29" x14ac:dyDescent="0.25">
      <c r="A96" s="9">
        <v>94</v>
      </c>
      <c r="B96" s="26" t="s">
        <v>495</v>
      </c>
      <c r="C96" s="26" t="s">
        <v>442</v>
      </c>
      <c r="D96" s="26" t="s">
        <v>322</v>
      </c>
      <c r="E96" s="26" t="s">
        <v>2</v>
      </c>
      <c r="F96">
        <v>71</v>
      </c>
      <c r="G96">
        <v>28</v>
      </c>
      <c r="H96">
        <v>18</v>
      </c>
      <c r="I96">
        <v>22</v>
      </c>
      <c r="J96">
        <v>36</v>
      </c>
      <c r="K96">
        <v>26</v>
      </c>
      <c r="L96">
        <v>0</v>
      </c>
      <c r="M96">
        <v>927</v>
      </c>
      <c r="N96">
        <f t="shared" si="30"/>
        <v>32.338028169014088</v>
      </c>
      <c r="O96">
        <f t="shared" si="31"/>
        <v>20.788732394366196</v>
      </c>
      <c r="P96">
        <f t="shared" si="32"/>
        <v>25.408450704225352</v>
      </c>
      <c r="Q96">
        <f t="shared" si="33"/>
        <v>41.577464788732392</v>
      </c>
      <c r="R96">
        <f t="shared" si="34"/>
        <v>30.028169014084508</v>
      </c>
      <c r="S96">
        <f t="shared" si="35"/>
        <v>0</v>
      </c>
      <c r="U96" s="10">
        <f t="shared" si="36"/>
        <v>8.516729677616512</v>
      </c>
      <c r="V96">
        <f t="shared" si="37"/>
        <v>3.8925404277516957</v>
      </c>
      <c r="W96">
        <f t="shared" si="38"/>
        <v>8.9689077863406852E-2</v>
      </c>
      <c r="X96">
        <f t="shared" si="39"/>
        <v>4.53450017200141</v>
      </c>
      <c r="Y96">
        <f t="shared" si="40"/>
        <v>7.5575002866690166</v>
      </c>
      <c r="Z96">
        <f t="shared" si="41"/>
        <v>1.0893092598142042</v>
      </c>
      <c r="AA96">
        <f t="shared" si="42"/>
        <v>0.76449962935507765</v>
      </c>
      <c r="AB96">
        <f t="shared" si="43"/>
        <v>1.5466912828321278</v>
      </c>
      <c r="AC96">
        <f t="shared" si="44"/>
        <v>1.1339999999999999</v>
      </c>
    </row>
    <row r="97" spans="1:29" x14ac:dyDescent="0.25">
      <c r="A97" s="9">
        <v>95</v>
      </c>
      <c r="B97" s="26" t="s">
        <v>496</v>
      </c>
      <c r="C97" s="26" t="s">
        <v>442</v>
      </c>
      <c r="D97" s="26" t="s">
        <v>322</v>
      </c>
      <c r="E97" s="26" t="s">
        <v>2</v>
      </c>
      <c r="F97">
        <v>80</v>
      </c>
      <c r="G97">
        <v>27</v>
      </c>
      <c r="H97">
        <v>34</v>
      </c>
      <c r="I97">
        <v>122</v>
      </c>
      <c r="J97">
        <v>57</v>
      </c>
      <c r="K97">
        <v>25</v>
      </c>
      <c r="L97">
        <v>8299</v>
      </c>
      <c r="M97">
        <v>1094</v>
      </c>
      <c r="N97">
        <f t="shared" si="30"/>
        <v>27.675000000000001</v>
      </c>
      <c r="O97">
        <f t="shared" si="31"/>
        <v>34.85</v>
      </c>
      <c r="P97">
        <f t="shared" si="32"/>
        <v>125.05</v>
      </c>
      <c r="Q97">
        <f t="shared" si="33"/>
        <v>58.424999999999997</v>
      </c>
      <c r="R97">
        <f t="shared" si="34"/>
        <v>25.625</v>
      </c>
      <c r="S97">
        <f t="shared" si="35"/>
        <v>8506.4750000000004</v>
      </c>
      <c r="U97" s="10">
        <f t="shared" si="36"/>
        <v>8.4723239850790311</v>
      </c>
      <c r="V97">
        <f t="shared" si="37"/>
        <v>3.3312500000000003</v>
      </c>
      <c r="W97">
        <f t="shared" si="38"/>
        <v>0.15035377358490568</v>
      </c>
      <c r="X97">
        <f t="shared" si="39"/>
        <v>4.9907202114941249</v>
      </c>
      <c r="Y97">
        <f t="shared" si="40"/>
        <v>8.3178670191568749</v>
      </c>
      <c r="Z97">
        <f t="shared" si="41"/>
        <v>1.2434640957446805</v>
      </c>
      <c r="AA97">
        <f t="shared" si="42"/>
        <v>0.81899999999999995</v>
      </c>
      <c r="AB97">
        <f t="shared" si="43"/>
        <v>1.5231283783783782</v>
      </c>
      <c r="AC97">
        <f t="shared" si="44"/>
        <v>1.4051277373710658</v>
      </c>
    </row>
    <row r="98" spans="1:29" x14ac:dyDescent="0.25">
      <c r="A98" s="9">
        <v>96</v>
      </c>
      <c r="B98" s="26" t="s">
        <v>497</v>
      </c>
      <c r="C98" s="26" t="s">
        <v>442</v>
      </c>
      <c r="D98" s="26" t="s">
        <v>322</v>
      </c>
      <c r="E98" s="26" t="s">
        <v>2</v>
      </c>
      <c r="F98">
        <v>80</v>
      </c>
      <c r="G98">
        <v>27</v>
      </c>
      <c r="H98">
        <v>22</v>
      </c>
      <c r="I98">
        <v>63</v>
      </c>
      <c r="J98">
        <v>45</v>
      </c>
      <c r="K98">
        <v>60</v>
      </c>
      <c r="L98">
        <v>7759</v>
      </c>
      <c r="M98">
        <v>1163</v>
      </c>
      <c r="N98">
        <f t="shared" si="30"/>
        <v>27.675000000000001</v>
      </c>
      <c r="O98">
        <f t="shared" si="31"/>
        <v>22.55</v>
      </c>
      <c r="P98">
        <f t="shared" si="32"/>
        <v>64.575000000000003</v>
      </c>
      <c r="Q98">
        <f t="shared" si="33"/>
        <v>46.125</v>
      </c>
      <c r="R98">
        <f t="shared" si="34"/>
        <v>61.5</v>
      </c>
      <c r="S98">
        <f t="shared" si="35"/>
        <v>7952.9750000000004</v>
      </c>
      <c r="U98" s="10">
        <f t="shared" si="36"/>
        <v>8.4602459366307787</v>
      </c>
      <c r="V98">
        <f t="shared" si="37"/>
        <v>3.3312500000000003</v>
      </c>
      <c r="W98">
        <f t="shared" si="38"/>
        <v>9.7287735849056603E-2</v>
      </c>
      <c r="X98">
        <f t="shared" si="39"/>
        <v>5.031708200781722</v>
      </c>
      <c r="Y98">
        <f t="shared" si="40"/>
        <v>8.3861803346362027</v>
      </c>
      <c r="Z98">
        <f t="shared" si="41"/>
        <v>1.1499035904255317</v>
      </c>
      <c r="AA98">
        <f t="shared" si="42"/>
        <v>0.77921052631578935</v>
      </c>
      <c r="AB98">
        <f t="shared" si="43"/>
        <v>1.7151081081081081</v>
      </c>
      <c r="AC98">
        <f t="shared" si="44"/>
        <v>1.3874859759322931</v>
      </c>
    </row>
    <row r="99" spans="1:29" x14ac:dyDescent="0.25">
      <c r="A99" s="9">
        <v>97</v>
      </c>
      <c r="B99" s="26" t="s">
        <v>503</v>
      </c>
      <c r="C99" s="26" t="s">
        <v>442</v>
      </c>
      <c r="D99" s="26" t="s">
        <v>322</v>
      </c>
      <c r="E99" s="26" t="s">
        <v>2</v>
      </c>
      <c r="F99">
        <v>77</v>
      </c>
      <c r="G99">
        <v>26</v>
      </c>
      <c r="H99">
        <v>45</v>
      </c>
      <c r="I99">
        <v>61</v>
      </c>
      <c r="J99">
        <v>41</v>
      </c>
      <c r="K99">
        <v>29</v>
      </c>
      <c r="L99">
        <v>9148</v>
      </c>
      <c r="M99">
        <v>1165</v>
      </c>
      <c r="N99">
        <f t="shared" ref="N99:N130" si="45">G99*82/F99</f>
        <v>27.688311688311689</v>
      </c>
      <c r="O99">
        <f t="shared" ref="O99:O130" si="46">H99*82/F99</f>
        <v>47.922077922077925</v>
      </c>
      <c r="P99">
        <f t="shared" ref="P99:P130" si="47">I99*82/F99</f>
        <v>64.961038961038966</v>
      </c>
      <c r="Q99">
        <f t="shared" ref="Q99:Q130" si="48">J99*82/F99</f>
        <v>43.662337662337663</v>
      </c>
      <c r="R99">
        <f t="shared" ref="R99:R130" si="49">K99*82/F99</f>
        <v>30.883116883116884</v>
      </c>
      <c r="S99">
        <f t="shared" ref="S99:S130" si="50">L99*82/F99</f>
        <v>9742.0259740259735</v>
      </c>
      <c r="U99" s="10">
        <f t="shared" ref="U99:U130" si="51">SUM(V99:X99)</f>
        <v>8.4571229650247925</v>
      </c>
      <c r="V99">
        <f t="shared" ref="V99:V130" si="52">N99/MAX(N:N)*OFF_C</f>
        <v>3.3328523328523327</v>
      </c>
      <c r="W99">
        <f t="shared" ref="W99:W130" si="53">O99/MAX(O:O)*PUN_C</f>
        <v>0.20675079637343791</v>
      </c>
      <c r="X99">
        <f t="shared" ref="X99:X130" si="54">SUM(Z99:AC99)</f>
        <v>4.9175198357990224</v>
      </c>
      <c r="Y99">
        <f t="shared" ref="Y99:Y130" si="55">X99/DEF_C*10</f>
        <v>8.1958663929983704</v>
      </c>
      <c r="Z99">
        <f t="shared" ref="Z99:Z130" si="56">(0.7*(HIT_F*DEF_C))+(P99/(MAX(P:P))*(0.3*(HIT_F*DEF_C)))</f>
        <v>1.1505008289582757</v>
      </c>
      <c r="AA99">
        <f t="shared" ref="AA99:AA130" si="57">(0.7*(BkS_F*DEF_C))+(Q99/(MAX(Q:Q))*(0.3*(BkS_F*DEF_C)))</f>
        <v>0.77124401913875584</v>
      </c>
      <c r="AB99">
        <f t="shared" ref="AB99:AB130" si="58">(0.7*(TkA_F*DEF_C))+(R99/(MAX(R:R))*(0.3*(TkA_F*DEF_C)))</f>
        <v>1.5512664092664092</v>
      </c>
      <c r="AC99">
        <f t="shared" ref="AC99:AC130" si="59">(0.7*(SH_F*DEF_C))+(S99/(MAX(S:S))*(0.3*(SH_F*DEF_C)))</f>
        <v>1.4445085784355818</v>
      </c>
    </row>
    <row r="100" spans="1:29" x14ac:dyDescent="0.25">
      <c r="A100" s="9">
        <v>98</v>
      </c>
      <c r="B100" s="26" t="s">
        <v>494</v>
      </c>
      <c r="C100" s="26" t="s">
        <v>442</v>
      </c>
      <c r="D100" s="26" t="s">
        <v>322</v>
      </c>
      <c r="E100" s="26" t="s">
        <v>2</v>
      </c>
      <c r="F100">
        <v>82</v>
      </c>
      <c r="G100">
        <v>28</v>
      </c>
      <c r="H100">
        <v>14</v>
      </c>
      <c r="I100">
        <v>99</v>
      </c>
      <c r="J100">
        <v>51</v>
      </c>
      <c r="K100">
        <v>29</v>
      </c>
      <c r="L100">
        <v>9548</v>
      </c>
      <c r="M100">
        <v>1126</v>
      </c>
      <c r="N100">
        <f t="shared" si="45"/>
        <v>28</v>
      </c>
      <c r="O100">
        <f t="shared" si="46"/>
        <v>14</v>
      </c>
      <c r="P100">
        <f t="shared" si="47"/>
        <v>99</v>
      </c>
      <c r="Q100">
        <f t="shared" si="48"/>
        <v>51</v>
      </c>
      <c r="R100">
        <f t="shared" si="49"/>
        <v>29</v>
      </c>
      <c r="S100">
        <f t="shared" si="50"/>
        <v>9548</v>
      </c>
      <c r="U100" s="10">
        <f t="shared" si="51"/>
        <v>8.4084273401251579</v>
      </c>
      <c r="V100">
        <f t="shared" si="52"/>
        <v>3.3703703703703702</v>
      </c>
      <c r="W100">
        <f t="shared" si="53"/>
        <v>6.0400368154624941E-2</v>
      </c>
      <c r="X100">
        <f t="shared" si="54"/>
        <v>4.9776566016001631</v>
      </c>
      <c r="Y100">
        <f t="shared" si="55"/>
        <v>8.2960943360002712</v>
      </c>
      <c r="Z100">
        <f t="shared" si="56"/>
        <v>1.2031622989102229</v>
      </c>
      <c r="AA100">
        <f t="shared" si="57"/>
        <v>0.79498074454428747</v>
      </c>
      <c r="AB100">
        <f t="shared" si="58"/>
        <v>1.5411891891891891</v>
      </c>
      <c r="AC100">
        <f t="shared" si="59"/>
        <v>1.4383243689564638</v>
      </c>
    </row>
    <row r="101" spans="1:29" x14ac:dyDescent="0.25">
      <c r="A101" s="9">
        <v>99</v>
      </c>
      <c r="B101" s="26" t="s">
        <v>504</v>
      </c>
      <c r="C101" s="26" t="s">
        <v>442</v>
      </c>
      <c r="D101" s="26" t="s">
        <v>322</v>
      </c>
      <c r="E101" s="26" t="s">
        <v>2</v>
      </c>
      <c r="F101">
        <v>72</v>
      </c>
      <c r="G101">
        <v>25</v>
      </c>
      <c r="H101">
        <v>33</v>
      </c>
      <c r="I101">
        <v>35</v>
      </c>
      <c r="J101">
        <v>51</v>
      </c>
      <c r="K101">
        <v>33</v>
      </c>
      <c r="L101">
        <v>4582</v>
      </c>
      <c r="M101">
        <v>962</v>
      </c>
      <c r="N101">
        <f t="shared" si="45"/>
        <v>28.472222222222221</v>
      </c>
      <c r="O101">
        <f t="shared" si="46"/>
        <v>37.583333333333336</v>
      </c>
      <c r="P101">
        <f t="shared" si="47"/>
        <v>39.861111111111114</v>
      </c>
      <c r="Q101">
        <f t="shared" si="48"/>
        <v>58.083333333333336</v>
      </c>
      <c r="R101">
        <f t="shared" si="49"/>
        <v>37.583333333333336</v>
      </c>
      <c r="S101">
        <f t="shared" si="50"/>
        <v>5218.3888888888887</v>
      </c>
      <c r="U101" s="10">
        <f t="shared" si="51"/>
        <v>8.4063696384593065</v>
      </c>
      <c r="V101">
        <f t="shared" si="52"/>
        <v>3.4272119341563783</v>
      </c>
      <c r="W101">
        <f t="shared" si="53"/>
        <v>0.16214622641509435</v>
      </c>
      <c r="X101">
        <f t="shared" si="54"/>
        <v>4.817011477887835</v>
      </c>
      <c r="Y101">
        <f t="shared" si="55"/>
        <v>8.0283524631463923</v>
      </c>
      <c r="Z101">
        <f t="shared" si="56"/>
        <v>1.1116688829787231</v>
      </c>
      <c r="AA101">
        <f t="shared" si="57"/>
        <v>0.81789473684210523</v>
      </c>
      <c r="AB101">
        <f t="shared" si="58"/>
        <v>1.5871216216216215</v>
      </c>
      <c r="AC101">
        <f t="shared" si="59"/>
        <v>1.3003262364453847</v>
      </c>
    </row>
    <row r="102" spans="1:29" x14ac:dyDescent="0.25">
      <c r="A102" s="9">
        <v>100</v>
      </c>
      <c r="B102" s="26" t="s">
        <v>542</v>
      </c>
      <c r="C102" s="26" t="s">
        <v>442</v>
      </c>
      <c r="D102" s="26" t="s">
        <v>322</v>
      </c>
      <c r="E102" s="26" t="s">
        <v>2</v>
      </c>
      <c r="F102">
        <v>33</v>
      </c>
      <c r="G102">
        <v>12</v>
      </c>
      <c r="H102">
        <v>16</v>
      </c>
      <c r="I102">
        <v>37</v>
      </c>
      <c r="J102">
        <v>18</v>
      </c>
      <c r="K102">
        <v>10</v>
      </c>
      <c r="L102">
        <v>8</v>
      </c>
      <c r="M102">
        <v>377</v>
      </c>
      <c r="N102">
        <f t="shared" si="45"/>
        <v>29.818181818181817</v>
      </c>
      <c r="O102">
        <f t="shared" si="46"/>
        <v>39.757575757575758</v>
      </c>
      <c r="P102">
        <f t="shared" si="47"/>
        <v>91.939393939393938</v>
      </c>
      <c r="Q102">
        <f t="shared" si="48"/>
        <v>44.727272727272727</v>
      </c>
      <c r="R102">
        <f t="shared" si="49"/>
        <v>24.848484848484848</v>
      </c>
      <c r="S102">
        <f t="shared" si="50"/>
        <v>19.878787878787879</v>
      </c>
      <c r="U102" s="10">
        <f t="shared" si="51"/>
        <v>8.3812866207930163</v>
      </c>
      <c r="V102">
        <f t="shared" si="52"/>
        <v>3.5892255892255887</v>
      </c>
      <c r="W102">
        <f t="shared" si="53"/>
        <v>0.17152658662092624</v>
      </c>
      <c r="X102">
        <f t="shared" si="54"/>
        <v>4.620534444946502</v>
      </c>
      <c r="Y102">
        <f t="shared" si="55"/>
        <v>7.7008907415775028</v>
      </c>
      <c r="Z102">
        <f t="shared" si="56"/>
        <v>1.1922388781431332</v>
      </c>
      <c r="AA102">
        <f t="shared" si="57"/>
        <v>0.77468899521531087</v>
      </c>
      <c r="AB102">
        <f t="shared" si="58"/>
        <v>1.5189729729729728</v>
      </c>
      <c r="AC102">
        <f t="shared" si="59"/>
        <v>1.1346335986150848</v>
      </c>
    </row>
    <row r="103" spans="1:29" x14ac:dyDescent="0.25">
      <c r="A103" s="9">
        <v>101</v>
      </c>
      <c r="B103" s="26" t="s">
        <v>509</v>
      </c>
      <c r="C103" s="26" t="s">
        <v>442</v>
      </c>
      <c r="D103" s="26" t="s">
        <v>322</v>
      </c>
      <c r="E103" s="26" t="s">
        <v>2</v>
      </c>
      <c r="F103">
        <v>66</v>
      </c>
      <c r="G103">
        <v>24</v>
      </c>
      <c r="H103">
        <v>11</v>
      </c>
      <c r="I103">
        <v>63</v>
      </c>
      <c r="J103">
        <v>39</v>
      </c>
      <c r="K103">
        <v>18</v>
      </c>
      <c r="L103">
        <v>3224</v>
      </c>
      <c r="M103">
        <v>732</v>
      </c>
      <c r="N103">
        <f t="shared" si="45"/>
        <v>29.818181818181817</v>
      </c>
      <c r="O103">
        <f t="shared" si="46"/>
        <v>13.666666666666666</v>
      </c>
      <c r="P103">
        <f t="shared" si="47"/>
        <v>78.272727272727266</v>
      </c>
      <c r="Q103">
        <f t="shared" si="48"/>
        <v>48.454545454545453</v>
      </c>
      <c r="R103">
        <f t="shared" si="49"/>
        <v>22.363636363636363</v>
      </c>
      <c r="S103">
        <f t="shared" si="50"/>
        <v>4005.5757575757575</v>
      </c>
      <c r="U103" s="10">
        <f t="shared" si="51"/>
        <v>8.3733753225969441</v>
      </c>
      <c r="V103">
        <f t="shared" si="52"/>
        <v>3.5892255892255887</v>
      </c>
      <c r="W103">
        <f t="shared" si="53"/>
        <v>5.8962264150943397E-2</v>
      </c>
      <c r="X103">
        <f t="shared" si="54"/>
        <v>4.7251874692204119</v>
      </c>
      <c r="Y103">
        <f t="shared" si="55"/>
        <v>7.8753124487006865</v>
      </c>
      <c r="Z103">
        <f t="shared" si="56"/>
        <v>1.1710952611218566</v>
      </c>
      <c r="AA103">
        <f t="shared" si="57"/>
        <v>0.78674641148325342</v>
      </c>
      <c r="AB103">
        <f t="shared" si="58"/>
        <v>1.5056756756756755</v>
      </c>
      <c r="AC103">
        <f t="shared" si="59"/>
        <v>1.2616701209396262</v>
      </c>
    </row>
    <row r="104" spans="1:29" x14ac:dyDescent="0.25">
      <c r="A104" s="9">
        <v>102</v>
      </c>
      <c r="B104" s="26" t="s">
        <v>510</v>
      </c>
      <c r="C104" s="26" t="s">
        <v>442</v>
      </c>
      <c r="D104" s="26" t="s">
        <v>322</v>
      </c>
      <c r="E104" s="26" t="s">
        <v>2</v>
      </c>
      <c r="F104">
        <v>76</v>
      </c>
      <c r="G104">
        <v>24</v>
      </c>
      <c r="H104">
        <v>24</v>
      </c>
      <c r="I104">
        <v>84</v>
      </c>
      <c r="J104">
        <v>69</v>
      </c>
      <c r="K104">
        <v>31</v>
      </c>
      <c r="L104">
        <v>10702</v>
      </c>
      <c r="M104">
        <v>1021</v>
      </c>
      <c r="N104">
        <f t="shared" si="45"/>
        <v>25.894736842105264</v>
      </c>
      <c r="O104">
        <f t="shared" si="46"/>
        <v>25.894736842105264</v>
      </c>
      <c r="P104">
        <f t="shared" si="47"/>
        <v>90.631578947368425</v>
      </c>
      <c r="Q104">
        <f t="shared" si="48"/>
        <v>74.44736842105263</v>
      </c>
      <c r="R104">
        <f t="shared" si="49"/>
        <v>33.44736842105263</v>
      </c>
      <c r="S104">
        <f t="shared" si="50"/>
        <v>11546.894736842105</v>
      </c>
      <c r="U104" s="10">
        <f t="shared" si="51"/>
        <v>8.356747592067217</v>
      </c>
      <c r="V104">
        <f t="shared" si="52"/>
        <v>3.1169590643274856</v>
      </c>
      <c r="W104">
        <f t="shared" si="53"/>
        <v>0.11171797418073486</v>
      </c>
      <c r="X104">
        <f t="shared" si="54"/>
        <v>5.128070553558997</v>
      </c>
      <c r="Y104">
        <f t="shared" si="55"/>
        <v>8.5467842559316622</v>
      </c>
      <c r="Z104">
        <f t="shared" si="56"/>
        <v>1.1902155655095183</v>
      </c>
      <c r="AA104">
        <f t="shared" si="57"/>
        <v>0.87083102493074782</v>
      </c>
      <c r="AB104">
        <f t="shared" si="58"/>
        <v>1.5649886201991463</v>
      </c>
      <c r="AC104">
        <f t="shared" si="59"/>
        <v>1.5020353429195841</v>
      </c>
    </row>
    <row r="105" spans="1:29" x14ac:dyDescent="0.25">
      <c r="A105" s="9">
        <v>103</v>
      </c>
      <c r="B105" s="26" t="s">
        <v>511</v>
      </c>
      <c r="C105" s="26" t="s">
        <v>442</v>
      </c>
      <c r="D105" s="26" t="s">
        <v>322</v>
      </c>
      <c r="E105" s="26" t="s">
        <v>2</v>
      </c>
      <c r="F105">
        <v>69</v>
      </c>
      <c r="G105">
        <v>23</v>
      </c>
      <c r="H105">
        <v>45</v>
      </c>
      <c r="I105">
        <v>126</v>
      </c>
      <c r="J105">
        <v>26</v>
      </c>
      <c r="K105">
        <v>19</v>
      </c>
      <c r="L105">
        <v>1103</v>
      </c>
      <c r="M105">
        <v>917</v>
      </c>
      <c r="N105">
        <f t="shared" si="45"/>
        <v>27.333333333333332</v>
      </c>
      <c r="O105">
        <f t="shared" si="46"/>
        <v>53.478260869565219</v>
      </c>
      <c r="P105">
        <f t="shared" si="47"/>
        <v>149.7391304347826</v>
      </c>
      <c r="Q105">
        <f t="shared" si="48"/>
        <v>30.89855072463768</v>
      </c>
      <c r="R105">
        <f t="shared" si="49"/>
        <v>22.579710144927535</v>
      </c>
      <c r="S105">
        <f t="shared" si="50"/>
        <v>1310.8115942028985</v>
      </c>
      <c r="U105" s="10">
        <f t="shared" si="51"/>
        <v>8.2150716857512567</v>
      </c>
      <c r="V105">
        <f t="shared" si="52"/>
        <v>3.2901234567901234</v>
      </c>
      <c r="W105">
        <f t="shared" si="53"/>
        <v>0.23072190319934374</v>
      </c>
      <c r="X105">
        <f t="shared" si="54"/>
        <v>4.6942263257617896</v>
      </c>
      <c r="Y105">
        <f t="shared" si="55"/>
        <v>7.8237105429363165</v>
      </c>
      <c r="Z105">
        <f t="shared" si="56"/>
        <v>1.281660499537465</v>
      </c>
      <c r="AA105">
        <f t="shared" si="57"/>
        <v>0.72995423340961085</v>
      </c>
      <c r="AB105">
        <f t="shared" si="58"/>
        <v>1.5068319623971798</v>
      </c>
      <c r="AC105">
        <f t="shared" si="59"/>
        <v>1.1757796304175339</v>
      </c>
    </row>
    <row r="106" spans="1:29" x14ac:dyDescent="0.25">
      <c r="A106" s="9">
        <v>104</v>
      </c>
      <c r="B106" s="26" t="s">
        <v>556</v>
      </c>
      <c r="C106" s="26" t="s">
        <v>442</v>
      </c>
      <c r="D106" s="26" t="s">
        <v>322</v>
      </c>
      <c r="E106" s="26" t="s">
        <v>2</v>
      </c>
      <c r="F106">
        <v>28</v>
      </c>
      <c r="G106">
        <v>9</v>
      </c>
      <c r="H106">
        <v>12</v>
      </c>
      <c r="I106">
        <v>30</v>
      </c>
      <c r="J106">
        <v>19</v>
      </c>
      <c r="K106">
        <v>15</v>
      </c>
      <c r="L106">
        <v>776</v>
      </c>
      <c r="M106">
        <v>286</v>
      </c>
      <c r="N106">
        <f t="shared" si="45"/>
        <v>26.357142857142858</v>
      </c>
      <c r="O106">
        <f t="shared" si="46"/>
        <v>35.142857142857146</v>
      </c>
      <c r="P106">
        <f t="shared" si="47"/>
        <v>87.857142857142861</v>
      </c>
      <c r="Q106">
        <f t="shared" si="48"/>
        <v>55.642857142857146</v>
      </c>
      <c r="R106">
        <f t="shared" si="49"/>
        <v>43.928571428571431</v>
      </c>
      <c r="S106">
        <f t="shared" si="50"/>
        <v>2272.5714285714284</v>
      </c>
      <c r="U106" s="10">
        <f t="shared" si="51"/>
        <v>8.1476706694671517</v>
      </c>
      <c r="V106">
        <f t="shared" si="52"/>
        <v>3.1726190476190474</v>
      </c>
      <c r="W106">
        <f t="shared" si="53"/>
        <v>0.15161725067385445</v>
      </c>
      <c r="X106">
        <f t="shared" si="54"/>
        <v>4.8234343711742502</v>
      </c>
      <c r="Y106">
        <f t="shared" si="55"/>
        <v>8.0390572852904167</v>
      </c>
      <c r="Z106">
        <f t="shared" si="56"/>
        <v>1.185923252279635</v>
      </c>
      <c r="AA106">
        <f t="shared" si="57"/>
        <v>0.80999999999999983</v>
      </c>
      <c r="AB106">
        <f t="shared" si="58"/>
        <v>1.6210772200772201</v>
      </c>
      <c r="AC106">
        <f t="shared" si="59"/>
        <v>1.206433898817395</v>
      </c>
    </row>
    <row r="107" spans="1:29" x14ac:dyDescent="0.25">
      <c r="A107" s="9">
        <v>105</v>
      </c>
      <c r="B107" s="26" t="s">
        <v>521</v>
      </c>
      <c r="C107" s="26" t="s">
        <v>442</v>
      </c>
      <c r="D107" s="26" t="s">
        <v>322</v>
      </c>
      <c r="E107" s="26" t="s">
        <v>2</v>
      </c>
      <c r="F107">
        <v>74</v>
      </c>
      <c r="G107">
        <v>19</v>
      </c>
      <c r="H107">
        <v>31</v>
      </c>
      <c r="I107">
        <v>219</v>
      </c>
      <c r="J107">
        <v>48</v>
      </c>
      <c r="K107">
        <v>47</v>
      </c>
      <c r="L107">
        <v>11450</v>
      </c>
      <c r="M107">
        <v>1168</v>
      </c>
      <c r="N107">
        <f t="shared" si="45"/>
        <v>21.054054054054053</v>
      </c>
      <c r="O107">
        <f t="shared" si="46"/>
        <v>34.351351351351354</v>
      </c>
      <c r="P107">
        <f t="shared" si="47"/>
        <v>242.67567567567568</v>
      </c>
      <c r="Q107">
        <f t="shared" si="48"/>
        <v>53.189189189189186</v>
      </c>
      <c r="R107">
        <f t="shared" si="49"/>
        <v>52.081081081081081</v>
      </c>
      <c r="S107">
        <f t="shared" si="50"/>
        <v>12687.837837837838</v>
      </c>
      <c r="U107" s="10">
        <f t="shared" si="51"/>
        <v>8.1130962866332244</v>
      </c>
      <c r="V107">
        <f t="shared" si="52"/>
        <v>2.5342842842842841</v>
      </c>
      <c r="W107">
        <f t="shared" si="53"/>
        <v>0.14820244773074964</v>
      </c>
      <c r="X107">
        <f t="shared" si="54"/>
        <v>5.4306095546181901</v>
      </c>
      <c r="Y107">
        <f t="shared" si="55"/>
        <v>9.0510159243636501</v>
      </c>
      <c r="Z107">
        <f t="shared" si="56"/>
        <v>1.4254420644048302</v>
      </c>
      <c r="AA107">
        <f t="shared" si="57"/>
        <v>0.80206258890469406</v>
      </c>
      <c r="AB107">
        <f t="shared" si="58"/>
        <v>1.6647041636230824</v>
      </c>
      <c r="AC107">
        <f t="shared" si="59"/>
        <v>1.5384007376855828</v>
      </c>
    </row>
    <row r="108" spans="1:29" x14ac:dyDescent="0.25">
      <c r="A108" s="9">
        <v>106</v>
      </c>
      <c r="B108" s="26" t="s">
        <v>303</v>
      </c>
      <c r="C108" s="26" t="s">
        <v>42</v>
      </c>
      <c r="D108" s="26" t="s">
        <v>322</v>
      </c>
      <c r="E108" s="26" t="s">
        <v>2</v>
      </c>
      <c r="F108">
        <v>67</v>
      </c>
      <c r="G108">
        <v>20</v>
      </c>
      <c r="H108">
        <v>37</v>
      </c>
      <c r="I108">
        <v>147</v>
      </c>
      <c r="J108">
        <v>33</v>
      </c>
      <c r="K108">
        <v>27</v>
      </c>
      <c r="L108">
        <v>2972</v>
      </c>
      <c r="M108">
        <v>908</v>
      </c>
      <c r="N108">
        <f t="shared" si="45"/>
        <v>24.477611940298509</v>
      </c>
      <c r="O108">
        <f t="shared" si="46"/>
        <v>45.28358208955224</v>
      </c>
      <c r="P108">
        <f t="shared" si="47"/>
        <v>179.91044776119404</v>
      </c>
      <c r="Q108">
        <f t="shared" si="48"/>
        <v>40.388059701492537</v>
      </c>
      <c r="R108">
        <f t="shared" si="49"/>
        <v>33.044776119402982</v>
      </c>
      <c r="S108">
        <f t="shared" si="50"/>
        <v>3637.373134328358</v>
      </c>
      <c r="U108" s="10">
        <f t="shared" si="51"/>
        <v>8.0435056505333655</v>
      </c>
      <c r="V108">
        <f t="shared" si="52"/>
        <v>2.9463792150359316</v>
      </c>
      <c r="W108">
        <f t="shared" si="53"/>
        <v>0.19536750211208112</v>
      </c>
      <c r="X108">
        <f t="shared" si="54"/>
        <v>4.9017589333853522</v>
      </c>
      <c r="Y108">
        <f t="shared" si="55"/>
        <v>8.1695982223089203</v>
      </c>
      <c r="Z108">
        <f t="shared" si="56"/>
        <v>1.3283383613845663</v>
      </c>
      <c r="AA108">
        <f t="shared" si="57"/>
        <v>0.76065200314218373</v>
      </c>
      <c r="AB108">
        <f t="shared" si="58"/>
        <v>1.5628342073416699</v>
      </c>
      <c r="AC108">
        <f t="shared" si="59"/>
        <v>1.2499343615169325</v>
      </c>
    </row>
    <row r="109" spans="1:29" x14ac:dyDescent="0.25">
      <c r="A109" s="9">
        <v>107</v>
      </c>
      <c r="B109" s="26" t="s">
        <v>526</v>
      </c>
      <c r="C109" s="26" t="s">
        <v>442</v>
      </c>
      <c r="D109" s="26" t="s">
        <v>322</v>
      </c>
      <c r="E109" s="26" t="s">
        <v>2</v>
      </c>
      <c r="F109">
        <v>64</v>
      </c>
      <c r="G109">
        <v>17</v>
      </c>
      <c r="H109">
        <v>23</v>
      </c>
      <c r="I109">
        <v>128</v>
      </c>
      <c r="J109">
        <v>53</v>
      </c>
      <c r="K109">
        <v>33</v>
      </c>
      <c r="L109">
        <v>8839</v>
      </c>
      <c r="M109">
        <v>846</v>
      </c>
      <c r="N109">
        <f t="shared" si="45"/>
        <v>21.78125</v>
      </c>
      <c r="O109">
        <f t="shared" si="46"/>
        <v>29.46875</v>
      </c>
      <c r="P109">
        <f t="shared" si="47"/>
        <v>164</v>
      </c>
      <c r="Q109">
        <f t="shared" si="48"/>
        <v>67.90625</v>
      </c>
      <c r="R109">
        <f t="shared" si="49"/>
        <v>42.28125</v>
      </c>
      <c r="S109">
        <f t="shared" si="50"/>
        <v>11324.96875</v>
      </c>
      <c r="U109" s="10">
        <f t="shared" si="51"/>
        <v>8.0095726664286211</v>
      </c>
      <c r="V109">
        <f t="shared" si="52"/>
        <v>2.6218171296296293</v>
      </c>
      <c r="W109">
        <f t="shared" si="53"/>
        <v>0.12713738207547171</v>
      </c>
      <c r="X109">
        <f t="shared" si="54"/>
        <v>5.2606181547235202</v>
      </c>
      <c r="Y109">
        <f t="shared" si="55"/>
        <v>8.7676969245391998</v>
      </c>
      <c r="Z109">
        <f t="shared" si="56"/>
        <v>1.303723404255319</v>
      </c>
      <c r="AA109">
        <f t="shared" si="57"/>
        <v>0.84967105263157883</v>
      </c>
      <c r="AB109">
        <f t="shared" si="58"/>
        <v>1.6122618243243243</v>
      </c>
      <c r="AC109">
        <f t="shared" si="59"/>
        <v>1.4949618735122983</v>
      </c>
    </row>
    <row r="110" spans="1:29" x14ac:dyDescent="0.25">
      <c r="A110" s="9">
        <v>108</v>
      </c>
      <c r="B110" s="26" t="s">
        <v>539</v>
      </c>
      <c r="C110" s="26" t="s">
        <v>442</v>
      </c>
      <c r="D110" s="26" t="s">
        <v>322</v>
      </c>
      <c r="E110" s="26" t="s">
        <v>2</v>
      </c>
      <c r="F110">
        <v>36</v>
      </c>
      <c r="G110">
        <v>12</v>
      </c>
      <c r="H110">
        <v>24</v>
      </c>
      <c r="I110">
        <v>32</v>
      </c>
      <c r="J110">
        <v>14</v>
      </c>
      <c r="K110">
        <v>5</v>
      </c>
      <c r="L110">
        <v>9</v>
      </c>
      <c r="M110">
        <v>360</v>
      </c>
      <c r="N110">
        <f t="shared" si="45"/>
        <v>27.333333333333332</v>
      </c>
      <c r="O110">
        <f t="shared" si="46"/>
        <v>54.666666666666664</v>
      </c>
      <c r="P110">
        <f t="shared" si="47"/>
        <v>72.888888888888886</v>
      </c>
      <c r="Q110">
        <f t="shared" si="48"/>
        <v>31.888888888888889</v>
      </c>
      <c r="R110">
        <f t="shared" si="49"/>
        <v>11.388888888888889</v>
      </c>
      <c r="S110">
        <f t="shared" si="50"/>
        <v>20.5</v>
      </c>
      <c r="U110" s="10">
        <f t="shared" si="51"/>
        <v>8.0034957100953008</v>
      </c>
      <c r="V110">
        <f t="shared" si="52"/>
        <v>3.2901234567901234</v>
      </c>
      <c r="W110">
        <f t="shared" si="53"/>
        <v>0.23584905660377359</v>
      </c>
      <c r="X110">
        <f t="shared" si="54"/>
        <v>4.4775231967014033</v>
      </c>
      <c r="Y110">
        <f t="shared" si="55"/>
        <v>7.4625386611690061</v>
      </c>
      <c r="Z110">
        <f t="shared" si="56"/>
        <v>1.1627659574468083</v>
      </c>
      <c r="AA110">
        <f t="shared" si="57"/>
        <v>0.73315789473684201</v>
      </c>
      <c r="AB110">
        <f t="shared" si="58"/>
        <v>1.4469459459459459</v>
      </c>
      <c r="AC110">
        <f t="shared" si="59"/>
        <v>1.1346533985718064</v>
      </c>
    </row>
    <row r="111" spans="1:29" x14ac:dyDescent="0.25">
      <c r="A111" s="9">
        <v>109</v>
      </c>
      <c r="B111" s="26" t="s">
        <v>507</v>
      </c>
      <c r="C111" s="26" t="s">
        <v>442</v>
      </c>
      <c r="D111" s="26" t="s">
        <v>322</v>
      </c>
      <c r="E111" s="26" t="s">
        <v>2</v>
      </c>
      <c r="F111">
        <v>75</v>
      </c>
      <c r="G111">
        <v>25</v>
      </c>
      <c r="H111">
        <v>12</v>
      </c>
      <c r="I111">
        <v>53</v>
      </c>
      <c r="J111">
        <v>33</v>
      </c>
      <c r="K111">
        <v>24</v>
      </c>
      <c r="L111">
        <v>1626</v>
      </c>
      <c r="M111">
        <v>1133</v>
      </c>
      <c r="N111">
        <f t="shared" si="45"/>
        <v>27.333333333333332</v>
      </c>
      <c r="O111">
        <f t="shared" si="46"/>
        <v>13.12</v>
      </c>
      <c r="P111">
        <f t="shared" si="47"/>
        <v>57.946666666666665</v>
      </c>
      <c r="Q111">
        <f t="shared" si="48"/>
        <v>36.08</v>
      </c>
      <c r="R111">
        <f t="shared" si="49"/>
        <v>26.24</v>
      </c>
      <c r="S111">
        <f t="shared" si="50"/>
        <v>1777.76</v>
      </c>
      <c r="U111" s="10">
        <f t="shared" si="51"/>
        <v>7.9501741396254353</v>
      </c>
      <c r="V111">
        <f t="shared" si="52"/>
        <v>3.2901234567901234</v>
      </c>
      <c r="W111">
        <f t="shared" si="53"/>
        <v>5.6603773584905655E-2</v>
      </c>
      <c r="X111">
        <f t="shared" si="54"/>
        <v>4.6034469092504064</v>
      </c>
      <c r="Y111">
        <f t="shared" si="55"/>
        <v>7.6724115154173447</v>
      </c>
      <c r="Z111">
        <f t="shared" si="56"/>
        <v>1.1396489361702127</v>
      </c>
      <c r="AA111">
        <f t="shared" si="57"/>
        <v>0.74671578947368411</v>
      </c>
      <c r="AB111">
        <f t="shared" si="58"/>
        <v>1.5264194594594593</v>
      </c>
      <c r="AC111">
        <f t="shared" si="59"/>
        <v>1.1906627241470509</v>
      </c>
    </row>
    <row r="112" spans="1:29" x14ac:dyDescent="0.25">
      <c r="A112" s="9">
        <v>110</v>
      </c>
      <c r="B112" s="26" t="s">
        <v>513</v>
      </c>
      <c r="C112" s="26" t="s">
        <v>442</v>
      </c>
      <c r="D112" s="26" t="s">
        <v>322</v>
      </c>
      <c r="E112" s="26" t="s">
        <v>2</v>
      </c>
      <c r="F112">
        <v>82</v>
      </c>
      <c r="G112">
        <v>22</v>
      </c>
      <c r="H112">
        <v>42</v>
      </c>
      <c r="I112">
        <v>132</v>
      </c>
      <c r="J112">
        <v>59</v>
      </c>
      <c r="K112">
        <v>31</v>
      </c>
      <c r="L112">
        <v>9298</v>
      </c>
      <c r="M112">
        <v>1089</v>
      </c>
      <c r="N112">
        <f t="shared" si="45"/>
        <v>22</v>
      </c>
      <c r="O112">
        <f t="shared" si="46"/>
        <v>42</v>
      </c>
      <c r="P112">
        <f t="shared" si="47"/>
        <v>132</v>
      </c>
      <c r="Q112">
        <f t="shared" si="48"/>
        <v>59</v>
      </c>
      <c r="R112">
        <f t="shared" si="49"/>
        <v>31</v>
      </c>
      <c r="S112">
        <f t="shared" si="50"/>
        <v>9298</v>
      </c>
      <c r="U112" s="10">
        <f t="shared" si="51"/>
        <v>7.8866737137632335</v>
      </c>
      <c r="V112">
        <f t="shared" si="52"/>
        <v>2.6481481481481479</v>
      </c>
      <c r="W112">
        <f t="shared" si="53"/>
        <v>0.18120110446387483</v>
      </c>
      <c r="X112">
        <f t="shared" si="54"/>
        <v>5.0573244611512109</v>
      </c>
      <c r="Y112">
        <f t="shared" si="55"/>
        <v>8.4288741019186855</v>
      </c>
      <c r="Z112">
        <f t="shared" si="56"/>
        <v>1.2542163985469639</v>
      </c>
      <c r="AA112">
        <f t="shared" si="57"/>
        <v>0.82086007702182273</v>
      </c>
      <c r="AB112">
        <f t="shared" si="58"/>
        <v>1.5518918918918918</v>
      </c>
      <c r="AC112">
        <f t="shared" si="59"/>
        <v>1.4303560936905322</v>
      </c>
    </row>
    <row r="113" spans="1:29" x14ac:dyDescent="0.25">
      <c r="A113" s="9">
        <v>111</v>
      </c>
      <c r="B113" s="26" t="s">
        <v>530</v>
      </c>
      <c r="C113" s="26" t="s">
        <v>442</v>
      </c>
      <c r="D113" s="26" t="s">
        <v>322</v>
      </c>
      <c r="E113" s="26" t="s">
        <v>2</v>
      </c>
      <c r="F113">
        <v>62</v>
      </c>
      <c r="G113">
        <v>16</v>
      </c>
      <c r="H113">
        <v>33</v>
      </c>
      <c r="I113">
        <v>145</v>
      </c>
      <c r="J113">
        <v>47</v>
      </c>
      <c r="K113">
        <v>25</v>
      </c>
      <c r="L113">
        <v>5934</v>
      </c>
      <c r="M113">
        <v>951</v>
      </c>
      <c r="N113">
        <f t="shared" si="45"/>
        <v>21.161290322580644</v>
      </c>
      <c r="O113">
        <f t="shared" si="46"/>
        <v>43.645161290322584</v>
      </c>
      <c r="P113">
        <f t="shared" si="47"/>
        <v>191.7741935483871</v>
      </c>
      <c r="Q113">
        <f t="shared" si="48"/>
        <v>62.161290322580648</v>
      </c>
      <c r="R113">
        <f t="shared" si="49"/>
        <v>33.064516129032256</v>
      </c>
      <c r="S113">
        <f t="shared" si="50"/>
        <v>7848.1935483870966</v>
      </c>
      <c r="U113" s="10">
        <f t="shared" si="51"/>
        <v>7.8603565843232737</v>
      </c>
      <c r="V113">
        <f t="shared" si="52"/>
        <v>2.5471923536439665</v>
      </c>
      <c r="W113">
        <f t="shared" si="53"/>
        <v>0.18829884357881926</v>
      </c>
      <c r="X113">
        <f t="shared" si="54"/>
        <v>5.1248653871004883</v>
      </c>
      <c r="Y113">
        <f t="shared" si="55"/>
        <v>8.5414423118341478</v>
      </c>
      <c r="Z113">
        <f t="shared" si="56"/>
        <v>1.3466926904598489</v>
      </c>
      <c r="AA113">
        <f t="shared" si="57"/>
        <v>0.83108658743633268</v>
      </c>
      <c r="AB113">
        <f t="shared" si="58"/>
        <v>1.5629398430688752</v>
      </c>
      <c r="AC113">
        <f t="shared" si="59"/>
        <v>1.3841462661354309</v>
      </c>
    </row>
    <row r="114" spans="1:29" x14ac:dyDescent="0.25">
      <c r="A114" s="9">
        <v>112</v>
      </c>
      <c r="B114" s="26" t="s">
        <v>522</v>
      </c>
      <c r="C114" s="26" t="s">
        <v>442</v>
      </c>
      <c r="D114" s="26" t="s">
        <v>322</v>
      </c>
      <c r="E114" s="26" t="s">
        <v>2</v>
      </c>
      <c r="F114">
        <v>64</v>
      </c>
      <c r="G114">
        <v>19</v>
      </c>
      <c r="H114">
        <v>16</v>
      </c>
      <c r="I114">
        <v>55</v>
      </c>
      <c r="J114">
        <v>20</v>
      </c>
      <c r="K114">
        <v>23</v>
      </c>
      <c r="L114">
        <v>6426</v>
      </c>
      <c r="M114">
        <v>907</v>
      </c>
      <c r="N114">
        <f t="shared" si="45"/>
        <v>24.34375</v>
      </c>
      <c r="O114">
        <f t="shared" si="46"/>
        <v>20.5</v>
      </c>
      <c r="P114">
        <f t="shared" si="47"/>
        <v>70.46875</v>
      </c>
      <c r="Q114">
        <f t="shared" si="48"/>
        <v>25.625</v>
      </c>
      <c r="R114">
        <f t="shared" si="49"/>
        <v>29.46875</v>
      </c>
      <c r="S114">
        <f t="shared" si="50"/>
        <v>8233.3125</v>
      </c>
      <c r="U114" s="10">
        <f t="shared" si="51"/>
        <v>7.8307449485750613</v>
      </c>
      <c r="V114">
        <f t="shared" si="52"/>
        <v>2.9302662037037037</v>
      </c>
      <c r="W114">
        <f t="shared" si="53"/>
        <v>8.8443396226415102E-2</v>
      </c>
      <c r="X114">
        <f t="shared" si="54"/>
        <v>4.812035348644943</v>
      </c>
      <c r="Y114">
        <f t="shared" si="55"/>
        <v>8.0200589144082386</v>
      </c>
      <c r="Z114">
        <f t="shared" si="56"/>
        <v>1.1590217752659573</v>
      </c>
      <c r="AA114">
        <f t="shared" si="57"/>
        <v>0.71289473684210514</v>
      </c>
      <c r="AB114">
        <f t="shared" si="58"/>
        <v>1.543697635135135</v>
      </c>
      <c r="AC114">
        <f t="shared" si="59"/>
        <v>1.3964212014017454</v>
      </c>
    </row>
    <row r="115" spans="1:29" x14ac:dyDescent="0.25">
      <c r="A115" s="9">
        <v>113</v>
      </c>
      <c r="B115" s="26" t="s">
        <v>516</v>
      </c>
      <c r="C115" s="26" t="s">
        <v>442</v>
      </c>
      <c r="D115" s="26" t="s">
        <v>322</v>
      </c>
      <c r="E115" s="26" t="s">
        <v>2</v>
      </c>
      <c r="F115">
        <v>79</v>
      </c>
      <c r="G115">
        <v>22</v>
      </c>
      <c r="H115">
        <v>16</v>
      </c>
      <c r="I115">
        <v>69</v>
      </c>
      <c r="J115">
        <v>44</v>
      </c>
      <c r="K115">
        <v>25</v>
      </c>
      <c r="L115">
        <v>11964</v>
      </c>
      <c r="M115">
        <v>983</v>
      </c>
      <c r="N115">
        <f t="shared" si="45"/>
        <v>22.835443037974684</v>
      </c>
      <c r="O115">
        <f t="shared" si="46"/>
        <v>16.60759493670886</v>
      </c>
      <c r="P115">
        <f t="shared" si="47"/>
        <v>71.620253164556956</v>
      </c>
      <c r="Q115">
        <f t="shared" si="48"/>
        <v>45.670886075949369</v>
      </c>
      <c r="R115">
        <f t="shared" si="49"/>
        <v>25.949367088607595</v>
      </c>
      <c r="S115">
        <f t="shared" si="50"/>
        <v>12418.32911392405</v>
      </c>
      <c r="U115" s="10">
        <f t="shared" si="51"/>
        <v>7.8135806863728234</v>
      </c>
      <c r="V115">
        <f t="shared" si="52"/>
        <v>2.7487107360525083</v>
      </c>
      <c r="W115">
        <f t="shared" si="53"/>
        <v>7.1650346310007162E-2</v>
      </c>
      <c r="X115">
        <f t="shared" si="54"/>
        <v>4.9932196040103074</v>
      </c>
      <c r="Y115">
        <f t="shared" si="55"/>
        <v>8.3220326733505132</v>
      </c>
      <c r="Z115">
        <f t="shared" si="56"/>
        <v>1.1608032588203607</v>
      </c>
      <c r="AA115">
        <f t="shared" si="57"/>
        <v>0.77774150566289135</v>
      </c>
      <c r="AB115">
        <f t="shared" si="58"/>
        <v>1.5248641806363323</v>
      </c>
      <c r="AC115">
        <f t="shared" si="59"/>
        <v>1.5298106588907228</v>
      </c>
    </row>
    <row r="116" spans="1:29" x14ac:dyDescent="0.25">
      <c r="A116" s="9">
        <v>114</v>
      </c>
      <c r="B116" s="26" t="s">
        <v>552</v>
      </c>
      <c r="C116" s="26" t="s">
        <v>442</v>
      </c>
      <c r="D116" s="26" t="s">
        <v>322</v>
      </c>
      <c r="E116" s="26" t="s">
        <v>2</v>
      </c>
      <c r="F116">
        <v>38</v>
      </c>
      <c r="G116">
        <v>10</v>
      </c>
      <c r="H116">
        <v>23</v>
      </c>
      <c r="I116">
        <v>66</v>
      </c>
      <c r="J116">
        <v>21</v>
      </c>
      <c r="K116">
        <v>10</v>
      </c>
      <c r="L116">
        <v>3923</v>
      </c>
      <c r="M116">
        <v>536</v>
      </c>
      <c r="N116">
        <f t="shared" si="45"/>
        <v>21.578947368421051</v>
      </c>
      <c r="O116">
        <f t="shared" si="46"/>
        <v>49.631578947368418</v>
      </c>
      <c r="P116">
        <f t="shared" si="47"/>
        <v>142.42105263157896</v>
      </c>
      <c r="Q116">
        <f t="shared" si="48"/>
        <v>45.315789473684212</v>
      </c>
      <c r="R116">
        <f t="shared" si="49"/>
        <v>21.578947368421051</v>
      </c>
      <c r="S116">
        <f t="shared" si="50"/>
        <v>8465.4210526315783</v>
      </c>
      <c r="U116" s="10">
        <f t="shared" si="51"/>
        <v>7.7638192976221845</v>
      </c>
      <c r="V116">
        <f t="shared" si="52"/>
        <v>2.5974658869395708</v>
      </c>
      <c r="W116">
        <f t="shared" si="53"/>
        <v>0.21412611717974181</v>
      </c>
      <c r="X116">
        <f t="shared" si="54"/>
        <v>4.9522272935028715</v>
      </c>
      <c r="Y116">
        <f t="shared" si="55"/>
        <v>8.2537121558381195</v>
      </c>
      <c r="Z116">
        <f t="shared" si="56"/>
        <v>1.2703387458006716</v>
      </c>
      <c r="AA116">
        <f t="shared" si="57"/>
        <v>0.77659279778393342</v>
      </c>
      <c r="AB116">
        <f t="shared" si="58"/>
        <v>1.5014765291607395</v>
      </c>
      <c r="AC116">
        <f t="shared" si="59"/>
        <v>1.4038192207575271</v>
      </c>
    </row>
    <row r="117" spans="1:29" x14ac:dyDescent="0.25">
      <c r="A117" s="9">
        <v>115</v>
      </c>
      <c r="B117" s="26" t="s">
        <v>531</v>
      </c>
      <c r="C117" s="26" t="s">
        <v>442</v>
      </c>
      <c r="D117" s="26" t="s">
        <v>322</v>
      </c>
      <c r="E117" s="26" t="s">
        <v>2</v>
      </c>
      <c r="F117">
        <v>52</v>
      </c>
      <c r="G117">
        <v>15</v>
      </c>
      <c r="H117">
        <v>11</v>
      </c>
      <c r="I117">
        <v>76</v>
      </c>
      <c r="J117">
        <v>17</v>
      </c>
      <c r="K117">
        <v>17</v>
      </c>
      <c r="L117">
        <v>4202</v>
      </c>
      <c r="M117">
        <v>655</v>
      </c>
      <c r="N117">
        <f t="shared" si="45"/>
        <v>23.653846153846153</v>
      </c>
      <c r="O117">
        <f t="shared" si="46"/>
        <v>17.346153846153847</v>
      </c>
      <c r="P117">
        <f t="shared" si="47"/>
        <v>119.84615384615384</v>
      </c>
      <c r="Q117">
        <f t="shared" si="48"/>
        <v>26.807692307692307</v>
      </c>
      <c r="R117">
        <f t="shared" si="49"/>
        <v>26.807692307692307</v>
      </c>
      <c r="S117">
        <f t="shared" si="50"/>
        <v>6626.2307692307695</v>
      </c>
      <c r="U117" s="10">
        <f t="shared" si="51"/>
        <v>7.7488487502718506</v>
      </c>
      <c r="V117">
        <f t="shared" si="52"/>
        <v>2.8472222222222223</v>
      </c>
      <c r="W117">
        <f t="shared" si="53"/>
        <v>7.4836719883889694E-2</v>
      </c>
      <c r="X117">
        <f t="shared" si="54"/>
        <v>4.8267898081657385</v>
      </c>
      <c r="Y117">
        <f t="shared" si="55"/>
        <v>8.0446496802762315</v>
      </c>
      <c r="Z117">
        <f t="shared" si="56"/>
        <v>1.2354132569558098</v>
      </c>
      <c r="AA117">
        <f t="shared" si="57"/>
        <v>0.71672064777327926</v>
      </c>
      <c r="AB117">
        <f t="shared" si="58"/>
        <v>1.5294573804573803</v>
      </c>
      <c r="AC117">
        <f t="shared" si="59"/>
        <v>1.3451985229792687</v>
      </c>
    </row>
    <row r="118" spans="1:29" x14ac:dyDescent="0.25">
      <c r="A118" s="9">
        <v>116</v>
      </c>
      <c r="B118" s="26" t="s">
        <v>520</v>
      </c>
      <c r="C118" s="26" t="s">
        <v>442</v>
      </c>
      <c r="D118" s="26" t="s">
        <v>322</v>
      </c>
      <c r="E118" s="26" t="s">
        <v>2</v>
      </c>
      <c r="F118">
        <v>71</v>
      </c>
      <c r="G118">
        <v>19</v>
      </c>
      <c r="H118">
        <v>26</v>
      </c>
      <c r="I118">
        <v>81</v>
      </c>
      <c r="J118">
        <v>69</v>
      </c>
      <c r="K118">
        <v>24</v>
      </c>
      <c r="L118">
        <v>5939</v>
      </c>
      <c r="M118">
        <v>941</v>
      </c>
      <c r="N118">
        <f t="shared" si="45"/>
        <v>21.943661971830984</v>
      </c>
      <c r="O118">
        <f t="shared" si="46"/>
        <v>30.028169014084508</v>
      </c>
      <c r="P118">
        <f t="shared" si="47"/>
        <v>93.549295774647888</v>
      </c>
      <c r="Q118">
        <f t="shared" si="48"/>
        <v>79.690140845070417</v>
      </c>
      <c r="R118">
        <f t="shared" si="49"/>
        <v>27.718309859154928</v>
      </c>
      <c r="S118">
        <f t="shared" si="50"/>
        <v>6859.1267605633802</v>
      </c>
      <c r="U118" s="10">
        <f t="shared" si="51"/>
        <v>7.7403901682106158</v>
      </c>
      <c r="V118">
        <f t="shared" si="52"/>
        <v>2.6413667188315073</v>
      </c>
      <c r="W118">
        <f t="shared" si="53"/>
        <v>0.12955089024714325</v>
      </c>
      <c r="X118">
        <f t="shared" si="54"/>
        <v>4.9694725591319653</v>
      </c>
      <c r="Y118">
        <f t="shared" si="55"/>
        <v>8.2824542652199415</v>
      </c>
      <c r="Z118">
        <f t="shared" si="56"/>
        <v>1.1947295474977522</v>
      </c>
      <c r="AA118">
        <f t="shared" si="57"/>
        <v>0.88779095626389903</v>
      </c>
      <c r="AB118">
        <f t="shared" si="58"/>
        <v>1.5343304149219641</v>
      </c>
      <c r="AC118">
        <f t="shared" si="59"/>
        <v>1.3526216404483498</v>
      </c>
    </row>
    <row r="119" spans="1:29" x14ac:dyDescent="0.25">
      <c r="A119" s="9">
        <v>117</v>
      </c>
      <c r="B119" s="26" t="s">
        <v>34</v>
      </c>
      <c r="C119" s="26" t="s">
        <v>31</v>
      </c>
      <c r="D119" s="26" t="s">
        <v>322</v>
      </c>
      <c r="E119" s="26" t="s">
        <v>2</v>
      </c>
      <c r="F119">
        <v>78</v>
      </c>
      <c r="G119">
        <v>26</v>
      </c>
      <c r="H119">
        <v>12</v>
      </c>
      <c r="I119">
        <v>16</v>
      </c>
      <c r="J119">
        <v>26</v>
      </c>
      <c r="K119">
        <v>12</v>
      </c>
      <c r="L119">
        <v>153</v>
      </c>
      <c r="M119">
        <v>1014</v>
      </c>
      <c r="N119">
        <f t="shared" si="45"/>
        <v>27.333333333333332</v>
      </c>
      <c r="O119">
        <f t="shared" si="46"/>
        <v>12.615384615384615</v>
      </c>
      <c r="P119">
        <f t="shared" si="47"/>
        <v>16.820512820512821</v>
      </c>
      <c r="Q119">
        <f t="shared" si="48"/>
        <v>27.333333333333332</v>
      </c>
      <c r="R119">
        <f t="shared" si="49"/>
        <v>12.615384615384615</v>
      </c>
      <c r="S119">
        <f t="shared" si="50"/>
        <v>160.84615384615384</v>
      </c>
      <c r="U119" s="10">
        <f t="shared" si="51"/>
        <v>7.7316301492753645</v>
      </c>
      <c r="V119">
        <f t="shared" si="52"/>
        <v>3.2901234567901234</v>
      </c>
      <c r="W119">
        <f t="shared" si="53"/>
        <v>5.4426705370101594E-2</v>
      </c>
      <c r="X119">
        <f t="shared" si="54"/>
        <v>4.3870799871151398</v>
      </c>
      <c r="Y119">
        <f t="shared" si="55"/>
        <v>7.311799978525233</v>
      </c>
      <c r="Z119">
        <f t="shared" si="56"/>
        <v>1.0760229132569556</v>
      </c>
      <c r="AA119">
        <f t="shared" si="57"/>
        <v>0.71842105263157885</v>
      </c>
      <c r="AB119">
        <f t="shared" si="58"/>
        <v>1.4535093555093554</v>
      </c>
      <c r="AC119">
        <f t="shared" si="59"/>
        <v>1.1391266657172501</v>
      </c>
    </row>
    <row r="120" spans="1:29" x14ac:dyDescent="0.25">
      <c r="A120" s="9">
        <v>118</v>
      </c>
      <c r="B120" s="26" t="s">
        <v>523</v>
      </c>
      <c r="C120" s="26" t="s">
        <v>442</v>
      </c>
      <c r="D120" s="26" t="s">
        <v>322</v>
      </c>
      <c r="E120" s="26" t="s">
        <v>2</v>
      </c>
      <c r="F120">
        <v>56</v>
      </c>
      <c r="G120">
        <v>18</v>
      </c>
      <c r="H120">
        <v>6</v>
      </c>
      <c r="I120">
        <v>38</v>
      </c>
      <c r="J120">
        <v>23</v>
      </c>
      <c r="K120">
        <v>11</v>
      </c>
      <c r="L120">
        <v>111</v>
      </c>
      <c r="M120">
        <v>735</v>
      </c>
      <c r="N120">
        <f t="shared" si="45"/>
        <v>26.357142857142858</v>
      </c>
      <c r="O120">
        <f t="shared" si="46"/>
        <v>8.7857142857142865</v>
      </c>
      <c r="P120">
        <f t="shared" si="47"/>
        <v>55.642857142857146</v>
      </c>
      <c r="Q120">
        <f t="shared" si="48"/>
        <v>33.678571428571431</v>
      </c>
      <c r="R120">
        <f t="shared" si="49"/>
        <v>16.107142857142858</v>
      </c>
      <c r="S120">
        <f t="shared" si="50"/>
        <v>162.53571428571428</v>
      </c>
      <c r="U120" s="10">
        <f t="shared" si="51"/>
        <v>7.6969309530952073</v>
      </c>
      <c r="V120">
        <f t="shared" si="52"/>
        <v>3.1726190476190474</v>
      </c>
      <c r="W120">
        <f t="shared" si="53"/>
        <v>3.7904312668463613E-2</v>
      </c>
      <c r="X120">
        <f t="shared" si="54"/>
        <v>4.4864075928076961</v>
      </c>
      <c r="Y120">
        <f t="shared" si="55"/>
        <v>7.4773459880128268</v>
      </c>
      <c r="Z120">
        <f t="shared" si="56"/>
        <v>1.1360847264437688</v>
      </c>
      <c r="AA120">
        <f t="shared" si="57"/>
        <v>0.73894736842105258</v>
      </c>
      <c r="AB120">
        <f t="shared" si="58"/>
        <v>1.4721949806949806</v>
      </c>
      <c r="AC120">
        <f t="shared" si="59"/>
        <v>1.1391805172478935</v>
      </c>
    </row>
    <row r="121" spans="1:29" x14ac:dyDescent="0.25">
      <c r="A121" s="9">
        <v>119</v>
      </c>
      <c r="B121" s="26" t="s">
        <v>544</v>
      </c>
      <c r="C121" s="26" t="s">
        <v>442</v>
      </c>
      <c r="D121" s="26" t="s">
        <v>322</v>
      </c>
      <c r="E121" s="26" t="s">
        <v>2</v>
      </c>
      <c r="F121">
        <v>44</v>
      </c>
      <c r="G121">
        <v>12</v>
      </c>
      <c r="H121">
        <v>19</v>
      </c>
      <c r="I121">
        <v>82</v>
      </c>
      <c r="J121">
        <v>28</v>
      </c>
      <c r="K121">
        <v>10</v>
      </c>
      <c r="L121">
        <v>2312</v>
      </c>
      <c r="M121">
        <v>523</v>
      </c>
      <c r="N121">
        <f t="shared" si="45"/>
        <v>22.363636363636363</v>
      </c>
      <c r="O121">
        <f t="shared" si="46"/>
        <v>35.409090909090907</v>
      </c>
      <c r="P121">
        <f t="shared" si="47"/>
        <v>152.81818181818181</v>
      </c>
      <c r="Q121">
        <f t="shared" si="48"/>
        <v>52.18181818181818</v>
      </c>
      <c r="R121">
        <f t="shared" si="49"/>
        <v>18.636363636363637</v>
      </c>
      <c r="S121">
        <f t="shared" si="50"/>
        <v>4308.727272727273</v>
      </c>
      <c r="U121" s="10">
        <f t="shared" si="51"/>
        <v>7.6869751966669639</v>
      </c>
      <c r="V121">
        <f t="shared" si="52"/>
        <v>2.691919191919192</v>
      </c>
      <c r="W121">
        <f t="shared" si="53"/>
        <v>0.15276586620926244</v>
      </c>
      <c r="X121">
        <f t="shared" si="54"/>
        <v>4.8422901385385089</v>
      </c>
      <c r="Y121">
        <f t="shared" si="55"/>
        <v>8.0704835642308481</v>
      </c>
      <c r="Z121">
        <f t="shared" si="56"/>
        <v>1.2864240812379109</v>
      </c>
      <c r="AA121">
        <f t="shared" si="57"/>
        <v>0.79880382775119607</v>
      </c>
      <c r="AB121">
        <f t="shared" si="58"/>
        <v>1.4857297297297296</v>
      </c>
      <c r="AC121">
        <f t="shared" si="59"/>
        <v>1.2713324998196724</v>
      </c>
    </row>
    <row r="122" spans="1:29" x14ac:dyDescent="0.25">
      <c r="A122" s="9">
        <v>120</v>
      </c>
      <c r="B122" s="26" t="s">
        <v>512</v>
      </c>
      <c r="C122" s="26" t="s">
        <v>442</v>
      </c>
      <c r="D122" s="26" t="s">
        <v>322</v>
      </c>
      <c r="E122" s="26" t="s">
        <v>2</v>
      </c>
      <c r="F122">
        <v>80</v>
      </c>
      <c r="G122">
        <v>23</v>
      </c>
      <c r="H122">
        <v>10</v>
      </c>
      <c r="I122">
        <v>62</v>
      </c>
      <c r="J122">
        <v>32</v>
      </c>
      <c r="K122">
        <v>19</v>
      </c>
      <c r="L122">
        <v>8816</v>
      </c>
      <c r="M122">
        <v>1028</v>
      </c>
      <c r="N122">
        <f t="shared" si="45"/>
        <v>23.574999999999999</v>
      </c>
      <c r="O122">
        <f t="shared" si="46"/>
        <v>10.25</v>
      </c>
      <c r="P122">
        <f t="shared" si="47"/>
        <v>63.55</v>
      </c>
      <c r="Q122">
        <f t="shared" si="48"/>
        <v>32.799999999999997</v>
      </c>
      <c r="R122">
        <f t="shared" si="49"/>
        <v>19.475000000000001</v>
      </c>
      <c r="S122">
        <f t="shared" si="50"/>
        <v>9036.4</v>
      </c>
      <c r="U122" s="10">
        <f t="shared" si="51"/>
        <v>7.6786119199213481</v>
      </c>
      <c r="V122">
        <f t="shared" si="52"/>
        <v>2.8377314814814816</v>
      </c>
      <c r="W122">
        <f t="shared" si="53"/>
        <v>4.4221698113207551E-2</v>
      </c>
      <c r="X122">
        <f t="shared" si="54"/>
        <v>4.7966587403266594</v>
      </c>
      <c r="Y122">
        <f t="shared" si="55"/>
        <v>7.9944312338777657</v>
      </c>
      <c r="Z122">
        <f t="shared" si="56"/>
        <v>1.148317819148936</v>
      </c>
      <c r="AA122">
        <f t="shared" si="57"/>
        <v>0.7361052631578946</v>
      </c>
      <c r="AB122">
        <f t="shared" si="58"/>
        <v>1.4902175675675675</v>
      </c>
      <c r="AC122">
        <f t="shared" si="59"/>
        <v>1.4220180904522612</v>
      </c>
    </row>
    <row r="123" spans="1:29" x14ac:dyDescent="0.25">
      <c r="A123" s="9">
        <v>121</v>
      </c>
      <c r="B123" s="26" t="s">
        <v>428</v>
      </c>
      <c r="C123" s="26" t="s">
        <v>36</v>
      </c>
      <c r="D123" s="26" t="s">
        <v>322</v>
      </c>
      <c r="E123" s="26" t="s">
        <v>2</v>
      </c>
      <c r="F123">
        <v>21</v>
      </c>
      <c r="G123">
        <v>6</v>
      </c>
      <c r="H123">
        <v>8</v>
      </c>
      <c r="I123">
        <v>12</v>
      </c>
      <c r="J123">
        <v>15</v>
      </c>
      <c r="K123">
        <v>7</v>
      </c>
      <c r="L123">
        <v>49</v>
      </c>
      <c r="M123">
        <v>280</v>
      </c>
      <c r="N123">
        <f t="shared" si="45"/>
        <v>23.428571428571427</v>
      </c>
      <c r="O123">
        <f t="shared" si="46"/>
        <v>31.238095238095237</v>
      </c>
      <c r="P123">
        <f t="shared" si="47"/>
        <v>46.857142857142854</v>
      </c>
      <c r="Q123">
        <f t="shared" si="48"/>
        <v>58.571428571428569</v>
      </c>
      <c r="R123">
        <f t="shared" si="49"/>
        <v>27.333333333333332</v>
      </c>
      <c r="S123">
        <f t="shared" si="50"/>
        <v>191.33333333333334</v>
      </c>
      <c r="U123" s="10">
        <f t="shared" si="51"/>
        <v>7.5692114519604861</v>
      </c>
      <c r="V123">
        <f t="shared" si="52"/>
        <v>2.82010582010582</v>
      </c>
      <c r="W123">
        <f t="shared" si="53"/>
        <v>0.13477088948787061</v>
      </c>
      <c r="X123">
        <f t="shared" si="54"/>
        <v>4.6143347423667951</v>
      </c>
      <c r="Y123">
        <f t="shared" si="55"/>
        <v>7.6905579039446579</v>
      </c>
      <c r="Z123">
        <f t="shared" si="56"/>
        <v>1.1224924012158053</v>
      </c>
      <c r="AA123">
        <f t="shared" si="57"/>
        <v>0.81947368421052624</v>
      </c>
      <c r="AB123">
        <f t="shared" si="58"/>
        <v>1.5322702702702702</v>
      </c>
      <c r="AC123">
        <f t="shared" si="59"/>
        <v>1.140098386670193</v>
      </c>
    </row>
    <row r="124" spans="1:29" x14ac:dyDescent="0.25">
      <c r="A124" s="9">
        <v>122</v>
      </c>
      <c r="B124" s="26" t="s">
        <v>527</v>
      </c>
      <c r="C124" s="26" t="s">
        <v>442</v>
      </c>
      <c r="D124" s="26" t="s">
        <v>322</v>
      </c>
      <c r="E124" s="26" t="s">
        <v>2</v>
      </c>
      <c r="F124">
        <v>69</v>
      </c>
      <c r="G124">
        <v>17</v>
      </c>
      <c r="H124">
        <v>20</v>
      </c>
      <c r="I124">
        <v>122</v>
      </c>
      <c r="J124">
        <v>39</v>
      </c>
      <c r="K124">
        <v>21</v>
      </c>
      <c r="L124">
        <v>8479</v>
      </c>
      <c r="M124">
        <v>881</v>
      </c>
      <c r="N124">
        <f t="shared" si="45"/>
        <v>20.202898550724637</v>
      </c>
      <c r="O124">
        <f t="shared" si="46"/>
        <v>23.768115942028984</v>
      </c>
      <c r="P124">
        <f t="shared" si="47"/>
        <v>144.98550724637681</v>
      </c>
      <c r="Q124">
        <f t="shared" si="48"/>
        <v>46.347826086956523</v>
      </c>
      <c r="R124">
        <f t="shared" si="49"/>
        <v>24.956521739130434</v>
      </c>
      <c r="S124">
        <f t="shared" si="50"/>
        <v>10076.492753623188</v>
      </c>
      <c r="U124" s="10">
        <f t="shared" si="51"/>
        <v>7.5633311855114718</v>
      </c>
      <c r="V124">
        <f t="shared" si="52"/>
        <v>2.4318303811057436</v>
      </c>
      <c r="W124">
        <f t="shared" si="53"/>
        <v>0.10254306808859721</v>
      </c>
      <c r="X124">
        <f t="shared" si="54"/>
        <v>5.0289577363171309</v>
      </c>
      <c r="Y124">
        <f t="shared" si="55"/>
        <v>8.3815962271952174</v>
      </c>
      <c r="Z124">
        <f t="shared" si="56"/>
        <v>1.2743061979648471</v>
      </c>
      <c r="AA124">
        <f t="shared" si="57"/>
        <v>0.77993135011441639</v>
      </c>
      <c r="AB124">
        <f t="shared" si="58"/>
        <v>1.519551116333725</v>
      </c>
      <c r="AC124">
        <f t="shared" si="59"/>
        <v>1.455169071904143</v>
      </c>
    </row>
    <row r="125" spans="1:29" x14ac:dyDescent="0.25">
      <c r="A125" s="9">
        <v>123</v>
      </c>
      <c r="B125" s="26" t="s">
        <v>518</v>
      </c>
      <c r="C125" s="26" t="s">
        <v>442</v>
      </c>
      <c r="D125" s="26" t="s">
        <v>322</v>
      </c>
      <c r="E125" s="26" t="s">
        <v>2</v>
      </c>
      <c r="F125">
        <v>69</v>
      </c>
      <c r="G125">
        <v>21</v>
      </c>
      <c r="H125">
        <v>12</v>
      </c>
      <c r="I125">
        <v>17</v>
      </c>
      <c r="J125">
        <v>25</v>
      </c>
      <c r="K125">
        <v>19</v>
      </c>
      <c r="L125">
        <v>43</v>
      </c>
      <c r="M125">
        <v>894</v>
      </c>
      <c r="N125">
        <f t="shared" si="45"/>
        <v>24.956521739130434</v>
      </c>
      <c r="O125">
        <f t="shared" si="46"/>
        <v>14.260869565217391</v>
      </c>
      <c r="P125">
        <f t="shared" si="47"/>
        <v>20.202898550724637</v>
      </c>
      <c r="Q125">
        <f t="shared" si="48"/>
        <v>29.710144927536231</v>
      </c>
      <c r="R125">
        <f t="shared" si="49"/>
        <v>22.579710144927535</v>
      </c>
      <c r="S125">
        <f t="shared" si="50"/>
        <v>51.10144927536232</v>
      </c>
      <c r="U125" s="10">
        <f t="shared" si="51"/>
        <v>7.5153779513034848</v>
      </c>
      <c r="V125">
        <f t="shared" si="52"/>
        <v>3.0040257648953301</v>
      </c>
      <c r="W125">
        <f t="shared" si="53"/>
        <v>6.1525840853158327E-2</v>
      </c>
      <c r="X125">
        <f t="shared" si="54"/>
        <v>4.449826345554996</v>
      </c>
      <c r="Y125">
        <f t="shared" si="55"/>
        <v>7.4163772425916594</v>
      </c>
      <c r="Z125">
        <f t="shared" si="56"/>
        <v>1.0812557816836261</v>
      </c>
      <c r="AA125">
        <f t="shared" si="57"/>
        <v>0.72610983981693356</v>
      </c>
      <c r="AB125">
        <f t="shared" si="58"/>
        <v>1.5068319623971798</v>
      </c>
      <c r="AC125">
        <f t="shared" si="59"/>
        <v>1.1356287616572565</v>
      </c>
    </row>
    <row r="126" spans="1:29" x14ac:dyDescent="0.25">
      <c r="A126" s="9">
        <v>124</v>
      </c>
      <c r="B126" s="26" t="s">
        <v>359</v>
      </c>
      <c r="C126" s="26" t="s">
        <v>36</v>
      </c>
      <c r="D126" s="26" t="s">
        <v>322</v>
      </c>
      <c r="E126" s="26" t="s">
        <v>2</v>
      </c>
      <c r="F126">
        <v>71</v>
      </c>
      <c r="G126">
        <v>19</v>
      </c>
      <c r="H126">
        <v>31</v>
      </c>
      <c r="I126">
        <v>117</v>
      </c>
      <c r="J126">
        <v>39</v>
      </c>
      <c r="K126">
        <v>18</v>
      </c>
      <c r="L126">
        <v>132</v>
      </c>
      <c r="M126">
        <v>913</v>
      </c>
      <c r="N126">
        <f t="shared" si="45"/>
        <v>21.943661971830984</v>
      </c>
      <c r="O126">
        <f t="shared" si="46"/>
        <v>35.802816901408448</v>
      </c>
      <c r="P126">
        <f t="shared" si="47"/>
        <v>135.12676056338029</v>
      </c>
      <c r="Q126">
        <f t="shared" si="48"/>
        <v>45.04225352112676</v>
      </c>
      <c r="R126">
        <f t="shared" si="49"/>
        <v>20.788732394366196</v>
      </c>
      <c r="S126">
        <f t="shared" si="50"/>
        <v>152.45070422535213</v>
      </c>
      <c r="U126" s="10">
        <f t="shared" si="51"/>
        <v>7.4666998523443908</v>
      </c>
      <c r="V126">
        <f t="shared" si="52"/>
        <v>2.6413667188315073</v>
      </c>
      <c r="W126">
        <f t="shared" si="53"/>
        <v>0.15446452298697846</v>
      </c>
      <c r="X126">
        <f t="shared" si="54"/>
        <v>4.670868610525905</v>
      </c>
      <c r="Y126">
        <f t="shared" si="55"/>
        <v>7.7847810175431755</v>
      </c>
      <c r="Z126">
        <f t="shared" si="56"/>
        <v>1.2590537908300867</v>
      </c>
      <c r="AA126">
        <f t="shared" si="57"/>
        <v>0.77570793180133424</v>
      </c>
      <c r="AB126">
        <f t="shared" si="58"/>
        <v>1.4972478111914731</v>
      </c>
      <c r="AC126">
        <f t="shared" si="59"/>
        <v>1.1388590767030109</v>
      </c>
    </row>
    <row r="127" spans="1:29" x14ac:dyDescent="0.25">
      <c r="A127" s="9">
        <v>125</v>
      </c>
      <c r="B127" s="26" t="s">
        <v>538</v>
      </c>
      <c r="C127" s="26" t="s">
        <v>442</v>
      </c>
      <c r="D127" s="26" t="s">
        <v>322</v>
      </c>
      <c r="E127" s="26" t="s">
        <v>2</v>
      </c>
      <c r="F127">
        <v>60</v>
      </c>
      <c r="G127">
        <v>13</v>
      </c>
      <c r="H127">
        <v>39</v>
      </c>
      <c r="I127">
        <v>123</v>
      </c>
      <c r="J127">
        <v>42</v>
      </c>
      <c r="K127">
        <v>16</v>
      </c>
      <c r="L127">
        <v>7161</v>
      </c>
      <c r="M127">
        <v>565</v>
      </c>
      <c r="N127">
        <f t="shared" si="45"/>
        <v>17.766666666666666</v>
      </c>
      <c r="O127">
        <f t="shared" si="46"/>
        <v>53.3</v>
      </c>
      <c r="P127">
        <f t="shared" si="47"/>
        <v>168.1</v>
      </c>
      <c r="Q127">
        <f t="shared" si="48"/>
        <v>57.4</v>
      </c>
      <c r="R127">
        <f t="shared" si="49"/>
        <v>21.866666666666667</v>
      </c>
      <c r="S127">
        <f t="shared" si="50"/>
        <v>9786.7000000000007</v>
      </c>
      <c r="U127" s="10">
        <f t="shared" si="51"/>
        <v>7.4432324713868683</v>
      </c>
      <c r="V127">
        <f t="shared" si="52"/>
        <v>2.13858024691358</v>
      </c>
      <c r="W127">
        <f t="shared" si="53"/>
        <v>0.22995283018867924</v>
      </c>
      <c r="X127">
        <f t="shared" si="54"/>
        <v>5.0746993942846093</v>
      </c>
      <c r="Y127">
        <f t="shared" si="55"/>
        <v>8.4578323238076827</v>
      </c>
      <c r="Z127">
        <f t="shared" si="56"/>
        <v>1.3100664893617018</v>
      </c>
      <c r="AA127">
        <f t="shared" si="57"/>
        <v>0.81568421052631568</v>
      </c>
      <c r="AB127">
        <f t="shared" si="58"/>
        <v>1.5030162162162162</v>
      </c>
      <c r="AC127">
        <f t="shared" si="59"/>
        <v>1.4459324781803755</v>
      </c>
    </row>
    <row r="128" spans="1:29" x14ac:dyDescent="0.25">
      <c r="A128" s="9">
        <v>126</v>
      </c>
      <c r="B128" s="26" t="s">
        <v>524</v>
      </c>
      <c r="C128" s="26" t="s">
        <v>442</v>
      </c>
      <c r="D128" s="26" t="s">
        <v>322</v>
      </c>
      <c r="E128" s="26" t="s">
        <v>2</v>
      </c>
      <c r="F128">
        <v>67</v>
      </c>
      <c r="G128">
        <v>18</v>
      </c>
      <c r="H128">
        <v>8</v>
      </c>
      <c r="I128">
        <v>26</v>
      </c>
      <c r="J128">
        <v>33</v>
      </c>
      <c r="K128">
        <v>24</v>
      </c>
      <c r="L128">
        <v>5240</v>
      </c>
      <c r="M128">
        <v>795</v>
      </c>
      <c r="N128">
        <f t="shared" si="45"/>
        <v>22.029850746268657</v>
      </c>
      <c r="O128">
        <f t="shared" si="46"/>
        <v>9.7910447761194028</v>
      </c>
      <c r="P128">
        <f t="shared" si="47"/>
        <v>31.82089552238806</v>
      </c>
      <c r="Q128">
        <f t="shared" si="48"/>
        <v>40.388059701492537</v>
      </c>
      <c r="R128">
        <f t="shared" si="49"/>
        <v>29.373134328358208</v>
      </c>
      <c r="S128">
        <f t="shared" si="50"/>
        <v>6413.1343283582091</v>
      </c>
      <c r="U128" s="10">
        <f t="shared" si="51"/>
        <v>7.4354572736758051</v>
      </c>
      <c r="V128">
        <f t="shared" si="52"/>
        <v>2.6517412935323383</v>
      </c>
      <c r="W128">
        <f t="shared" si="53"/>
        <v>4.2241622078287806E-2</v>
      </c>
      <c r="X128">
        <f t="shared" si="54"/>
        <v>4.7414743580651795</v>
      </c>
      <c r="Y128">
        <f t="shared" si="55"/>
        <v>7.9024572634419652</v>
      </c>
      <c r="Z128">
        <f t="shared" si="56"/>
        <v>1.0992299142584945</v>
      </c>
      <c r="AA128">
        <f t="shared" si="57"/>
        <v>0.76065200314218373</v>
      </c>
      <c r="AB128">
        <f t="shared" si="58"/>
        <v>1.5431859620814843</v>
      </c>
      <c r="AC128">
        <f t="shared" si="59"/>
        <v>1.3384064785830172</v>
      </c>
    </row>
    <row r="129" spans="1:29" x14ac:dyDescent="0.25">
      <c r="A129" s="9">
        <v>127</v>
      </c>
      <c r="B129" s="26" t="s">
        <v>525</v>
      </c>
      <c r="C129" s="26" t="s">
        <v>442</v>
      </c>
      <c r="D129" s="26" t="s">
        <v>322</v>
      </c>
      <c r="E129" s="26" t="s">
        <v>2</v>
      </c>
      <c r="F129">
        <v>75</v>
      </c>
      <c r="G129">
        <v>17</v>
      </c>
      <c r="H129">
        <v>45</v>
      </c>
      <c r="I129">
        <v>179</v>
      </c>
      <c r="J129">
        <v>41</v>
      </c>
      <c r="K129">
        <v>21</v>
      </c>
      <c r="L129">
        <v>5705</v>
      </c>
      <c r="M129">
        <v>861</v>
      </c>
      <c r="N129">
        <f t="shared" si="45"/>
        <v>18.586666666666666</v>
      </c>
      <c r="O129">
        <f t="shared" si="46"/>
        <v>49.2</v>
      </c>
      <c r="P129">
        <f t="shared" si="47"/>
        <v>195.70666666666668</v>
      </c>
      <c r="Q129">
        <f t="shared" si="48"/>
        <v>44.826666666666668</v>
      </c>
      <c r="R129">
        <f t="shared" si="49"/>
        <v>22.96</v>
      </c>
      <c r="S129">
        <f t="shared" si="50"/>
        <v>6237.4666666666662</v>
      </c>
      <c r="U129" s="10">
        <f t="shared" si="51"/>
        <v>7.4190096560964705</v>
      </c>
      <c r="V129">
        <f t="shared" si="52"/>
        <v>2.2372839506172837</v>
      </c>
      <c r="W129">
        <f t="shared" si="53"/>
        <v>0.21226415094339623</v>
      </c>
      <c r="X129">
        <f t="shared" si="54"/>
        <v>4.9694615545357905</v>
      </c>
      <c r="Y129">
        <f t="shared" si="55"/>
        <v>8.2824359242263181</v>
      </c>
      <c r="Z129">
        <f t="shared" si="56"/>
        <v>1.3527765957446807</v>
      </c>
      <c r="AA129">
        <f t="shared" si="57"/>
        <v>0.77501052631578937</v>
      </c>
      <c r="AB129">
        <f t="shared" si="58"/>
        <v>1.508867027027027</v>
      </c>
      <c r="AC129">
        <f t="shared" si="59"/>
        <v>1.3328074054482939</v>
      </c>
    </row>
    <row r="130" spans="1:29" x14ac:dyDescent="0.25">
      <c r="A130" s="9">
        <v>128</v>
      </c>
      <c r="B130" s="26" t="s">
        <v>515</v>
      </c>
      <c r="C130" s="26" t="s">
        <v>442</v>
      </c>
      <c r="D130" s="26" t="s">
        <v>322</v>
      </c>
      <c r="E130" s="26" t="s">
        <v>2</v>
      </c>
      <c r="F130">
        <v>79</v>
      </c>
      <c r="G130">
        <v>22</v>
      </c>
      <c r="H130">
        <v>20</v>
      </c>
      <c r="I130">
        <v>14</v>
      </c>
      <c r="J130">
        <v>42</v>
      </c>
      <c r="K130">
        <v>14</v>
      </c>
      <c r="L130">
        <v>4125</v>
      </c>
      <c r="M130">
        <v>939</v>
      </c>
      <c r="N130">
        <f t="shared" si="45"/>
        <v>22.835443037974684</v>
      </c>
      <c r="O130">
        <f t="shared" si="46"/>
        <v>20.759493670886076</v>
      </c>
      <c r="P130">
        <f t="shared" si="47"/>
        <v>14.531645569620252</v>
      </c>
      <c r="Q130">
        <f t="shared" si="48"/>
        <v>43.594936708860757</v>
      </c>
      <c r="R130">
        <f t="shared" si="49"/>
        <v>14.531645569620252</v>
      </c>
      <c r="S130">
        <f t="shared" si="50"/>
        <v>4281.6455696202529</v>
      </c>
      <c r="U130" s="10">
        <f t="shared" si="51"/>
        <v>7.4160147353643602</v>
      </c>
      <c r="V130">
        <f t="shared" si="52"/>
        <v>2.7487107360525083</v>
      </c>
      <c r="W130">
        <f t="shared" si="53"/>
        <v>8.9562932887508967E-2</v>
      </c>
      <c r="X130">
        <f t="shared" si="54"/>
        <v>4.577741066424343</v>
      </c>
      <c r="Y130">
        <f t="shared" si="55"/>
        <v>7.6295684440405722</v>
      </c>
      <c r="Z130">
        <f t="shared" si="56"/>
        <v>1.072481820630218</v>
      </c>
      <c r="AA130">
        <f t="shared" si="57"/>
        <v>0.77102598267821443</v>
      </c>
      <c r="AB130">
        <f t="shared" si="58"/>
        <v>1.4637639411563461</v>
      </c>
      <c r="AC130">
        <f t="shared" si="59"/>
        <v>1.2704693219595646</v>
      </c>
    </row>
    <row r="131" spans="1:29" x14ac:dyDescent="0.25">
      <c r="A131" s="9">
        <v>129</v>
      </c>
      <c r="B131" s="26" t="s">
        <v>528</v>
      </c>
      <c r="C131" s="26" t="s">
        <v>442</v>
      </c>
      <c r="D131" s="26" t="s">
        <v>322</v>
      </c>
      <c r="E131" s="26" t="s">
        <v>2</v>
      </c>
      <c r="F131">
        <v>80</v>
      </c>
      <c r="G131">
        <v>17</v>
      </c>
      <c r="H131">
        <v>49</v>
      </c>
      <c r="I131">
        <v>117</v>
      </c>
      <c r="J131">
        <v>47</v>
      </c>
      <c r="K131">
        <v>42</v>
      </c>
      <c r="L131">
        <v>9437</v>
      </c>
      <c r="M131">
        <v>1129</v>
      </c>
      <c r="N131">
        <f t="shared" ref="N131:N162" si="60">G131*82/F131</f>
        <v>17.425000000000001</v>
      </c>
      <c r="O131">
        <f t="shared" ref="O131:O162" si="61">H131*82/F131</f>
        <v>50.225000000000001</v>
      </c>
      <c r="P131">
        <f t="shared" ref="P131:P162" si="62">I131*82/F131</f>
        <v>119.925</v>
      </c>
      <c r="Q131">
        <f t="shared" ref="Q131:Q162" si="63">J131*82/F131</f>
        <v>48.174999999999997</v>
      </c>
      <c r="R131">
        <f t="shared" ref="R131:R162" si="64">K131*82/F131</f>
        <v>43.05</v>
      </c>
      <c r="S131">
        <f t="shared" ref="S131:S162" si="65">L131*82/F131</f>
        <v>9672.9249999999993</v>
      </c>
      <c r="U131" s="10">
        <f t="shared" ref="U131:U162" si="66">SUM(V131:X131)</f>
        <v>7.3941991608658064</v>
      </c>
      <c r="V131">
        <f t="shared" ref="V131:V162" si="67">N131/MAX(N:N)*OFF_C</f>
        <v>2.0974537037037035</v>
      </c>
      <c r="W131">
        <f t="shared" ref="W131:W162" si="68">O131/MAX(O:O)*PUN_C</f>
        <v>0.216686320754717</v>
      </c>
      <c r="X131">
        <f t="shared" ref="X131:X162" si="69">SUM(Z131:AC131)</f>
        <v>5.0800591364073853</v>
      </c>
      <c r="Y131">
        <f t="shared" ref="Y131:Y162" si="70">X131/DEF_C*10</f>
        <v>8.4667652273456415</v>
      </c>
      <c r="Z131">
        <f t="shared" ref="Z131:Z162" si="71">(0.7*(HIT_F*DEF_C))+(P131/(MAX(P:P))*(0.3*(HIT_F*DEF_C)))</f>
        <v>1.2355352393617018</v>
      </c>
      <c r="AA131">
        <f t="shared" ref="AA131:AA162" si="72">(0.7*(BkS_F*DEF_C))+(Q131/(MAX(Q:Q))*(0.3*(BkS_F*DEF_C)))</f>
        <v>0.78584210526315779</v>
      </c>
      <c r="AB131">
        <f t="shared" ref="AB131:AB162" si="73">(0.7*(TkA_F*DEF_C))+(R131/(MAX(R:R))*(0.3*(TkA_F*DEF_C)))</f>
        <v>1.6163756756756755</v>
      </c>
      <c r="AC131">
        <f t="shared" ref="AC131:AC162" si="74">(0.7*(SH_F*DEF_C))+(S131/(MAX(S:S))*(0.3*(SH_F*DEF_C)))</f>
        <v>1.4423061161068498</v>
      </c>
    </row>
    <row r="132" spans="1:29" x14ac:dyDescent="0.25">
      <c r="A132" s="9">
        <v>130</v>
      </c>
      <c r="B132" s="26" t="s">
        <v>519</v>
      </c>
      <c r="C132" s="26" t="s">
        <v>442</v>
      </c>
      <c r="D132" s="26" t="s">
        <v>322</v>
      </c>
      <c r="E132" s="26" t="s">
        <v>2</v>
      </c>
      <c r="F132">
        <v>81</v>
      </c>
      <c r="G132">
        <v>20</v>
      </c>
      <c r="H132">
        <v>42</v>
      </c>
      <c r="I132">
        <v>126</v>
      </c>
      <c r="J132">
        <v>27</v>
      </c>
      <c r="K132">
        <v>22</v>
      </c>
      <c r="L132">
        <v>5105</v>
      </c>
      <c r="M132">
        <v>901</v>
      </c>
      <c r="N132">
        <f t="shared" si="60"/>
        <v>20.246913580246915</v>
      </c>
      <c r="O132">
        <f t="shared" si="61"/>
        <v>42.518518518518519</v>
      </c>
      <c r="P132">
        <f t="shared" si="62"/>
        <v>127.55555555555556</v>
      </c>
      <c r="Q132">
        <f t="shared" si="63"/>
        <v>27.333333333333332</v>
      </c>
      <c r="R132">
        <f t="shared" si="64"/>
        <v>22.271604938271604</v>
      </c>
      <c r="S132">
        <f t="shared" si="65"/>
        <v>5168.0246913580249</v>
      </c>
      <c r="U132" s="10">
        <f t="shared" si="66"/>
        <v>7.3902322762816377</v>
      </c>
      <c r="V132">
        <f t="shared" si="67"/>
        <v>2.4371284865112028</v>
      </c>
      <c r="W132">
        <f t="shared" si="68"/>
        <v>0.18343815513626835</v>
      </c>
      <c r="X132">
        <f t="shared" si="69"/>
        <v>4.7696656346341664</v>
      </c>
      <c r="Y132">
        <f t="shared" si="70"/>
        <v>7.9494427243902779</v>
      </c>
      <c r="Z132">
        <f t="shared" si="71"/>
        <v>1.2473404255319147</v>
      </c>
      <c r="AA132">
        <f t="shared" si="72"/>
        <v>0.71842105263157885</v>
      </c>
      <c r="AB132">
        <f t="shared" si="73"/>
        <v>1.505183183183183</v>
      </c>
      <c r="AC132">
        <f t="shared" si="74"/>
        <v>1.29872097328749</v>
      </c>
    </row>
    <row r="133" spans="1:29" x14ac:dyDescent="0.25">
      <c r="A133" s="9">
        <v>131</v>
      </c>
      <c r="B133" s="26" t="s">
        <v>551</v>
      </c>
      <c r="C133" s="26" t="s">
        <v>442</v>
      </c>
      <c r="D133" s="26" t="s">
        <v>322</v>
      </c>
      <c r="E133" s="26" t="s">
        <v>2</v>
      </c>
      <c r="F133">
        <v>48</v>
      </c>
      <c r="G133">
        <v>11</v>
      </c>
      <c r="H133">
        <v>26</v>
      </c>
      <c r="I133">
        <v>54</v>
      </c>
      <c r="J133">
        <v>42</v>
      </c>
      <c r="K133">
        <v>19</v>
      </c>
      <c r="L133">
        <v>3424</v>
      </c>
      <c r="M133">
        <v>556</v>
      </c>
      <c r="N133">
        <f t="shared" si="60"/>
        <v>18.791666666666668</v>
      </c>
      <c r="O133">
        <f t="shared" si="61"/>
        <v>44.416666666666664</v>
      </c>
      <c r="P133">
        <f t="shared" si="62"/>
        <v>92.25</v>
      </c>
      <c r="Q133">
        <f t="shared" si="63"/>
        <v>71.75</v>
      </c>
      <c r="R133">
        <f t="shared" si="64"/>
        <v>32.458333333333336</v>
      </c>
      <c r="S133">
        <f t="shared" si="65"/>
        <v>5849.333333333333</v>
      </c>
      <c r="U133" s="10">
        <f t="shared" si="66"/>
        <v>7.3885442515199928</v>
      </c>
      <c r="V133">
        <f t="shared" si="67"/>
        <v>2.2619598765432101</v>
      </c>
      <c r="W133">
        <f t="shared" si="68"/>
        <v>0.19162735849056603</v>
      </c>
      <c r="X133">
        <f t="shared" si="69"/>
        <v>4.9349570164862167</v>
      </c>
      <c r="Y133">
        <f t="shared" si="70"/>
        <v>8.2249283608103614</v>
      </c>
      <c r="Z133">
        <f t="shared" si="71"/>
        <v>1.1927194148936169</v>
      </c>
      <c r="AA133">
        <f t="shared" si="72"/>
        <v>0.8621052631578946</v>
      </c>
      <c r="AB133">
        <f t="shared" si="73"/>
        <v>1.5596959459459458</v>
      </c>
      <c r="AC133">
        <f t="shared" si="74"/>
        <v>1.3204363924887594</v>
      </c>
    </row>
    <row r="134" spans="1:29" x14ac:dyDescent="0.25">
      <c r="A134" s="9">
        <v>132</v>
      </c>
      <c r="B134" s="26" t="s">
        <v>529</v>
      </c>
      <c r="C134" s="26" t="s">
        <v>442</v>
      </c>
      <c r="D134" s="26" t="s">
        <v>322</v>
      </c>
      <c r="E134" s="26" t="s">
        <v>2</v>
      </c>
      <c r="F134">
        <v>64</v>
      </c>
      <c r="G134">
        <v>16</v>
      </c>
      <c r="H134">
        <v>34</v>
      </c>
      <c r="I134">
        <v>38</v>
      </c>
      <c r="J134">
        <v>40</v>
      </c>
      <c r="K134">
        <v>14</v>
      </c>
      <c r="L134">
        <v>2978</v>
      </c>
      <c r="M134">
        <v>880</v>
      </c>
      <c r="N134">
        <f t="shared" si="60"/>
        <v>20.5</v>
      </c>
      <c r="O134">
        <f t="shared" si="61"/>
        <v>43.5625</v>
      </c>
      <c r="P134">
        <f t="shared" si="62"/>
        <v>48.6875</v>
      </c>
      <c r="Q134">
        <f t="shared" si="63"/>
        <v>51.25</v>
      </c>
      <c r="R134">
        <f t="shared" si="64"/>
        <v>17.9375</v>
      </c>
      <c r="S134">
        <f t="shared" si="65"/>
        <v>3815.5625</v>
      </c>
      <c r="U134" s="10">
        <f t="shared" si="66"/>
        <v>7.3142520929385633</v>
      </c>
      <c r="V134">
        <f t="shared" si="67"/>
        <v>2.4675925925925926</v>
      </c>
      <c r="W134">
        <f t="shared" si="68"/>
        <v>0.18794221698113209</v>
      </c>
      <c r="X134">
        <f t="shared" si="69"/>
        <v>4.6587172833648385</v>
      </c>
      <c r="Y134">
        <f t="shared" si="70"/>
        <v>7.7645288056080641</v>
      </c>
      <c r="Z134">
        <f t="shared" si="71"/>
        <v>1.1253241356382977</v>
      </c>
      <c r="AA134">
        <f t="shared" si="72"/>
        <v>0.79578947368421038</v>
      </c>
      <c r="AB134">
        <f t="shared" si="73"/>
        <v>1.4819898648648648</v>
      </c>
      <c r="AC134">
        <f t="shared" si="74"/>
        <v>1.2556138091774662</v>
      </c>
    </row>
    <row r="135" spans="1:29" x14ac:dyDescent="0.25">
      <c r="A135" s="9">
        <v>133</v>
      </c>
      <c r="B135" s="26" t="s">
        <v>541</v>
      </c>
      <c r="C135" s="26" t="s">
        <v>442</v>
      </c>
      <c r="D135" s="26" t="s">
        <v>322</v>
      </c>
      <c r="E135" s="26" t="s">
        <v>2</v>
      </c>
      <c r="F135">
        <v>50</v>
      </c>
      <c r="G135">
        <v>12</v>
      </c>
      <c r="H135">
        <v>16</v>
      </c>
      <c r="I135">
        <v>41</v>
      </c>
      <c r="J135">
        <v>19</v>
      </c>
      <c r="K135">
        <v>19</v>
      </c>
      <c r="L135">
        <v>3673</v>
      </c>
      <c r="M135">
        <v>515</v>
      </c>
      <c r="N135">
        <f t="shared" si="60"/>
        <v>19.68</v>
      </c>
      <c r="O135">
        <f t="shared" si="61"/>
        <v>26.24</v>
      </c>
      <c r="P135">
        <f t="shared" si="62"/>
        <v>67.239999999999995</v>
      </c>
      <c r="Q135">
        <f t="shared" si="63"/>
        <v>31.16</v>
      </c>
      <c r="R135">
        <f t="shared" si="64"/>
        <v>31.16</v>
      </c>
      <c r="S135">
        <f t="shared" si="65"/>
        <v>6023.72</v>
      </c>
      <c r="U135" s="10">
        <f t="shared" si="66"/>
        <v>7.2456657762510819</v>
      </c>
      <c r="V135">
        <f t="shared" si="67"/>
        <v>2.3688888888888888</v>
      </c>
      <c r="W135">
        <f t="shared" si="68"/>
        <v>0.11320754716981131</v>
      </c>
      <c r="X135">
        <f t="shared" si="69"/>
        <v>4.7635693401923813</v>
      </c>
      <c r="Y135">
        <f t="shared" si="70"/>
        <v>7.9392822336539695</v>
      </c>
      <c r="Z135">
        <f t="shared" si="71"/>
        <v>1.1540265957446807</v>
      </c>
      <c r="AA135">
        <f t="shared" si="72"/>
        <v>0.73079999999999989</v>
      </c>
      <c r="AB135">
        <f t="shared" si="73"/>
        <v>1.552748108108108</v>
      </c>
      <c r="AC135">
        <f t="shared" si="74"/>
        <v>1.3259946363395927</v>
      </c>
    </row>
    <row r="136" spans="1:29" x14ac:dyDescent="0.25">
      <c r="A136" s="9">
        <v>134</v>
      </c>
      <c r="B136" s="26" t="s">
        <v>550</v>
      </c>
      <c r="C136" s="26" t="s">
        <v>442</v>
      </c>
      <c r="D136" s="26" t="s">
        <v>322</v>
      </c>
      <c r="E136" s="26" t="s">
        <v>2</v>
      </c>
      <c r="F136">
        <v>46</v>
      </c>
      <c r="G136">
        <v>11</v>
      </c>
      <c r="H136">
        <v>12</v>
      </c>
      <c r="I136">
        <v>29</v>
      </c>
      <c r="J136">
        <v>23</v>
      </c>
      <c r="K136">
        <v>14</v>
      </c>
      <c r="L136">
        <v>4071</v>
      </c>
      <c r="M136">
        <v>589</v>
      </c>
      <c r="N136">
        <f t="shared" si="60"/>
        <v>19.608695652173914</v>
      </c>
      <c r="O136">
        <f t="shared" si="61"/>
        <v>21.391304347826086</v>
      </c>
      <c r="P136">
        <f t="shared" si="62"/>
        <v>51.695652173913047</v>
      </c>
      <c r="Q136">
        <f t="shared" si="63"/>
        <v>41</v>
      </c>
      <c r="R136">
        <f t="shared" si="64"/>
        <v>24.956521739130434</v>
      </c>
      <c r="S136">
        <f t="shared" si="65"/>
        <v>7257</v>
      </c>
      <c r="U136" s="10">
        <f t="shared" si="66"/>
        <v>7.2300585387145624</v>
      </c>
      <c r="V136">
        <f t="shared" si="67"/>
        <v>2.3603059581320451</v>
      </c>
      <c r="W136">
        <f t="shared" si="68"/>
        <v>9.2288761279737494E-2</v>
      </c>
      <c r="X136">
        <f t="shared" si="69"/>
        <v>4.7774638193027794</v>
      </c>
      <c r="Y136">
        <f t="shared" si="70"/>
        <v>7.9624396988379651</v>
      </c>
      <c r="Z136">
        <f t="shared" si="71"/>
        <v>1.1299780296022199</v>
      </c>
      <c r="AA136">
        <f t="shared" si="72"/>
        <v>0.76263157894736833</v>
      </c>
      <c r="AB136">
        <f t="shared" si="73"/>
        <v>1.519551116333725</v>
      </c>
      <c r="AC136">
        <f t="shared" si="74"/>
        <v>1.3653030944194655</v>
      </c>
    </row>
    <row r="137" spans="1:29" x14ac:dyDescent="0.25">
      <c r="A137" s="9">
        <v>135</v>
      </c>
      <c r="B137" s="26" t="s">
        <v>540</v>
      </c>
      <c r="C137" s="26" t="s">
        <v>442</v>
      </c>
      <c r="D137" s="26" t="s">
        <v>322</v>
      </c>
      <c r="E137" s="26" t="s">
        <v>2</v>
      </c>
      <c r="F137">
        <v>53</v>
      </c>
      <c r="G137">
        <v>12</v>
      </c>
      <c r="H137">
        <v>8</v>
      </c>
      <c r="I137">
        <v>47</v>
      </c>
      <c r="J137">
        <v>12</v>
      </c>
      <c r="K137">
        <v>22</v>
      </c>
      <c r="L137">
        <v>7684</v>
      </c>
      <c r="M137">
        <v>862</v>
      </c>
      <c r="N137">
        <f t="shared" si="60"/>
        <v>18.566037735849058</v>
      </c>
      <c r="O137">
        <f t="shared" si="61"/>
        <v>12.377358490566039</v>
      </c>
      <c r="P137">
        <f t="shared" si="62"/>
        <v>72.716981132075475</v>
      </c>
      <c r="Q137">
        <f t="shared" si="63"/>
        <v>18.566037735849058</v>
      </c>
      <c r="R137">
        <f t="shared" si="64"/>
        <v>34.037735849056602</v>
      </c>
      <c r="S137">
        <f t="shared" si="65"/>
        <v>11888.452830188678</v>
      </c>
      <c r="U137" s="10">
        <f t="shared" si="66"/>
        <v>7.221829950175584</v>
      </c>
      <c r="V137">
        <f t="shared" si="67"/>
        <v>2.2348008385744236</v>
      </c>
      <c r="W137">
        <f t="shared" si="68"/>
        <v>5.3399786400854403E-2</v>
      </c>
      <c r="X137">
        <f t="shared" si="69"/>
        <v>4.9336293252003056</v>
      </c>
      <c r="Y137">
        <f t="shared" si="70"/>
        <v>8.2227155420005094</v>
      </c>
      <c r="Z137">
        <f t="shared" si="71"/>
        <v>1.1624999999999999</v>
      </c>
      <c r="AA137">
        <f t="shared" si="72"/>
        <v>0.69005958291956293</v>
      </c>
      <c r="AB137">
        <f t="shared" si="73"/>
        <v>1.5681478837327893</v>
      </c>
      <c r="AC137">
        <f t="shared" si="74"/>
        <v>1.5129218585479531</v>
      </c>
    </row>
    <row r="138" spans="1:29" x14ac:dyDescent="0.25">
      <c r="A138" s="9">
        <v>136</v>
      </c>
      <c r="B138" s="26" t="s">
        <v>564</v>
      </c>
      <c r="C138" s="26" t="s">
        <v>442</v>
      </c>
      <c r="D138" s="26" t="s">
        <v>322</v>
      </c>
      <c r="E138" s="26" t="s">
        <v>2</v>
      </c>
      <c r="F138">
        <v>24</v>
      </c>
      <c r="G138">
        <v>6</v>
      </c>
      <c r="H138">
        <v>12</v>
      </c>
      <c r="I138">
        <v>20</v>
      </c>
      <c r="J138">
        <v>4</v>
      </c>
      <c r="K138">
        <v>5</v>
      </c>
      <c r="L138">
        <v>1020</v>
      </c>
      <c r="M138">
        <v>287</v>
      </c>
      <c r="N138">
        <f t="shared" si="60"/>
        <v>20.5</v>
      </c>
      <c r="O138">
        <f t="shared" si="61"/>
        <v>41</v>
      </c>
      <c r="P138">
        <f t="shared" si="62"/>
        <v>68.333333333333329</v>
      </c>
      <c r="Q138">
        <f t="shared" si="63"/>
        <v>13.666666666666666</v>
      </c>
      <c r="R138">
        <f t="shared" si="64"/>
        <v>17.083333333333332</v>
      </c>
      <c r="S138">
        <f t="shared" si="65"/>
        <v>3485</v>
      </c>
      <c r="U138" s="10">
        <f t="shared" si="66"/>
        <v>7.1969046725936012</v>
      </c>
      <c r="V138">
        <f t="shared" si="67"/>
        <v>2.4675925925925926</v>
      </c>
      <c r="W138">
        <f t="shared" si="68"/>
        <v>0.1768867924528302</v>
      </c>
      <c r="X138">
        <f t="shared" si="69"/>
        <v>4.5524252875481785</v>
      </c>
      <c r="Y138">
        <f t="shared" si="70"/>
        <v>7.5873754792469636</v>
      </c>
      <c r="Z138">
        <f t="shared" si="71"/>
        <v>1.1557180851063829</v>
      </c>
      <c r="AA138">
        <f t="shared" si="72"/>
        <v>0.67421052631578937</v>
      </c>
      <c r="AB138">
        <f t="shared" si="73"/>
        <v>1.4774189189189189</v>
      </c>
      <c r="AC138">
        <f t="shared" si="74"/>
        <v>1.2450777572070879</v>
      </c>
    </row>
    <row r="139" spans="1:29" x14ac:dyDescent="0.25">
      <c r="A139" s="9">
        <v>137</v>
      </c>
      <c r="B139" s="26" t="s">
        <v>532</v>
      </c>
      <c r="C139" s="26" t="s">
        <v>442</v>
      </c>
      <c r="D139" s="26" t="s">
        <v>322</v>
      </c>
      <c r="E139" s="26" t="s">
        <v>2</v>
      </c>
      <c r="F139">
        <v>71</v>
      </c>
      <c r="G139">
        <v>15</v>
      </c>
      <c r="H139">
        <v>26</v>
      </c>
      <c r="I139">
        <v>134</v>
      </c>
      <c r="J139">
        <v>32</v>
      </c>
      <c r="K139">
        <v>18</v>
      </c>
      <c r="L139">
        <v>6915</v>
      </c>
      <c r="M139">
        <v>973</v>
      </c>
      <c r="N139">
        <f t="shared" si="60"/>
        <v>17.323943661971832</v>
      </c>
      <c r="O139">
        <f t="shared" si="61"/>
        <v>30.028169014084508</v>
      </c>
      <c r="P139">
        <f t="shared" si="62"/>
        <v>154.7605633802817</v>
      </c>
      <c r="Q139">
        <f t="shared" si="63"/>
        <v>36.95774647887324</v>
      </c>
      <c r="R139">
        <f t="shared" si="64"/>
        <v>20.788732394366196</v>
      </c>
      <c r="S139">
        <f t="shared" si="65"/>
        <v>7986.3380281690143</v>
      </c>
      <c r="U139" s="10">
        <f t="shared" si="66"/>
        <v>7.1396219294591585</v>
      </c>
      <c r="V139">
        <f t="shared" si="67"/>
        <v>2.0852895148669797</v>
      </c>
      <c r="W139">
        <f t="shared" si="68"/>
        <v>0.12955089024714325</v>
      </c>
      <c r="X139">
        <f t="shared" si="69"/>
        <v>4.9247815243450361</v>
      </c>
      <c r="Y139">
        <f t="shared" si="70"/>
        <v>8.2079692072417263</v>
      </c>
      <c r="Z139">
        <f t="shared" si="71"/>
        <v>1.2894291279592447</v>
      </c>
      <c r="AA139">
        <f t="shared" si="72"/>
        <v>0.74955522609340242</v>
      </c>
      <c r="AB139">
        <f t="shared" si="73"/>
        <v>1.4972478111914731</v>
      </c>
      <c r="AC139">
        <f t="shared" si="74"/>
        <v>1.3885493591009159</v>
      </c>
    </row>
    <row r="140" spans="1:29" x14ac:dyDescent="0.25">
      <c r="A140" s="9">
        <v>138</v>
      </c>
      <c r="B140" s="26" t="s">
        <v>533</v>
      </c>
      <c r="C140" s="26" t="s">
        <v>442</v>
      </c>
      <c r="D140" s="26" t="s">
        <v>322</v>
      </c>
      <c r="E140" s="26" t="s">
        <v>2</v>
      </c>
      <c r="F140">
        <v>76</v>
      </c>
      <c r="G140">
        <v>15</v>
      </c>
      <c r="H140">
        <v>45</v>
      </c>
      <c r="I140">
        <v>72</v>
      </c>
      <c r="J140">
        <v>52</v>
      </c>
      <c r="K140">
        <v>24</v>
      </c>
      <c r="L140">
        <v>9480</v>
      </c>
      <c r="M140">
        <v>1122</v>
      </c>
      <c r="N140">
        <f t="shared" si="60"/>
        <v>16.184210526315791</v>
      </c>
      <c r="O140">
        <f t="shared" si="61"/>
        <v>48.55263157894737</v>
      </c>
      <c r="P140">
        <f t="shared" si="62"/>
        <v>77.684210526315795</v>
      </c>
      <c r="Q140">
        <f t="shared" si="63"/>
        <v>56.10526315789474</v>
      </c>
      <c r="R140">
        <f t="shared" si="64"/>
        <v>25.894736842105264</v>
      </c>
      <c r="S140">
        <f t="shared" si="65"/>
        <v>10228.421052631578</v>
      </c>
      <c r="U140" s="10">
        <f t="shared" si="66"/>
        <v>7.1238345650313981</v>
      </c>
      <c r="V140">
        <f t="shared" si="67"/>
        <v>1.9480994152046784</v>
      </c>
      <c r="W140">
        <f t="shared" si="68"/>
        <v>0.20947120158887786</v>
      </c>
      <c r="X140">
        <f t="shared" si="69"/>
        <v>4.9662639482378417</v>
      </c>
      <c r="Y140">
        <f t="shared" si="70"/>
        <v>8.2771065803964028</v>
      </c>
      <c r="Z140">
        <f t="shared" si="71"/>
        <v>1.1701847704367299</v>
      </c>
      <c r="AA140">
        <f t="shared" si="72"/>
        <v>0.81149584487534621</v>
      </c>
      <c r="AB140">
        <f t="shared" si="73"/>
        <v>1.5245718349928876</v>
      </c>
      <c r="AC140">
        <f t="shared" si="74"/>
        <v>1.4600114979328775</v>
      </c>
    </row>
    <row r="141" spans="1:29" x14ac:dyDescent="0.25">
      <c r="A141" s="9">
        <v>139</v>
      </c>
      <c r="B141" s="26" t="s">
        <v>534</v>
      </c>
      <c r="C141" s="26" t="s">
        <v>442</v>
      </c>
      <c r="D141" s="26" t="s">
        <v>322</v>
      </c>
      <c r="E141" s="26" t="s">
        <v>2</v>
      </c>
      <c r="F141">
        <v>60</v>
      </c>
      <c r="G141">
        <v>14</v>
      </c>
      <c r="H141">
        <v>20</v>
      </c>
      <c r="I141">
        <v>67</v>
      </c>
      <c r="J141">
        <v>22</v>
      </c>
      <c r="K141">
        <v>21</v>
      </c>
      <c r="L141">
        <v>1767</v>
      </c>
      <c r="M141">
        <v>616</v>
      </c>
      <c r="N141">
        <f t="shared" si="60"/>
        <v>19.133333333333333</v>
      </c>
      <c r="O141">
        <f t="shared" si="61"/>
        <v>27.333333333333332</v>
      </c>
      <c r="P141">
        <f t="shared" si="62"/>
        <v>91.566666666666663</v>
      </c>
      <c r="Q141">
        <f t="shared" si="63"/>
        <v>30.066666666666666</v>
      </c>
      <c r="R141">
        <f t="shared" si="64"/>
        <v>28.7</v>
      </c>
      <c r="S141">
        <f t="shared" si="65"/>
        <v>2414.9</v>
      </c>
      <c r="U141" s="10">
        <f t="shared" si="66"/>
        <v>7.090490475534839</v>
      </c>
      <c r="V141">
        <f t="shared" si="67"/>
        <v>2.303086419753086</v>
      </c>
      <c r="W141">
        <f t="shared" si="68"/>
        <v>0.11792452830188679</v>
      </c>
      <c r="X141">
        <f t="shared" si="69"/>
        <v>4.6694795274798668</v>
      </c>
      <c r="Y141">
        <f t="shared" si="70"/>
        <v>7.7824658791331114</v>
      </c>
      <c r="Z141">
        <f t="shared" si="71"/>
        <v>1.1916622340425529</v>
      </c>
      <c r="AA141">
        <f t="shared" si="72"/>
        <v>0.72726315789473672</v>
      </c>
      <c r="AB141">
        <f t="shared" si="73"/>
        <v>1.5395837837837836</v>
      </c>
      <c r="AC141">
        <f t="shared" si="74"/>
        <v>1.2109703517587938</v>
      </c>
    </row>
    <row r="142" spans="1:29" x14ac:dyDescent="0.25">
      <c r="A142" s="9">
        <v>140</v>
      </c>
      <c r="B142" s="26" t="s">
        <v>370</v>
      </c>
      <c r="C142" s="26" t="s">
        <v>36</v>
      </c>
      <c r="D142" s="26" t="s">
        <v>322</v>
      </c>
      <c r="E142" s="26" t="s">
        <v>2</v>
      </c>
      <c r="F142">
        <v>75</v>
      </c>
      <c r="G142">
        <v>16</v>
      </c>
      <c r="H142">
        <v>22</v>
      </c>
      <c r="I142">
        <v>134</v>
      </c>
      <c r="J142">
        <v>46</v>
      </c>
      <c r="K142">
        <v>17</v>
      </c>
      <c r="L142">
        <v>4886</v>
      </c>
      <c r="M142">
        <v>958</v>
      </c>
      <c r="N142">
        <f t="shared" si="60"/>
        <v>17.493333333333332</v>
      </c>
      <c r="O142">
        <f t="shared" si="61"/>
        <v>24.053333333333335</v>
      </c>
      <c r="P142">
        <f t="shared" si="62"/>
        <v>146.50666666666666</v>
      </c>
      <c r="Q142">
        <f t="shared" si="63"/>
        <v>50.293333333333337</v>
      </c>
      <c r="R142">
        <f t="shared" si="64"/>
        <v>18.586666666666666</v>
      </c>
      <c r="S142">
        <f t="shared" si="65"/>
        <v>5342.0266666666666</v>
      </c>
      <c r="U142" s="10">
        <f t="shared" si="66"/>
        <v>7.0685376481771023</v>
      </c>
      <c r="V142">
        <f t="shared" si="67"/>
        <v>2.1056790123456786</v>
      </c>
      <c r="W142">
        <f t="shared" si="68"/>
        <v>0.10377358490566038</v>
      </c>
      <c r="X142">
        <f t="shared" si="69"/>
        <v>4.8590850509257635</v>
      </c>
      <c r="Y142">
        <f t="shared" si="70"/>
        <v>8.0984750848762719</v>
      </c>
      <c r="Z142">
        <f t="shared" si="71"/>
        <v>1.2766595744680849</v>
      </c>
      <c r="AA142">
        <f t="shared" si="72"/>
        <v>0.79269473684210512</v>
      </c>
      <c r="AB142">
        <f t="shared" si="73"/>
        <v>1.4854637837837836</v>
      </c>
      <c r="AC142">
        <f t="shared" si="74"/>
        <v>1.3042669558317903</v>
      </c>
    </row>
    <row r="143" spans="1:29" x14ac:dyDescent="0.25">
      <c r="A143" s="9">
        <v>141</v>
      </c>
      <c r="B143" s="26" t="s">
        <v>537</v>
      </c>
      <c r="C143" s="26" t="s">
        <v>442</v>
      </c>
      <c r="D143" s="26" t="s">
        <v>322</v>
      </c>
      <c r="E143" s="26" t="s">
        <v>2</v>
      </c>
      <c r="F143">
        <v>75</v>
      </c>
      <c r="G143">
        <v>14</v>
      </c>
      <c r="H143">
        <v>31</v>
      </c>
      <c r="I143">
        <v>124</v>
      </c>
      <c r="J143">
        <v>45</v>
      </c>
      <c r="K143">
        <v>24</v>
      </c>
      <c r="L143">
        <v>10355</v>
      </c>
      <c r="M143">
        <v>848</v>
      </c>
      <c r="N143">
        <f t="shared" si="60"/>
        <v>15.306666666666667</v>
      </c>
      <c r="O143">
        <f t="shared" si="61"/>
        <v>33.893333333333331</v>
      </c>
      <c r="P143">
        <f t="shared" si="62"/>
        <v>135.57333333333332</v>
      </c>
      <c r="Q143">
        <f t="shared" si="63"/>
        <v>49.2</v>
      </c>
      <c r="R143">
        <f t="shared" si="64"/>
        <v>26.24</v>
      </c>
      <c r="S143">
        <f t="shared" si="65"/>
        <v>11321.466666666667</v>
      </c>
      <c r="U143" s="10">
        <f t="shared" si="66"/>
        <v>7.058867837200455</v>
      </c>
      <c r="V143">
        <f t="shared" si="67"/>
        <v>1.8424691358024692</v>
      </c>
      <c r="W143">
        <f t="shared" si="68"/>
        <v>0.14622641509433962</v>
      </c>
      <c r="X143">
        <f t="shared" si="69"/>
        <v>5.070172286303646</v>
      </c>
      <c r="Y143">
        <f t="shared" si="70"/>
        <v>8.4502871438394109</v>
      </c>
      <c r="Z143">
        <f t="shared" si="71"/>
        <v>1.2597446808510635</v>
      </c>
      <c r="AA143">
        <f t="shared" si="72"/>
        <v>0.78915789473684206</v>
      </c>
      <c r="AB143">
        <f t="shared" si="73"/>
        <v>1.5264194594594593</v>
      </c>
      <c r="AC143">
        <f t="shared" si="74"/>
        <v>1.4948502512562813</v>
      </c>
    </row>
    <row r="144" spans="1:29" x14ac:dyDescent="0.25">
      <c r="A144" s="9">
        <v>142</v>
      </c>
      <c r="B144" s="26" t="s">
        <v>548</v>
      </c>
      <c r="C144" s="26" t="s">
        <v>442</v>
      </c>
      <c r="D144" s="26" t="s">
        <v>322</v>
      </c>
      <c r="E144" s="26" t="s">
        <v>2</v>
      </c>
      <c r="F144">
        <v>46</v>
      </c>
      <c r="G144">
        <v>11</v>
      </c>
      <c r="H144">
        <v>17</v>
      </c>
      <c r="I144">
        <v>33</v>
      </c>
      <c r="J144">
        <v>13</v>
      </c>
      <c r="K144">
        <v>12</v>
      </c>
      <c r="L144">
        <v>324</v>
      </c>
      <c r="M144">
        <v>434</v>
      </c>
      <c r="N144">
        <f t="shared" si="60"/>
        <v>19.608695652173914</v>
      </c>
      <c r="O144">
        <f t="shared" si="61"/>
        <v>30.304347826086957</v>
      </c>
      <c r="P144">
        <f t="shared" si="62"/>
        <v>58.826086956521742</v>
      </c>
      <c r="Q144">
        <f t="shared" si="63"/>
        <v>23.173913043478262</v>
      </c>
      <c r="R144">
        <f t="shared" si="64"/>
        <v>21.391304347826086</v>
      </c>
      <c r="S144">
        <f t="shared" si="65"/>
        <v>577.56521739130437</v>
      </c>
      <c r="U144" s="10">
        <f t="shared" si="66"/>
        <v>6.9899047069370752</v>
      </c>
      <c r="V144">
        <f t="shared" si="67"/>
        <v>2.3603059581320451</v>
      </c>
      <c r="W144">
        <f t="shared" si="68"/>
        <v>0.13074241181296145</v>
      </c>
      <c r="X144">
        <f t="shared" si="69"/>
        <v>4.498856336992068</v>
      </c>
      <c r="Y144">
        <f t="shared" si="70"/>
        <v>7.4980938949867806</v>
      </c>
      <c r="Z144">
        <f t="shared" si="71"/>
        <v>1.1410094819611469</v>
      </c>
      <c r="AA144">
        <f t="shared" si="72"/>
        <v>0.7049656750572082</v>
      </c>
      <c r="AB144">
        <f t="shared" si="73"/>
        <v>1.500472385428907</v>
      </c>
      <c r="AC144">
        <f t="shared" si="74"/>
        <v>1.1524087945448063</v>
      </c>
    </row>
    <row r="145" spans="1:29" x14ac:dyDescent="0.25">
      <c r="A145" s="9">
        <v>143</v>
      </c>
      <c r="B145" s="26" t="s">
        <v>545</v>
      </c>
      <c r="C145" s="26" t="s">
        <v>442</v>
      </c>
      <c r="D145" s="26" t="s">
        <v>322</v>
      </c>
      <c r="E145" s="26" t="s">
        <v>2</v>
      </c>
      <c r="F145">
        <v>60</v>
      </c>
      <c r="G145">
        <v>11</v>
      </c>
      <c r="H145">
        <v>9</v>
      </c>
      <c r="I145">
        <v>152</v>
      </c>
      <c r="J145">
        <v>41</v>
      </c>
      <c r="K145">
        <v>20</v>
      </c>
      <c r="L145">
        <v>4922</v>
      </c>
      <c r="M145">
        <v>775</v>
      </c>
      <c r="N145">
        <f t="shared" si="60"/>
        <v>15.033333333333333</v>
      </c>
      <c r="O145">
        <f t="shared" si="61"/>
        <v>12.3</v>
      </c>
      <c r="P145">
        <f t="shared" si="62"/>
        <v>207.73333333333332</v>
      </c>
      <c r="Q145">
        <f t="shared" si="63"/>
        <v>56.033333333333331</v>
      </c>
      <c r="R145">
        <f t="shared" si="64"/>
        <v>27.333333333333332</v>
      </c>
      <c r="S145">
        <f t="shared" si="65"/>
        <v>6726.7333333333336</v>
      </c>
      <c r="U145" s="10">
        <f t="shared" si="66"/>
        <v>6.9259521972209015</v>
      </c>
      <c r="V145">
        <f t="shared" si="67"/>
        <v>1.809567901234568</v>
      </c>
      <c r="W145">
        <f t="shared" si="68"/>
        <v>5.3066037735849059E-2</v>
      </c>
      <c r="X145">
        <f t="shared" si="69"/>
        <v>5.0633182582504848</v>
      </c>
      <c r="Y145">
        <f t="shared" si="70"/>
        <v>8.4388637637508079</v>
      </c>
      <c r="Z145">
        <f t="shared" si="71"/>
        <v>1.371382978723404</v>
      </c>
      <c r="AA145">
        <f t="shared" si="72"/>
        <v>0.81126315789473669</v>
      </c>
      <c r="AB145">
        <f t="shared" si="73"/>
        <v>1.5322702702702702</v>
      </c>
      <c r="AC145">
        <f t="shared" si="74"/>
        <v>1.3484018513620735</v>
      </c>
    </row>
    <row r="146" spans="1:29" x14ac:dyDescent="0.25">
      <c r="A146" s="9">
        <v>144</v>
      </c>
      <c r="B146" s="26" t="s">
        <v>536</v>
      </c>
      <c r="C146" s="26" t="s">
        <v>442</v>
      </c>
      <c r="D146" s="26" t="s">
        <v>322</v>
      </c>
      <c r="E146" s="26" t="s">
        <v>2</v>
      </c>
      <c r="F146">
        <v>75</v>
      </c>
      <c r="G146">
        <v>14</v>
      </c>
      <c r="H146">
        <v>40</v>
      </c>
      <c r="I146">
        <v>143</v>
      </c>
      <c r="J146">
        <v>22</v>
      </c>
      <c r="K146">
        <v>32</v>
      </c>
      <c r="L146">
        <v>5301</v>
      </c>
      <c r="M146">
        <v>919</v>
      </c>
      <c r="N146">
        <f t="shared" si="60"/>
        <v>15.306666666666667</v>
      </c>
      <c r="O146">
        <f t="shared" si="61"/>
        <v>43.733333333333334</v>
      </c>
      <c r="P146">
        <f t="shared" si="62"/>
        <v>156.34666666666666</v>
      </c>
      <c r="Q146">
        <f t="shared" si="63"/>
        <v>24.053333333333335</v>
      </c>
      <c r="R146">
        <f t="shared" si="64"/>
        <v>34.986666666666665</v>
      </c>
      <c r="S146">
        <f t="shared" si="65"/>
        <v>5795.76</v>
      </c>
      <c r="U146" s="10">
        <f t="shared" si="66"/>
        <v>6.9227966762917319</v>
      </c>
      <c r="V146">
        <f t="shared" si="67"/>
        <v>1.8424691358024692</v>
      </c>
      <c r="W146">
        <f t="shared" si="68"/>
        <v>0.18867924528301888</v>
      </c>
      <c r="X146">
        <f t="shared" si="69"/>
        <v>4.8916482952062443</v>
      </c>
      <c r="Y146">
        <f t="shared" si="70"/>
        <v>8.152747158677073</v>
      </c>
      <c r="Z146">
        <f t="shared" si="71"/>
        <v>1.2918829787234041</v>
      </c>
      <c r="AA146">
        <f t="shared" si="72"/>
        <v>0.70781052631578933</v>
      </c>
      <c r="AB146">
        <f t="shared" si="73"/>
        <v>1.5732259459459459</v>
      </c>
      <c r="AC146">
        <f t="shared" si="74"/>
        <v>1.3187288442211054</v>
      </c>
    </row>
    <row r="147" spans="1:29" x14ac:dyDescent="0.25">
      <c r="A147" s="9">
        <v>145</v>
      </c>
      <c r="B147" s="26" t="s">
        <v>397</v>
      </c>
      <c r="C147" s="26" t="s">
        <v>31</v>
      </c>
      <c r="D147" s="26" t="s">
        <v>322</v>
      </c>
      <c r="E147" s="26" t="s">
        <v>2</v>
      </c>
      <c r="F147">
        <v>41</v>
      </c>
      <c r="G147">
        <v>9</v>
      </c>
      <c r="H147">
        <v>12</v>
      </c>
      <c r="I147">
        <v>39</v>
      </c>
      <c r="J147">
        <v>9</v>
      </c>
      <c r="K147">
        <v>20</v>
      </c>
      <c r="L147">
        <v>0</v>
      </c>
      <c r="M147">
        <v>489</v>
      </c>
      <c r="N147">
        <f t="shared" si="60"/>
        <v>18</v>
      </c>
      <c r="O147">
        <f t="shared" si="61"/>
        <v>24</v>
      </c>
      <c r="P147">
        <f t="shared" si="62"/>
        <v>78</v>
      </c>
      <c r="Q147">
        <f t="shared" si="63"/>
        <v>18</v>
      </c>
      <c r="R147">
        <f t="shared" si="64"/>
        <v>40</v>
      </c>
      <c r="S147">
        <f t="shared" si="65"/>
        <v>0</v>
      </c>
      <c r="U147" s="10">
        <f t="shared" si="66"/>
        <v>6.8631660334743607</v>
      </c>
      <c r="V147">
        <f t="shared" si="67"/>
        <v>2.1666666666666665</v>
      </c>
      <c r="W147">
        <f t="shared" si="68"/>
        <v>0.10354348826507133</v>
      </c>
      <c r="X147">
        <f t="shared" si="69"/>
        <v>4.5929558785426234</v>
      </c>
      <c r="Y147">
        <f t="shared" si="70"/>
        <v>7.6549264642377057</v>
      </c>
      <c r="Z147">
        <f t="shared" si="71"/>
        <v>1.1706733264141149</v>
      </c>
      <c r="AA147">
        <f t="shared" si="72"/>
        <v>0.6882284980744543</v>
      </c>
      <c r="AB147">
        <f t="shared" si="73"/>
        <v>1.600054054054054</v>
      </c>
      <c r="AC147">
        <f t="shared" si="74"/>
        <v>1.1339999999999999</v>
      </c>
    </row>
    <row r="148" spans="1:29" x14ac:dyDescent="0.25">
      <c r="A148" s="9">
        <v>146</v>
      </c>
      <c r="B148" s="26" t="s">
        <v>535</v>
      </c>
      <c r="C148" s="26" t="s">
        <v>442</v>
      </c>
      <c r="D148" s="26" t="s">
        <v>322</v>
      </c>
      <c r="E148" s="26" t="s">
        <v>2</v>
      </c>
      <c r="F148">
        <v>69</v>
      </c>
      <c r="G148">
        <v>14</v>
      </c>
      <c r="H148">
        <v>8</v>
      </c>
      <c r="I148">
        <v>128</v>
      </c>
      <c r="J148">
        <v>33</v>
      </c>
      <c r="K148">
        <v>14</v>
      </c>
      <c r="L148">
        <v>3974</v>
      </c>
      <c r="M148">
        <v>842</v>
      </c>
      <c r="N148">
        <f t="shared" si="60"/>
        <v>16.637681159420289</v>
      </c>
      <c r="O148">
        <f t="shared" si="61"/>
        <v>9.5072463768115938</v>
      </c>
      <c r="P148">
        <f t="shared" si="62"/>
        <v>152.1159420289855</v>
      </c>
      <c r="Q148">
        <f t="shared" si="63"/>
        <v>39.217391304347828</v>
      </c>
      <c r="R148">
        <f t="shared" si="64"/>
        <v>16.637681159420289</v>
      </c>
      <c r="S148">
        <f t="shared" si="65"/>
        <v>4722.724637681159</v>
      </c>
      <c r="U148" s="10">
        <f t="shared" si="66"/>
        <v>6.8454656666099005</v>
      </c>
      <c r="V148">
        <f t="shared" si="67"/>
        <v>2.0026838432635534</v>
      </c>
      <c r="W148">
        <f t="shared" si="68"/>
        <v>4.101722723543888E-2</v>
      </c>
      <c r="X148">
        <f t="shared" si="69"/>
        <v>4.8017645961109077</v>
      </c>
      <c r="Y148">
        <f t="shared" si="70"/>
        <v>8.0029409935181803</v>
      </c>
      <c r="Z148">
        <f t="shared" si="71"/>
        <v>1.2853376503237741</v>
      </c>
      <c r="AA148">
        <f t="shared" si="72"/>
        <v>0.75686498855835227</v>
      </c>
      <c r="AB148">
        <f t="shared" si="73"/>
        <v>1.4750340775558166</v>
      </c>
      <c r="AC148">
        <f t="shared" si="74"/>
        <v>1.2845278796729642</v>
      </c>
    </row>
    <row r="149" spans="1:29" x14ac:dyDescent="0.25">
      <c r="A149" s="9">
        <v>147</v>
      </c>
      <c r="B149" s="26" t="s">
        <v>561</v>
      </c>
      <c r="C149" s="26" t="s">
        <v>442</v>
      </c>
      <c r="D149" s="26" t="s">
        <v>322</v>
      </c>
      <c r="E149" s="26" t="s">
        <v>2</v>
      </c>
      <c r="F149">
        <v>34</v>
      </c>
      <c r="G149">
        <v>7</v>
      </c>
      <c r="H149">
        <v>8</v>
      </c>
      <c r="I149">
        <v>59</v>
      </c>
      <c r="J149">
        <v>26</v>
      </c>
      <c r="K149">
        <v>4</v>
      </c>
      <c r="L149">
        <v>605</v>
      </c>
      <c r="M149">
        <v>426</v>
      </c>
      <c r="N149">
        <f t="shared" si="60"/>
        <v>16.882352941176471</v>
      </c>
      <c r="O149">
        <f t="shared" si="61"/>
        <v>19.294117647058822</v>
      </c>
      <c r="P149">
        <f t="shared" si="62"/>
        <v>142.29411764705881</v>
      </c>
      <c r="Q149">
        <f t="shared" si="63"/>
        <v>62.705882352941174</v>
      </c>
      <c r="R149">
        <f t="shared" si="64"/>
        <v>9.6470588235294112</v>
      </c>
      <c r="S149">
        <f t="shared" si="65"/>
        <v>1459.1176470588234</v>
      </c>
      <c r="U149" s="10">
        <f t="shared" si="66"/>
        <v>6.8364979879308141</v>
      </c>
      <c r="V149">
        <f t="shared" si="67"/>
        <v>2.032135076252723</v>
      </c>
      <c r="W149">
        <f t="shared" si="68"/>
        <v>8.324084350721421E-2</v>
      </c>
      <c r="X149">
        <f t="shared" si="69"/>
        <v>4.7211220681708763</v>
      </c>
      <c r="Y149">
        <f t="shared" si="70"/>
        <v>7.8685367802847939</v>
      </c>
      <c r="Z149">
        <f t="shared" si="71"/>
        <v>1.2701423654568207</v>
      </c>
      <c r="AA149">
        <f t="shared" si="72"/>
        <v>0.83284829721362219</v>
      </c>
      <c r="AB149">
        <f t="shared" si="73"/>
        <v>1.43762480127186</v>
      </c>
      <c r="AC149">
        <f t="shared" si="74"/>
        <v>1.180506604228573</v>
      </c>
    </row>
    <row r="150" spans="1:29" x14ac:dyDescent="0.25">
      <c r="A150" s="9">
        <v>148</v>
      </c>
      <c r="B150" s="26" t="s">
        <v>577</v>
      </c>
      <c r="C150" s="26" t="s">
        <v>442</v>
      </c>
      <c r="D150" s="26" t="s">
        <v>322</v>
      </c>
      <c r="E150" s="26" t="s">
        <v>2</v>
      </c>
      <c r="F150">
        <v>20</v>
      </c>
      <c r="G150">
        <v>4</v>
      </c>
      <c r="H150">
        <v>4</v>
      </c>
      <c r="I150">
        <v>19</v>
      </c>
      <c r="J150">
        <v>14</v>
      </c>
      <c r="K150">
        <v>9</v>
      </c>
      <c r="L150">
        <v>8</v>
      </c>
      <c r="M150">
        <v>201</v>
      </c>
      <c r="N150">
        <f t="shared" si="60"/>
        <v>16.399999999999999</v>
      </c>
      <c r="O150">
        <f t="shared" si="61"/>
        <v>16.399999999999999</v>
      </c>
      <c r="P150">
        <f t="shared" si="62"/>
        <v>77.900000000000006</v>
      </c>
      <c r="Q150">
        <f t="shared" si="63"/>
        <v>57.4</v>
      </c>
      <c r="R150">
        <f t="shared" si="64"/>
        <v>36.9</v>
      </c>
      <c r="S150">
        <f t="shared" si="65"/>
        <v>32.799999999999997</v>
      </c>
      <c r="U150" s="10">
        <f t="shared" si="66"/>
        <v>6.7495419211825531</v>
      </c>
      <c r="V150">
        <f t="shared" si="67"/>
        <v>1.9740740740740741</v>
      </c>
      <c r="W150">
        <f t="shared" si="68"/>
        <v>7.0754716981132074E-2</v>
      </c>
      <c r="X150">
        <f t="shared" si="69"/>
        <v>4.704713130127347</v>
      </c>
      <c r="Y150">
        <f t="shared" si="70"/>
        <v>7.8411885502122445</v>
      </c>
      <c r="Z150">
        <f t="shared" si="71"/>
        <v>1.1705186170212765</v>
      </c>
      <c r="AA150">
        <f t="shared" si="72"/>
        <v>0.81568421052631568</v>
      </c>
      <c r="AB150">
        <f t="shared" si="73"/>
        <v>1.5834648648648648</v>
      </c>
      <c r="AC150">
        <f t="shared" si="74"/>
        <v>1.1350454377148902</v>
      </c>
    </row>
    <row r="151" spans="1:29" x14ac:dyDescent="0.25">
      <c r="A151" s="9">
        <v>149</v>
      </c>
      <c r="B151" s="26" t="s">
        <v>555</v>
      </c>
      <c r="C151" s="26" t="s">
        <v>442</v>
      </c>
      <c r="D151" s="26" t="s">
        <v>322</v>
      </c>
      <c r="E151" s="26" t="s">
        <v>2</v>
      </c>
      <c r="F151">
        <v>75</v>
      </c>
      <c r="G151">
        <v>9</v>
      </c>
      <c r="H151">
        <v>212</v>
      </c>
      <c r="I151">
        <v>124</v>
      </c>
      <c r="J151">
        <v>23</v>
      </c>
      <c r="K151">
        <v>8</v>
      </c>
      <c r="L151">
        <v>322</v>
      </c>
      <c r="M151">
        <v>584</v>
      </c>
      <c r="N151">
        <f t="shared" si="60"/>
        <v>9.84</v>
      </c>
      <c r="O151">
        <f t="shared" si="61"/>
        <v>231.78666666666666</v>
      </c>
      <c r="P151">
        <f t="shared" si="62"/>
        <v>135.57333333333332</v>
      </c>
      <c r="Q151">
        <f t="shared" si="63"/>
        <v>25.146666666666668</v>
      </c>
      <c r="R151">
        <f t="shared" si="64"/>
        <v>8.7466666666666661</v>
      </c>
      <c r="S151">
        <f t="shared" si="65"/>
        <v>352.05333333333334</v>
      </c>
      <c r="U151" s="10">
        <f t="shared" si="66"/>
        <v>6.7335640116762026</v>
      </c>
      <c r="V151">
        <f t="shared" si="67"/>
        <v>1.1844444444444444</v>
      </c>
      <c r="W151">
        <f t="shared" si="68"/>
        <v>1</v>
      </c>
      <c r="X151">
        <f t="shared" si="69"/>
        <v>4.5491195672317577</v>
      </c>
      <c r="Y151">
        <f t="shared" si="70"/>
        <v>7.5818659453862622</v>
      </c>
      <c r="Z151">
        <f t="shared" si="71"/>
        <v>1.2597446808510635</v>
      </c>
      <c r="AA151">
        <f t="shared" si="72"/>
        <v>0.71134736842105251</v>
      </c>
      <c r="AB151">
        <f t="shared" si="73"/>
        <v>1.4328064864864865</v>
      </c>
      <c r="AC151">
        <f t="shared" si="74"/>
        <v>1.1452210314731552</v>
      </c>
    </row>
    <row r="152" spans="1:29" x14ac:dyDescent="0.25">
      <c r="A152" s="9">
        <v>150</v>
      </c>
      <c r="B152" s="26" t="s">
        <v>547</v>
      </c>
      <c r="C152" s="26" t="s">
        <v>442</v>
      </c>
      <c r="D152" s="26" t="s">
        <v>322</v>
      </c>
      <c r="E152" s="26" t="s">
        <v>2</v>
      </c>
      <c r="F152">
        <v>60</v>
      </c>
      <c r="G152">
        <v>11</v>
      </c>
      <c r="H152">
        <v>30</v>
      </c>
      <c r="I152">
        <v>53</v>
      </c>
      <c r="J152">
        <v>29</v>
      </c>
      <c r="K152">
        <v>7</v>
      </c>
      <c r="L152">
        <v>5500</v>
      </c>
      <c r="M152">
        <v>684</v>
      </c>
      <c r="N152">
        <f t="shared" si="60"/>
        <v>15.033333333333333</v>
      </c>
      <c r="O152">
        <f t="shared" si="61"/>
        <v>41</v>
      </c>
      <c r="P152">
        <f t="shared" si="62"/>
        <v>72.433333333333337</v>
      </c>
      <c r="Q152">
        <f t="shared" si="63"/>
        <v>39.633333333333333</v>
      </c>
      <c r="R152">
        <f t="shared" si="64"/>
        <v>9.5666666666666664</v>
      </c>
      <c r="S152">
        <f t="shared" si="65"/>
        <v>7516.666666666667</v>
      </c>
      <c r="U152" s="10">
        <f t="shared" si="66"/>
        <v>6.7175004611395606</v>
      </c>
      <c r="V152">
        <f t="shared" si="67"/>
        <v>1.809567901234568</v>
      </c>
      <c r="W152">
        <f t="shared" si="68"/>
        <v>0.1768867924528302</v>
      </c>
      <c r="X152">
        <f t="shared" si="69"/>
        <v>4.7310457674521622</v>
      </c>
      <c r="Y152">
        <f t="shared" si="70"/>
        <v>7.8850762790869364</v>
      </c>
      <c r="Z152">
        <f t="shared" si="71"/>
        <v>1.1620611702127657</v>
      </c>
      <c r="AA152">
        <f t="shared" si="72"/>
        <v>0.75821052631578933</v>
      </c>
      <c r="AB152">
        <f t="shared" si="73"/>
        <v>1.4371945945945945</v>
      </c>
      <c r="AC152">
        <f t="shared" si="74"/>
        <v>1.3735794763290134</v>
      </c>
    </row>
    <row r="153" spans="1:29" x14ac:dyDescent="0.25">
      <c r="A153" s="9">
        <v>151</v>
      </c>
      <c r="B153" s="26" t="s">
        <v>543</v>
      </c>
      <c r="C153" s="26" t="s">
        <v>442</v>
      </c>
      <c r="D153" s="26" t="s">
        <v>322</v>
      </c>
      <c r="E153" s="26" t="s">
        <v>2</v>
      </c>
      <c r="F153">
        <v>68</v>
      </c>
      <c r="G153">
        <v>12</v>
      </c>
      <c r="H153">
        <v>28</v>
      </c>
      <c r="I153">
        <v>74</v>
      </c>
      <c r="J153">
        <v>31</v>
      </c>
      <c r="K153">
        <v>20</v>
      </c>
      <c r="L153">
        <v>6282</v>
      </c>
      <c r="M153">
        <v>744</v>
      </c>
      <c r="N153">
        <f t="shared" si="60"/>
        <v>14.470588235294118</v>
      </c>
      <c r="O153">
        <f t="shared" si="61"/>
        <v>33.764705882352942</v>
      </c>
      <c r="P153">
        <f t="shared" si="62"/>
        <v>89.235294117647058</v>
      </c>
      <c r="Q153">
        <f t="shared" si="63"/>
        <v>37.382352941176471</v>
      </c>
      <c r="R153">
        <f t="shared" si="64"/>
        <v>24.117647058823529</v>
      </c>
      <c r="S153">
        <f t="shared" si="65"/>
        <v>7575.3529411764703</v>
      </c>
      <c r="U153" s="10">
        <f t="shared" si="66"/>
        <v>6.7169977088610882</v>
      </c>
      <c r="V153">
        <f t="shared" si="67"/>
        <v>1.7418300653594772</v>
      </c>
      <c r="W153">
        <f t="shared" si="68"/>
        <v>0.14567147613762488</v>
      </c>
      <c r="X153">
        <f t="shared" si="69"/>
        <v>4.8294961673639865</v>
      </c>
      <c r="Y153">
        <f t="shared" si="70"/>
        <v>8.0491602789399774</v>
      </c>
      <c r="Z153">
        <f t="shared" si="71"/>
        <v>1.1880553817271586</v>
      </c>
      <c r="AA153">
        <f t="shared" si="72"/>
        <v>0.75092879256965928</v>
      </c>
      <c r="AB153">
        <f t="shared" si="73"/>
        <v>1.5150620031796502</v>
      </c>
      <c r="AC153">
        <f t="shared" si="74"/>
        <v>1.3754499898875179</v>
      </c>
    </row>
    <row r="154" spans="1:29" x14ac:dyDescent="0.25">
      <c r="A154" s="9">
        <v>152</v>
      </c>
      <c r="B154" s="26" t="s">
        <v>558</v>
      </c>
      <c r="C154" s="26" t="s">
        <v>442</v>
      </c>
      <c r="D154" s="26" t="s">
        <v>322</v>
      </c>
      <c r="E154" s="26" t="s">
        <v>2</v>
      </c>
      <c r="F154">
        <v>37</v>
      </c>
      <c r="G154">
        <v>8</v>
      </c>
      <c r="H154">
        <v>8</v>
      </c>
      <c r="I154">
        <v>18</v>
      </c>
      <c r="J154">
        <v>9</v>
      </c>
      <c r="K154">
        <v>11</v>
      </c>
      <c r="L154">
        <v>46</v>
      </c>
      <c r="M154">
        <v>345</v>
      </c>
      <c r="N154">
        <f t="shared" si="60"/>
        <v>17.72972972972973</v>
      </c>
      <c r="O154">
        <f t="shared" si="61"/>
        <v>17.72972972972973</v>
      </c>
      <c r="P154">
        <f t="shared" si="62"/>
        <v>39.891891891891895</v>
      </c>
      <c r="Q154">
        <f t="shared" si="63"/>
        <v>19.945945945945947</v>
      </c>
      <c r="R154">
        <f t="shared" si="64"/>
        <v>24.378378378378379</v>
      </c>
      <c r="S154">
        <f t="shared" si="65"/>
        <v>101.94594594594595</v>
      </c>
      <c r="U154" s="10">
        <f t="shared" si="66"/>
        <v>6.670572296153785</v>
      </c>
      <c r="V154">
        <f t="shared" si="67"/>
        <v>2.134134134134134</v>
      </c>
      <c r="W154">
        <f t="shared" si="68"/>
        <v>7.6491585925548194E-2</v>
      </c>
      <c r="X154">
        <f t="shared" si="69"/>
        <v>4.4599465760941026</v>
      </c>
      <c r="Y154">
        <f t="shared" si="70"/>
        <v>7.433244293490171</v>
      </c>
      <c r="Z154">
        <f t="shared" si="71"/>
        <v>1.1117165037377801</v>
      </c>
      <c r="AA154">
        <f t="shared" si="72"/>
        <v>0.69452347083926025</v>
      </c>
      <c r="AB154">
        <f t="shared" si="73"/>
        <v>1.5164572680788897</v>
      </c>
      <c r="AC154">
        <f t="shared" si="74"/>
        <v>1.1372493334381724</v>
      </c>
    </row>
    <row r="155" spans="1:29" x14ac:dyDescent="0.25">
      <c r="A155" s="9">
        <v>153</v>
      </c>
      <c r="B155" s="26" t="s">
        <v>308</v>
      </c>
      <c r="C155" s="26" t="s">
        <v>38</v>
      </c>
      <c r="D155" s="26" t="s">
        <v>322</v>
      </c>
      <c r="E155" s="26" t="s">
        <v>2</v>
      </c>
      <c r="F155">
        <v>65</v>
      </c>
      <c r="G155">
        <v>12</v>
      </c>
      <c r="H155">
        <v>23</v>
      </c>
      <c r="I155">
        <v>130</v>
      </c>
      <c r="J155">
        <v>26</v>
      </c>
      <c r="K155">
        <v>9</v>
      </c>
      <c r="L155">
        <v>1679</v>
      </c>
      <c r="M155">
        <v>641</v>
      </c>
      <c r="N155">
        <f t="shared" si="60"/>
        <v>15.138461538461538</v>
      </c>
      <c r="O155">
        <f t="shared" si="61"/>
        <v>29.015384615384615</v>
      </c>
      <c r="P155">
        <f t="shared" si="62"/>
        <v>164</v>
      </c>
      <c r="Q155">
        <f t="shared" si="63"/>
        <v>32.799999999999997</v>
      </c>
      <c r="R155">
        <f t="shared" si="64"/>
        <v>11.353846153846154</v>
      </c>
      <c r="S155">
        <f t="shared" si="65"/>
        <v>2118.123076923077</v>
      </c>
      <c r="U155" s="10">
        <f t="shared" si="66"/>
        <v>6.63550188284127</v>
      </c>
      <c r="V155">
        <f t="shared" si="67"/>
        <v>1.8222222222222222</v>
      </c>
      <c r="W155">
        <f t="shared" si="68"/>
        <v>0.12518142235123367</v>
      </c>
      <c r="X155">
        <f t="shared" si="69"/>
        <v>4.6880982382678145</v>
      </c>
      <c r="Y155">
        <f t="shared" si="70"/>
        <v>7.8134970637796908</v>
      </c>
      <c r="Z155">
        <f t="shared" si="71"/>
        <v>1.303723404255319</v>
      </c>
      <c r="AA155">
        <f t="shared" si="72"/>
        <v>0.7361052631578946</v>
      </c>
      <c r="AB155">
        <f t="shared" si="73"/>
        <v>1.4467584199584198</v>
      </c>
      <c r="AC155">
        <f t="shared" si="74"/>
        <v>1.2015111508961813</v>
      </c>
    </row>
    <row r="156" spans="1:29" x14ac:dyDescent="0.25">
      <c r="A156" s="9">
        <v>154</v>
      </c>
      <c r="B156" s="26" t="s">
        <v>563</v>
      </c>
      <c r="C156" s="26" t="s">
        <v>442</v>
      </c>
      <c r="D156" s="26" t="s">
        <v>322</v>
      </c>
      <c r="E156" s="26" t="s">
        <v>2</v>
      </c>
      <c r="F156">
        <v>37</v>
      </c>
      <c r="G156">
        <v>6</v>
      </c>
      <c r="H156">
        <v>10</v>
      </c>
      <c r="I156">
        <v>48</v>
      </c>
      <c r="J156">
        <v>11</v>
      </c>
      <c r="K156">
        <v>16</v>
      </c>
      <c r="L156">
        <v>4072</v>
      </c>
      <c r="M156">
        <v>492</v>
      </c>
      <c r="N156">
        <f t="shared" si="60"/>
        <v>13.297297297297296</v>
      </c>
      <c r="O156">
        <f t="shared" si="61"/>
        <v>22.162162162162161</v>
      </c>
      <c r="P156">
        <f t="shared" si="62"/>
        <v>106.37837837837837</v>
      </c>
      <c r="Q156">
        <f t="shared" si="63"/>
        <v>24.378378378378379</v>
      </c>
      <c r="R156">
        <f t="shared" si="64"/>
        <v>35.45945945945946</v>
      </c>
      <c r="S156">
        <f t="shared" si="65"/>
        <v>9024.4324324324316</v>
      </c>
      <c r="U156" s="10">
        <f t="shared" si="66"/>
        <v>6.6170471194811942</v>
      </c>
      <c r="V156">
        <f t="shared" si="67"/>
        <v>1.6006006006006004</v>
      </c>
      <c r="W156">
        <f t="shared" si="68"/>
        <v>9.5614482406935236E-2</v>
      </c>
      <c r="X156">
        <f t="shared" si="69"/>
        <v>4.9208320364736586</v>
      </c>
      <c r="Y156">
        <f t="shared" si="70"/>
        <v>8.2013867274560983</v>
      </c>
      <c r="Z156">
        <f t="shared" si="71"/>
        <v>1.2145773433007474</v>
      </c>
      <c r="AA156">
        <f t="shared" si="72"/>
        <v>0.70886201991465136</v>
      </c>
      <c r="AB156">
        <f t="shared" si="73"/>
        <v>1.5757560262965669</v>
      </c>
      <c r="AC156">
        <f t="shared" si="74"/>
        <v>1.421636646961693</v>
      </c>
    </row>
    <row r="157" spans="1:29" x14ac:dyDescent="0.25">
      <c r="A157" s="9">
        <v>155</v>
      </c>
      <c r="B157" s="26" t="s">
        <v>554</v>
      </c>
      <c r="C157" s="26" t="s">
        <v>442</v>
      </c>
      <c r="D157" s="26" t="s">
        <v>322</v>
      </c>
      <c r="E157" s="26" t="s">
        <v>2</v>
      </c>
      <c r="F157">
        <v>56</v>
      </c>
      <c r="G157">
        <v>9</v>
      </c>
      <c r="H157">
        <v>41</v>
      </c>
      <c r="I157">
        <v>112</v>
      </c>
      <c r="J157">
        <v>32</v>
      </c>
      <c r="K157">
        <v>8</v>
      </c>
      <c r="L157">
        <v>1808</v>
      </c>
      <c r="M157">
        <v>571</v>
      </c>
      <c r="N157">
        <f t="shared" si="60"/>
        <v>13.178571428571429</v>
      </c>
      <c r="O157">
        <f t="shared" si="61"/>
        <v>60.035714285714285</v>
      </c>
      <c r="P157">
        <f t="shared" si="62"/>
        <v>164</v>
      </c>
      <c r="Q157">
        <f t="shared" si="63"/>
        <v>46.857142857142854</v>
      </c>
      <c r="R157">
        <f t="shared" si="64"/>
        <v>11.714285714285714</v>
      </c>
      <c r="S157">
        <f t="shared" si="65"/>
        <v>2647.4285714285716</v>
      </c>
      <c r="U157" s="10">
        <f t="shared" si="66"/>
        <v>6.5976936957711638</v>
      </c>
      <c r="V157">
        <f t="shared" si="67"/>
        <v>1.5863095238095237</v>
      </c>
      <c r="W157">
        <f t="shared" si="68"/>
        <v>0.25901280323450138</v>
      </c>
      <c r="X157">
        <f t="shared" si="69"/>
        <v>4.7523713687271387</v>
      </c>
      <c r="Y157">
        <f t="shared" si="70"/>
        <v>7.9206189478785651</v>
      </c>
      <c r="Z157">
        <f t="shared" si="71"/>
        <v>1.303723404255319</v>
      </c>
      <c r="AA157">
        <f t="shared" si="72"/>
        <v>0.78157894736842093</v>
      </c>
      <c r="AB157">
        <f t="shared" si="73"/>
        <v>1.4486872586872586</v>
      </c>
      <c r="AC157">
        <f t="shared" si="74"/>
        <v>1.2183817584161407</v>
      </c>
    </row>
    <row r="158" spans="1:29" x14ac:dyDescent="0.25">
      <c r="A158" s="9">
        <v>156</v>
      </c>
      <c r="B158" s="26" t="s">
        <v>575</v>
      </c>
      <c r="C158" s="26" t="s">
        <v>442</v>
      </c>
      <c r="D158" s="26" t="s">
        <v>322</v>
      </c>
      <c r="E158" s="26" t="s">
        <v>2</v>
      </c>
      <c r="F158">
        <v>23</v>
      </c>
      <c r="G158">
        <v>4</v>
      </c>
      <c r="H158">
        <v>7</v>
      </c>
      <c r="I158">
        <v>14</v>
      </c>
      <c r="J158">
        <v>12</v>
      </c>
      <c r="K158">
        <v>7</v>
      </c>
      <c r="L158">
        <v>1711</v>
      </c>
      <c r="M158">
        <v>285</v>
      </c>
      <c r="N158">
        <f t="shared" si="60"/>
        <v>14.260869565217391</v>
      </c>
      <c r="O158">
        <f t="shared" si="61"/>
        <v>24.956521739130434</v>
      </c>
      <c r="P158">
        <f t="shared" si="62"/>
        <v>49.913043478260867</v>
      </c>
      <c r="Q158">
        <f t="shared" si="63"/>
        <v>42.782608695652172</v>
      </c>
      <c r="R158">
        <f t="shared" si="64"/>
        <v>24.956521739130434</v>
      </c>
      <c r="S158">
        <f t="shared" si="65"/>
        <v>6100.086956521739</v>
      </c>
      <c r="U158" s="10">
        <f t="shared" si="66"/>
        <v>6.5678545131071235</v>
      </c>
      <c r="V158">
        <f t="shared" si="67"/>
        <v>1.7165861513687601</v>
      </c>
      <c r="W158">
        <f t="shared" si="68"/>
        <v>0.10767022149302707</v>
      </c>
      <c r="X158">
        <f t="shared" si="69"/>
        <v>4.7435981402453367</v>
      </c>
      <c r="Y158">
        <f t="shared" si="70"/>
        <v>7.905996900408895</v>
      </c>
      <c r="Z158">
        <f t="shared" si="71"/>
        <v>1.1272201665124884</v>
      </c>
      <c r="AA158">
        <f t="shared" si="72"/>
        <v>0.76839816933638438</v>
      </c>
      <c r="AB158">
        <f t="shared" si="73"/>
        <v>1.519551116333725</v>
      </c>
      <c r="AC158">
        <f t="shared" si="74"/>
        <v>1.3284286880627392</v>
      </c>
    </row>
    <row r="159" spans="1:29" x14ac:dyDescent="0.25">
      <c r="A159" s="9">
        <v>157</v>
      </c>
      <c r="B159" s="26" t="s">
        <v>546</v>
      </c>
      <c r="C159" s="26" t="s">
        <v>442</v>
      </c>
      <c r="D159" s="26" t="s">
        <v>322</v>
      </c>
      <c r="E159" s="26" t="s">
        <v>2</v>
      </c>
      <c r="F159">
        <v>63</v>
      </c>
      <c r="G159">
        <v>11</v>
      </c>
      <c r="H159">
        <v>14</v>
      </c>
      <c r="I159">
        <v>72</v>
      </c>
      <c r="J159">
        <v>27</v>
      </c>
      <c r="K159">
        <v>23</v>
      </c>
      <c r="L159">
        <v>3180</v>
      </c>
      <c r="M159">
        <v>742</v>
      </c>
      <c r="N159">
        <f t="shared" si="60"/>
        <v>14.317460317460318</v>
      </c>
      <c r="O159">
        <f t="shared" si="61"/>
        <v>18.222222222222221</v>
      </c>
      <c r="P159">
        <f t="shared" si="62"/>
        <v>93.714285714285708</v>
      </c>
      <c r="Q159">
        <f t="shared" si="63"/>
        <v>35.142857142857146</v>
      </c>
      <c r="R159">
        <f t="shared" si="64"/>
        <v>29.936507936507937</v>
      </c>
      <c r="S159">
        <f t="shared" si="65"/>
        <v>4139.0476190476193</v>
      </c>
      <c r="U159" s="10">
        <f t="shared" si="66"/>
        <v>6.552808421605218</v>
      </c>
      <c r="V159">
        <f t="shared" si="67"/>
        <v>1.723398001175779</v>
      </c>
      <c r="W159">
        <f t="shared" si="68"/>
        <v>7.8616352201257858E-2</v>
      </c>
      <c r="X159">
        <f t="shared" si="69"/>
        <v>4.7507940682281813</v>
      </c>
      <c r="Y159">
        <f t="shared" si="70"/>
        <v>7.9179901137136355</v>
      </c>
      <c r="Z159">
        <f t="shared" si="71"/>
        <v>1.1949848024316108</v>
      </c>
      <c r="AA159">
        <f t="shared" si="72"/>
        <v>0.74368421052631573</v>
      </c>
      <c r="AB159">
        <f t="shared" si="73"/>
        <v>1.546200772200772</v>
      </c>
      <c r="AC159">
        <f t="shared" si="74"/>
        <v>1.2659242830694826</v>
      </c>
    </row>
    <row r="160" spans="1:29" x14ac:dyDescent="0.25">
      <c r="A160" s="9">
        <v>158</v>
      </c>
      <c r="B160" s="26" t="s">
        <v>560</v>
      </c>
      <c r="C160" s="26" t="s">
        <v>442</v>
      </c>
      <c r="D160" s="26" t="s">
        <v>322</v>
      </c>
      <c r="E160" s="26" t="s">
        <v>2</v>
      </c>
      <c r="F160">
        <v>53</v>
      </c>
      <c r="G160">
        <v>7</v>
      </c>
      <c r="H160">
        <v>44</v>
      </c>
      <c r="I160">
        <v>188</v>
      </c>
      <c r="J160">
        <v>23</v>
      </c>
      <c r="K160">
        <v>6</v>
      </c>
      <c r="L160">
        <v>2344</v>
      </c>
      <c r="M160">
        <v>598</v>
      </c>
      <c r="N160">
        <f t="shared" si="60"/>
        <v>10.830188679245284</v>
      </c>
      <c r="O160">
        <f t="shared" si="61"/>
        <v>68.075471698113205</v>
      </c>
      <c r="P160">
        <f t="shared" si="62"/>
        <v>290.8679245283019</v>
      </c>
      <c r="Q160">
        <f t="shared" si="63"/>
        <v>35.584905660377359</v>
      </c>
      <c r="R160">
        <f t="shared" si="64"/>
        <v>9.2830188679245289</v>
      </c>
      <c r="S160">
        <f t="shared" si="65"/>
        <v>3626.566037735849</v>
      </c>
      <c r="U160" s="10">
        <f t="shared" si="66"/>
        <v>6.5277134497007969</v>
      </c>
      <c r="V160">
        <f t="shared" si="67"/>
        <v>1.3036338225017472</v>
      </c>
      <c r="W160">
        <f t="shared" si="68"/>
        <v>0.2936988252046992</v>
      </c>
      <c r="X160">
        <f t="shared" si="69"/>
        <v>4.9303808019943505</v>
      </c>
      <c r="Y160">
        <f t="shared" si="70"/>
        <v>8.2173013366572505</v>
      </c>
      <c r="Z160">
        <f t="shared" si="71"/>
        <v>1.4999999999999998</v>
      </c>
      <c r="AA160">
        <f t="shared" si="72"/>
        <v>0.74511420059582911</v>
      </c>
      <c r="AB160">
        <f t="shared" si="73"/>
        <v>1.4356766955634879</v>
      </c>
      <c r="AC160">
        <f t="shared" si="74"/>
        <v>1.2495899058350339</v>
      </c>
    </row>
    <row r="161" spans="1:29" x14ac:dyDescent="0.25">
      <c r="A161" s="9">
        <v>159</v>
      </c>
      <c r="B161" s="26" t="s">
        <v>446</v>
      </c>
      <c r="C161" s="26" t="s">
        <v>38</v>
      </c>
      <c r="D161" s="26" t="s">
        <v>322</v>
      </c>
      <c r="E161" s="26" t="s">
        <v>2</v>
      </c>
      <c r="F161">
        <v>21</v>
      </c>
      <c r="G161">
        <v>4</v>
      </c>
      <c r="H161">
        <v>2</v>
      </c>
      <c r="I161">
        <v>5</v>
      </c>
      <c r="J161">
        <v>6</v>
      </c>
      <c r="K161">
        <v>8</v>
      </c>
      <c r="L161">
        <v>241</v>
      </c>
      <c r="M161">
        <v>209</v>
      </c>
      <c r="N161">
        <f t="shared" si="60"/>
        <v>15.619047619047619</v>
      </c>
      <c r="O161">
        <f t="shared" si="61"/>
        <v>7.8095238095238093</v>
      </c>
      <c r="P161">
        <f t="shared" si="62"/>
        <v>19.523809523809526</v>
      </c>
      <c r="Q161">
        <f t="shared" si="63"/>
        <v>23.428571428571427</v>
      </c>
      <c r="R161">
        <f t="shared" si="64"/>
        <v>31.238095238095237</v>
      </c>
      <c r="S161">
        <f t="shared" si="65"/>
        <v>941.04761904761904</v>
      </c>
      <c r="U161" s="10">
        <f t="shared" si="66"/>
        <v>6.4169180390003504</v>
      </c>
      <c r="V161">
        <f t="shared" si="67"/>
        <v>1.8800705467372132</v>
      </c>
      <c r="W161">
        <f t="shared" si="68"/>
        <v>3.3692722371967652E-2</v>
      </c>
      <c r="X161">
        <f t="shared" si="69"/>
        <v>4.5031547698911698</v>
      </c>
      <c r="Y161">
        <f t="shared" si="70"/>
        <v>7.5052579498186169</v>
      </c>
      <c r="Z161">
        <f t="shared" si="71"/>
        <v>1.080205167173252</v>
      </c>
      <c r="AA161">
        <f t="shared" si="72"/>
        <v>0.70578947368421041</v>
      </c>
      <c r="AB161">
        <f t="shared" si="73"/>
        <v>1.5531660231660231</v>
      </c>
      <c r="AC161">
        <f t="shared" si="74"/>
        <v>1.1639941058676841</v>
      </c>
    </row>
    <row r="162" spans="1:29" x14ac:dyDescent="0.25">
      <c r="A162" s="9">
        <v>160</v>
      </c>
      <c r="B162" s="26" t="s">
        <v>570</v>
      </c>
      <c r="C162" s="26" t="s">
        <v>442</v>
      </c>
      <c r="D162" s="26" t="s">
        <v>322</v>
      </c>
      <c r="E162" s="26" t="s">
        <v>2</v>
      </c>
      <c r="F162">
        <v>26</v>
      </c>
      <c r="G162">
        <v>4</v>
      </c>
      <c r="H162">
        <v>7</v>
      </c>
      <c r="I162">
        <v>51</v>
      </c>
      <c r="J162">
        <v>9</v>
      </c>
      <c r="K162">
        <v>14</v>
      </c>
      <c r="L162">
        <v>0</v>
      </c>
      <c r="M162">
        <v>274</v>
      </c>
      <c r="N162">
        <f t="shared" si="60"/>
        <v>12.615384615384615</v>
      </c>
      <c r="O162">
        <f t="shared" si="61"/>
        <v>22.076923076923077</v>
      </c>
      <c r="P162">
        <f t="shared" si="62"/>
        <v>160.84615384615384</v>
      </c>
      <c r="Q162">
        <f t="shared" si="63"/>
        <v>28.384615384615383</v>
      </c>
      <c r="R162">
        <f t="shared" si="64"/>
        <v>44.153846153846153</v>
      </c>
      <c r="S162">
        <f t="shared" si="65"/>
        <v>0</v>
      </c>
      <c r="U162" s="10">
        <f t="shared" si="66"/>
        <v>6.3907139675667581</v>
      </c>
      <c r="V162">
        <f t="shared" si="67"/>
        <v>1.5185185185185184</v>
      </c>
      <c r="W162">
        <f t="shared" si="68"/>
        <v>9.5246734397677793E-2</v>
      </c>
      <c r="X162">
        <f t="shared" si="69"/>
        <v>4.7769487146505618</v>
      </c>
      <c r="Y162">
        <f t="shared" si="70"/>
        <v>7.9615811910842691</v>
      </c>
      <c r="Z162">
        <f t="shared" si="71"/>
        <v>1.2988441080196398</v>
      </c>
      <c r="AA162">
        <f t="shared" si="72"/>
        <v>0.72182186234817802</v>
      </c>
      <c r="AB162">
        <f t="shared" si="73"/>
        <v>1.6222827442827441</v>
      </c>
      <c r="AC162">
        <f t="shared" si="74"/>
        <v>1.1339999999999999</v>
      </c>
    </row>
    <row r="163" spans="1:29" x14ac:dyDescent="0.25">
      <c r="A163" s="9">
        <v>161</v>
      </c>
      <c r="B163" s="26" t="s">
        <v>576</v>
      </c>
      <c r="C163" s="26" t="s">
        <v>442</v>
      </c>
      <c r="D163" s="26" t="s">
        <v>322</v>
      </c>
      <c r="E163" s="26" t="s">
        <v>2</v>
      </c>
      <c r="F163">
        <v>27</v>
      </c>
      <c r="G163">
        <v>4</v>
      </c>
      <c r="H163">
        <v>8</v>
      </c>
      <c r="I163">
        <v>31</v>
      </c>
      <c r="J163">
        <v>15</v>
      </c>
      <c r="K163">
        <v>9</v>
      </c>
      <c r="L163">
        <v>1782</v>
      </c>
      <c r="M163">
        <v>241</v>
      </c>
      <c r="N163">
        <f t="shared" ref="N163:N179" si="75">G163*82/F163</f>
        <v>12.148148148148149</v>
      </c>
      <c r="O163">
        <f t="shared" ref="O163:O179" si="76">H163*82/F163</f>
        <v>24.296296296296298</v>
      </c>
      <c r="P163">
        <f t="shared" ref="P163:P179" si="77">I163*82/F163</f>
        <v>94.148148148148152</v>
      </c>
      <c r="Q163">
        <f t="shared" ref="Q163:Q179" si="78">J163*82/F163</f>
        <v>45.555555555555557</v>
      </c>
      <c r="R163">
        <f t="shared" ref="R163:R179" si="79">K163*82/F163</f>
        <v>27.333333333333332</v>
      </c>
      <c r="S163">
        <f t="shared" ref="S163:S179" si="80">L163*82/F163</f>
        <v>5412</v>
      </c>
      <c r="U163" s="10">
        <f t="shared" ref="U163:U194" si="81">SUM(V163:X163)</f>
        <v>6.3788908374903173</v>
      </c>
      <c r="V163">
        <f t="shared" ref="V163:V179" si="82">N163/MAX(N:N)*OFF_C</f>
        <v>1.4622770919067216</v>
      </c>
      <c r="W163">
        <f t="shared" ref="W163:W179" si="83">O163/MAX(O:O)*PUN_C</f>
        <v>0.10482180293501049</v>
      </c>
      <c r="X163">
        <f t="shared" ref="X163:X179" si="84">SUM(Z163:AC163)</f>
        <v>4.8117919426485853</v>
      </c>
      <c r="Y163">
        <f t="shared" ref="Y163:Y194" si="85">X163/DEF_C*10</f>
        <v>8.0196532377476419</v>
      </c>
      <c r="Z163">
        <f t="shared" ref="Z163:Z179" si="86">(0.7*(HIT_F*DEF_C))+(P163/(MAX(P:P))*(0.3*(HIT_F*DEF_C)))</f>
        <v>1.195656028368794</v>
      </c>
      <c r="AA163">
        <f t="shared" ref="AA163:AA179" si="87">(0.7*(BkS_F*DEF_C))+(Q163/(MAX(Q:Q))*(0.3*(BkS_F*DEF_C)))</f>
        <v>0.77736842105263149</v>
      </c>
      <c r="AB163">
        <f t="shared" ref="AB163:AB179" si="88">(0.7*(TkA_F*DEF_C))+(R163/(MAX(R:R))*(0.3*(TkA_F*DEF_C)))</f>
        <v>1.5322702702702702</v>
      </c>
      <c r="AC163">
        <f t="shared" ref="AC163:AC179" si="89">(0.7*(SH_F*DEF_C))+(S163/(MAX(S:S))*(0.3*(SH_F*DEF_C)))</f>
        <v>1.3064972229568896</v>
      </c>
    </row>
    <row r="164" spans="1:29" x14ac:dyDescent="0.25">
      <c r="A164" s="9">
        <v>162</v>
      </c>
      <c r="B164" s="26" t="s">
        <v>557</v>
      </c>
      <c r="C164" s="26" t="s">
        <v>442</v>
      </c>
      <c r="D164" s="26" t="s">
        <v>322</v>
      </c>
      <c r="E164" s="26" t="s">
        <v>2</v>
      </c>
      <c r="F164">
        <v>53</v>
      </c>
      <c r="G164">
        <v>8</v>
      </c>
      <c r="H164">
        <v>21</v>
      </c>
      <c r="I164">
        <v>77</v>
      </c>
      <c r="J164">
        <v>26</v>
      </c>
      <c r="K164">
        <v>13</v>
      </c>
      <c r="L164">
        <v>1995</v>
      </c>
      <c r="M164">
        <v>498</v>
      </c>
      <c r="N164">
        <f t="shared" si="75"/>
        <v>12.377358490566039</v>
      </c>
      <c r="O164">
        <f t="shared" si="76"/>
        <v>32.490566037735846</v>
      </c>
      <c r="P164">
        <f t="shared" si="77"/>
        <v>119.13207547169812</v>
      </c>
      <c r="Q164">
        <f t="shared" si="78"/>
        <v>40.226415094339622</v>
      </c>
      <c r="R164">
        <f t="shared" si="79"/>
        <v>20.113207547169811</v>
      </c>
      <c r="S164">
        <f t="shared" si="80"/>
        <v>3086.6037735849059</v>
      </c>
      <c r="U164" s="10">
        <f t="shared" si="81"/>
        <v>6.3504917463892516</v>
      </c>
      <c r="V164">
        <f t="shared" si="82"/>
        <v>1.4898672257162824</v>
      </c>
      <c r="W164">
        <f t="shared" si="83"/>
        <v>0.14017443930224277</v>
      </c>
      <c r="X164">
        <f t="shared" si="84"/>
        <v>4.7204500813707266</v>
      </c>
      <c r="Y164">
        <f t="shared" si="85"/>
        <v>7.867416802284545</v>
      </c>
      <c r="Z164">
        <f t="shared" si="86"/>
        <v>1.2343085106382976</v>
      </c>
      <c r="AA164">
        <f t="shared" si="87"/>
        <v>0.7601290963257199</v>
      </c>
      <c r="AB164">
        <f t="shared" si="88"/>
        <v>1.4936328403875572</v>
      </c>
      <c r="AC164">
        <f t="shared" si="89"/>
        <v>1.2323796340191522</v>
      </c>
    </row>
    <row r="165" spans="1:29" x14ac:dyDescent="0.25">
      <c r="A165" s="9">
        <v>163</v>
      </c>
      <c r="B165" s="26" t="s">
        <v>574</v>
      </c>
      <c r="C165" s="26" t="s">
        <v>442</v>
      </c>
      <c r="D165" s="26" t="s">
        <v>322</v>
      </c>
      <c r="E165" s="26" t="s">
        <v>2</v>
      </c>
      <c r="F165">
        <v>26</v>
      </c>
      <c r="G165">
        <v>4</v>
      </c>
      <c r="H165">
        <v>8</v>
      </c>
      <c r="I165">
        <v>19</v>
      </c>
      <c r="J165">
        <v>10</v>
      </c>
      <c r="K165">
        <v>3</v>
      </c>
      <c r="L165">
        <v>1745</v>
      </c>
      <c r="M165">
        <v>252</v>
      </c>
      <c r="N165">
        <f t="shared" si="75"/>
        <v>12.615384615384615</v>
      </c>
      <c r="O165">
        <f t="shared" si="76"/>
        <v>25.23076923076923</v>
      </c>
      <c r="P165">
        <f t="shared" si="77"/>
        <v>59.92307692307692</v>
      </c>
      <c r="Q165">
        <f t="shared" si="78"/>
        <v>31.53846153846154</v>
      </c>
      <c r="R165">
        <f t="shared" si="79"/>
        <v>9.4615384615384617</v>
      </c>
      <c r="S165">
        <f t="shared" si="80"/>
        <v>5503.4615384615381</v>
      </c>
      <c r="U165" s="10">
        <f t="shared" si="81"/>
        <v>6.2481472516823366</v>
      </c>
      <c r="V165">
        <f t="shared" si="82"/>
        <v>1.5185185185185184</v>
      </c>
      <c r="W165">
        <f t="shared" si="83"/>
        <v>0.10885341074020319</v>
      </c>
      <c r="X165">
        <f t="shared" si="84"/>
        <v>4.620775322423615</v>
      </c>
      <c r="Y165">
        <f t="shared" si="85"/>
        <v>7.7012922040393583</v>
      </c>
      <c r="Z165">
        <f t="shared" si="86"/>
        <v>1.1427066284779048</v>
      </c>
      <c r="AA165">
        <f t="shared" si="87"/>
        <v>0.73202429149797565</v>
      </c>
      <c r="AB165">
        <f t="shared" si="88"/>
        <v>1.4366320166320166</v>
      </c>
      <c r="AC165">
        <f t="shared" si="89"/>
        <v>1.3094123858157181</v>
      </c>
    </row>
    <row r="166" spans="1:29" x14ac:dyDescent="0.25">
      <c r="A166" s="9">
        <v>164</v>
      </c>
      <c r="B166" s="26" t="s">
        <v>562</v>
      </c>
      <c r="C166" s="26" t="s">
        <v>442</v>
      </c>
      <c r="D166" s="26" t="s">
        <v>322</v>
      </c>
      <c r="E166" s="26" t="s">
        <v>2</v>
      </c>
      <c r="F166">
        <v>35</v>
      </c>
      <c r="G166">
        <v>6</v>
      </c>
      <c r="H166">
        <v>6</v>
      </c>
      <c r="I166">
        <v>35</v>
      </c>
      <c r="J166">
        <v>9</v>
      </c>
      <c r="K166">
        <v>5</v>
      </c>
      <c r="L166">
        <v>55</v>
      </c>
      <c r="M166">
        <v>333</v>
      </c>
      <c r="N166">
        <f t="shared" si="75"/>
        <v>14.057142857142857</v>
      </c>
      <c r="O166">
        <f t="shared" si="76"/>
        <v>14.057142857142857</v>
      </c>
      <c r="P166">
        <f t="shared" si="77"/>
        <v>82</v>
      </c>
      <c r="Q166">
        <f t="shared" si="78"/>
        <v>21.085714285714285</v>
      </c>
      <c r="R166">
        <f t="shared" si="79"/>
        <v>11.714285714285714</v>
      </c>
      <c r="S166">
        <f t="shared" si="80"/>
        <v>128.85714285714286</v>
      </c>
      <c r="U166" s="10">
        <f t="shared" si="81"/>
        <v>6.2145769562008102</v>
      </c>
      <c r="V166">
        <f t="shared" si="82"/>
        <v>1.6920634920634923</v>
      </c>
      <c r="W166">
        <f t="shared" si="83"/>
        <v>6.0646900269541781E-2</v>
      </c>
      <c r="X166">
        <f t="shared" si="84"/>
        <v>4.4618665638677761</v>
      </c>
      <c r="Y166">
        <f t="shared" si="85"/>
        <v>7.4364442731129596</v>
      </c>
      <c r="Z166">
        <f t="shared" si="86"/>
        <v>1.1768617021276593</v>
      </c>
      <c r="AA166">
        <f t="shared" si="87"/>
        <v>0.69821052631578939</v>
      </c>
      <c r="AB166">
        <f t="shared" si="88"/>
        <v>1.4486872586872586</v>
      </c>
      <c r="AC166">
        <f t="shared" si="89"/>
        <v>1.1381070767370687</v>
      </c>
    </row>
    <row r="167" spans="1:29" x14ac:dyDescent="0.25">
      <c r="A167" s="9">
        <v>165</v>
      </c>
      <c r="B167" s="26" t="s">
        <v>565</v>
      </c>
      <c r="C167" s="26" t="s">
        <v>442</v>
      </c>
      <c r="D167" s="26" t="s">
        <v>322</v>
      </c>
      <c r="E167" s="26" t="s">
        <v>2</v>
      </c>
      <c r="F167">
        <v>48</v>
      </c>
      <c r="G167">
        <v>6</v>
      </c>
      <c r="H167">
        <v>28</v>
      </c>
      <c r="I167">
        <v>56</v>
      </c>
      <c r="J167">
        <v>16</v>
      </c>
      <c r="K167">
        <v>10</v>
      </c>
      <c r="L167">
        <v>3412</v>
      </c>
      <c r="M167">
        <v>520</v>
      </c>
      <c r="N167">
        <f t="shared" si="75"/>
        <v>10.25</v>
      </c>
      <c r="O167">
        <f t="shared" si="76"/>
        <v>47.833333333333336</v>
      </c>
      <c r="P167">
        <f t="shared" si="77"/>
        <v>95.666666666666671</v>
      </c>
      <c r="Q167">
        <f t="shared" si="78"/>
        <v>27.333333333333332</v>
      </c>
      <c r="R167">
        <f t="shared" si="79"/>
        <v>17.083333333333332</v>
      </c>
      <c r="S167">
        <f t="shared" si="80"/>
        <v>5828.833333333333</v>
      </c>
      <c r="U167" s="10">
        <f t="shared" si="81"/>
        <v>6.1537925054409852</v>
      </c>
      <c r="V167">
        <f t="shared" si="82"/>
        <v>1.2337962962962963</v>
      </c>
      <c r="W167">
        <f t="shared" si="83"/>
        <v>0.20636792452830191</v>
      </c>
      <c r="X167">
        <f t="shared" si="84"/>
        <v>4.7136282846163873</v>
      </c>
      <c r="Y167">
        <f t="shared" si="85"/>
        <v>7.8560471410273127</v>
      </c>
      <c r="Z167">
        <f t="shared" si="86"/>
        <v>1.1980053191489359</v>
      </c>
      <c r="AA167">
        <f t="shared" si="87"/>
        <v>0.71842105263157885</v>
      </c>
      <c r="AB167">
        <f t="shared" si="88"/>
        <v>1.4774189189189189</v>
      </c>
      <c r="AC167">
        <f t="shared" si="89"/>
        <v>1.3197829939169532</v>
      </c>
    </row>
    <row r="168" spans="1:29" x14ac:dyDescent="0.25">
      <c r="A168" s="9">
        <v>166</v>
      </c>
      <c r="B168" s="26" t="s">
        <v>585</v>
      </c>
      <c r="C168" s="26" t="s">
        <v>442</v>
      </c>
      <c r="D168" s="26" t="s">
        <v>322</v>
      </c>
      <c r="E168" s="26" t="s">
        <v>2</v>
      </c>
      <c r="F168">
        <v>21</v>
      </c>
      <c r="G168">
        <v>3</v>
      </c>
      <c r="H168">
        <v>4</v>
      </c>
      <c r="I168">
        <v>32</v>
      </c>
      <c r="J168">
        <v>9</v>
      </c>
      <c r="K168">
        <v>5</v>
      </c>
      <c r="L168">
        <v>404</v>
      </c>
      <c r="M168">
        <v>246</v>
      </c>
      <c r="N168">
        <f t="shared" si="75"/>
        <v>11.714285714285714</v>
      </c>
      <c r="O168">
        <f t="shared" si="76"/>
        <v>15.619047619047619</v>
      </c>
      <c r="P168">
        <f t="shared" si="77"/>
        <v>124.95238095238095</v>
      </c>
      <c r="Q168">
        <f t="shared" si="78"/>
        <v>35.142857142857146</v>
      </c>
      <c r="R168">
        <f t="shared" si="79"/>
        <v>19.523809523809526</v>
      </c>
      <c r="S168">
        <f t="shared" si="80"/>
        <v>1577.5238095238096</v>
      </c>
      <c r="U168" s="10">
        <f t="shared" si="81"/>
        <v>6.1391949755221278</v>
      </c>
      <c r="V168">
        <f t="shared" si="82"/>
        <v>1.41005291005291</v>
      </c>
      <c r="W168">
        <f t="shared" si="83"/>
        <v>6.7385444743935305E-2</v>
      </c>
      <c r="X168">
        <f t="shared" si="84"/>
        <v>4.6617566207252823</v>
      </c>
      <c r="Y168">
        <f t="shared" si="85"/>
        <v>7.7695943678754711</v>
      </c>
      <c r="Z168">
        <f t="shared" si="86"/>
        <v>1.2433130699088144</v>
      </c>
      <c r="AA168">
        <f t="shared" si="87"/>
        <v>0.74368421052631573</v>
      </c>
      <c r="AB168">
        <f t="shared" si="88"/>
        <v>1.4904787644787645</v>
      </c>
      <c r="AC168">
        <f t="shared" si="89"/>
        <v>1.1842805758113877</v>
      </c>
    </row>
    <row r="169" spans="1:29" x14ac:dyDescent="0.25">
      <c r="A169" s="9">
        <v>167</v>
      </c>
      <c r="B169" s="26" t="s">
        <v>568</v>
      </c>
      <c r="C169" s="26" t="s">
        <v>442</v>
      </c>
      <c r="D169" s="26" t="s">
        <v>322</v>
      </c>
      <c r="E169" s="26" t="s">
        <v>2</v>
      </c>
      <c r="F169">
        <v>42</v>
      </c>
      <c r="G169">
        <v>5</v>
      </c>
      <c r="H169">
        <v>14</v>
      </c>
      <c r="I169">
        <v>47</v>
      </c>
      <c r="J169">
        <v>14</v>
      </c>
      <c r="K169">
        <v>20</v>
      </c>
      <c r="L169">
        <v>2478</v>
      </c>
      <c r="M169">
        <v>440</v>
      </c>
      <c r="N169">
        <f t="shared" si="75"/>
        <v>9.7619047619047628</v>
      </c>
      <c r="O169">
        <f t="shared" si="76"/>
        <v>27.333333333333332</v>
      </c>
      <c r="P169">
        <f t="shared" si="77"/>
        <v>91.761904761904759</v>
      </c>
      <c r="Q169">
        <f t="shared" si="78"/>
        <v>27.333333333333332</v>
      </c>
      <c r="R169">
        <f t="shared" si="79"/>
        <v>39.047619047619051</v>
      </c>
      <c r="S169">
        <f t="shared" si="80"/>
        <v>4838</v>
      </c>
      <c r="U169" s="10">
        <f t="shared" si="81"/>
        <v>6.0865135502623495</v>
      </c>
      <c r="V169">
        <f t="shared" si="82"/>
        <v>1.1750440917107585</v>
      </c>
      <c r="W169">
        <f t="shared" si="83"/>
        <v>0.11792452830188679</v>
      </c>
      <c r="X169">
        <f t="shared" si="84"/>
        <v>4.7935449302497037</v>
      </c>
      <c r="Y169">
        <f t="shared" si="85"/>
        <v>7.9892415504161729</v>
      </c>
      <c r="Z169">
        <f t="shared" si="86"/>
        <v>1.1919642857142856</v>
      </c>
      <c r="AA169">
        <f t="shared" si="87"/>
        <v>0.71842105263157885</v>
      </c>
      <c r="AB169">
        <f t="shared" si="88"/>
        <v>1.5949575289575288</v>
      </c>
      <c r="AC169">
        <f t="shared" si="89"/>
        <v>1.2882020629463105</v>
      </c>
    </row>
    <row r="170" spans="1:29" x14ac:dyDescent="0.25">
      <c r="A170" s="9">
        <v>168</v>
      </c>
      <c r="B170" s="26" t="s">
        <v>559</v>
      </c>
      <c r="C170" s="26" t="s">
        <v>442</v>
      </c>
      <c r="D170" s="26" t="s">
        <v>322</v>
      </c>
      <c r="E170" s="26" t="s">
        <v>2</v>
      </c>
      <c r="F170">
        <v>69</v>
      </c>
      <c r="G170">
        <v>8</v>
      </c>
      <c r="H170">
        <v>69</v>
      </c>
      <c r="I170">
        <v>123</v>
      </c>
      <c r="J170">
        <v>17</v>
      </c>
      <c r="K170">
        <v>10</v>
      </c>
      <c r="L170">
        <v>205</v>
      </c>
      <c r="M170">
        <v>676</v>
      </c>
      <c r="N170">
        <f t="shared" si="75"/>
        <v>9.5072463768115938</v>
      </c>
      <c r="O170">
        <f t="shared" si="76"/>
        <v>82</v>
      </c>
      <c r="P170">
        <f t="shared" si="77"/>
        <v>146.17391304347825</v>
      </c>
      <c r="Q170">
        <f t="shared" si="78"/>
        <v>20.202898550724637</v>
      </c>
      <c r="R170">
        <f t="shared" si="79"/>
        <v>11.884057971014492</v>
      </c>
      <c r="S170">
        <f t="shared" si="80"/>
        <v>243.62318840579709</v>
      </c>
      <c r="U170" s="10">
        <f t="shared" si="81"/>
        <v>6.0610246131066017</v>
      </c>
      <c r="V170">
        <f t="shared" si="82"/>
        <v>1.1443907675791734</v>
      </c>
      <c r="W170">
        <f t="shared" si="83"/>
        <v>0.35377358490566041</v>
      </c>
      <c r="X170">
        <f t="shared" si="84"/>
        <v>4.5628602606217674</v>
      </c>
      <c r="Y170">
        <f t="shared" si="85"/>
        <v>7.6047671010362796</v>
      </c>
      <c r="Z170">
        <f t="shared" si="86"/>
        <v>1.2761447733580016</v>
      </c>
      <c r="AA170">
        <f t="shared" si="87"/>
        <v>0.69535469107551473</v>
      </c>
      <c r="AB170">
        <f t="shared" si="88"/>
        <v>1.4495957696827262</v>
      </c>
      <c r="AC170">
        <f t="shared" si="89"/>
        <v>1.1417650265055252</v>
      </c>
    </row>
    <row r="171" spans="1:29" x14ac:dyDescent="0.25">
      <c r="A171" s="9">
        <v>169</v>
      </c>
      <c r="B171" s="26" t="s">
        <v>584</v>
      </c>
      <c r="C171" s="26" t="s">
        <v>442</v>
      </c>
      <c r="D171" s="26" t="s">
        <v>322</v>
      </c>
      <c r="E171" s="26" t="s">
        <v>2</v>
      </c>
      <c r="F171">
        <v>20</v>
      </c>
      <c r="G171">
        <v>3</v>
      </c>
      <c r="H171">
        <v>2</v>
      </c>
      <c r="I171">
        <v>8</v>
      </c>
      <c r="J171">
        <v>8</v>
      </c>
      <c r="K171">
        <v>5</v>
      </c>
      <c r="L171">
        <v>137</v>
      </c>
      <c r="M171">
        <v>183</v>
      </c>
      <c r="N171">
        <f t="shared" si="75"/>
        <v>12.3</v>
      </c>
      <c r="O171">
        <f t="shared" si="76"/>
        <v>8.1999999999999993</v>
      </c>
      <c r="P171">
        <f t="shared" si="77"/>
        <v>32.799999999999997</v>
      </c>
      <c r="Q171">
        <f t="shared" si="78"/>
        <v>32.799999999999997</v>
      </c>
      <c r="R171">
        <f t="shared" si="79"/>
        <v>20.5</v>
      </c>
      <c r="S171">
        <f t="shared" si="80"/>
        <v>561.70000000000005</v>
      </c>
      <c r="U171" s="10">
        <f t="shared" si="81"/>
        <v>6.0003886816252781</v>
      </c>
      <c r="V171">
        <f t="shared" si="82"/>
        <v>1.4805555555555556</v>
      </c>
      <c r="W171">
        <f t="shared" si="83"/>
        <v>3.5377358490566037E-2</v>
      </c>
      <c r="X171">
        <f t="shared" si="84"/>
        <v>4.4844557675791563</v>
      </c>
      <c r="Y171">
        <f t="shared" si="85"/>
        <v>7.4740929459652605</v>
      </c>
      <c r="Z171">
        <f t="shared" si="86"/>
        <v>1.1007446808510637</v>
      </c>
      <c r="AA171">
        <f t="shared" si="87"/>
        <v>0.7361052631578946</v>
      </c>
      <c r="AB171">
        <f t="shared" si="88"/>
        <v>1.4957027027027026</v>
      </c>
      <c r="AC171">
        <f t="shared" si="89"/>
        <v>1.1519031208674952</v>
      </c>
    </row>
    <row r="172" spans="1:29" x14ac:dyDescent="0.25">
      <c r="A172" s="9">
        <v>170</v>
      </c>
      <c r="B172" s="26" t="s">
        <v>230</v>
      </c>
      <c r="C172" s="26" t="s">
        <v>42</v>
      </c>
      <c r="D172" s="26" t="s">
        <v>322</v>
      </c>
      <c r="E172" s="26" t="s">
        <v>2</v>
      </c>
      <c r="F172">
        <v>62</v>
      </c>
      <c r="G172">
        <v>8</v>
      </c>
      <c r="H172">
        <v>14</v>
      </c>
      <c r="I172">
        <v>55</v>
      </c>
      <c r="J172">
        <v>21</v>
      </c>
      <c r="K172">
        <v>14</v>
      </c>
      <c r="L172">
        <v>2779</v>
      </c>
      <c r="M172">
        <v>652</v>
      </c>
      <c r="N172">
        <f t="shared" si="75"/>
        <v>10.580645161290322</v>
      </c>
      <c r="O172">
        <f t="shared" si="76"/>
        <v>18.516129032258064</v>
      </c>
      <c r="P172">
        <f t="shared" si="77"/>
        <v>72.741935483870961</v>
      </c>
      <c r="Q172">
        <f t="shared" si="78"/>
        <v>27.774193548387096</v>
      </c>
      <c r="R172">
        <f t="shared" si="79"/>
        <v>18.516129032258064</v>
      </c>
      <c r="S172">
        <f t="shared" si="80"/>
        <v>3675.4516129032259</v>
      </c>
      <c r="U172" s="10">
        <f t="shared" si="81"/>
        <v>5.9721006929032932</v>
      </c>
      <c r="V172">
        <f t="shared" si="82"/>
        <v>1.2735961768219832</v>
      </c>
      <c r="W172">
        <f t="shared" si="83"/>
        <v>7.9884357881923315E-2</v>
      </c>
      <c r="X172">
        <f t="shared" si="84"/>
        <v>4.6186201581993869</v>
      </c>
      <c r="Y172">
        <f t="shared" si="85"/>
        <v>7.6977002636656442</v>
      </c>
      <c r="Z172">
        <f t="shared" si="86"/>
        <v>1.1625386067261494</v>
      </c>
      <c r="AA172">
        <f t="shared" si="87"/>
        <v>0.71984719864176561</v>
      </c>
      <c r="AB172">
        <f t="shared" si="88"/>
        <v>1.48508631211857</v>
      </c>
      <c r="AC172">
        <f t="shared" si="89"/>
        <v>1.2511480407129023</v>
      </c>
    </row>
    <row r="173" spans="1:29" x14ac:dyDescent="0.25">
      <c r="A173" s="9">
        <v>171</v>
      </c>
      <c r="B173" s="26" t="s">
        <v>572</v>
      </c>
      <c r="C173" s="26" t="s">
        <v>442</v>
      </c>
      <c r="D173" s="26" t="s">
        <v>322</v>
      </c>
      <c r="E173" s="26" t="s">
        <v>2</v>
      </c>
      <c r="F173">
        <v>39</v>
      </c>
      <c r="G173">
        <v>4</v>
      </c>
      <c r="H173">
        <v>6</v>
      </c>
      <c r="I173">
        <v>26</v>
      </c>
      <c r="J173">
        <v>33</v>
      </c>
      <c r="K173">
        <v>7</v>
      </c>
      <c r="L173">
        <v>3609</v>
      </c>
      <c r="M173">
        <v>444</v>
      </c>
      <c r="N173">
        <f t="shared" si="75"/>
        <v>8.4102564102564106</v>
      </c>
      <c r="O173">
        <f t="shared" si="76"/>
        <v>12.615384615384615</v>
      </c>
      <c r="P173">
        <f t="shared" si="77"/>
        <v>54.666666666666664</v>
      </c>
      <c r="Q173">
        <f t="shared" si="78"/>
        <v>69.384615384615387</v>
      </c>
      <c r="R173">
        <f t="shared" si="79"/>
        <v>14.717948717948717</v>
      </c>
      <c r="S173">
        <f t="shared" si="80"/>
        <v>7588.1538461538457</v>
      </c>
      <c r="U173" s="10">
        <f t="shared" si="81"/>
        <v>5.8964192029495832</v>
      </c>
      <c r="V173">
        <f t="shared" si="82"/>
        <v>1.0123456790123457</v>
      </c>
      <c r="W173">
        <f t="shared" si="83"/>
        <v>5.4426705370101594E-2</v>
      </c>
      <c r="X173">
        <f t="shared" si="84"/>
        <v>4.8296468185671362</v>
      </c>
      <c r="Y173">
        <f t="shared" si="85"/>
        <v>8.0494113642785603</v>
      </c>
      <c r="Z173">
        <f t="shared" si="86"/>
        <v>1.1345744680851062</v>
      </c>
      <c r="AA173">
        <f t="shared" si="87"/>
        <v>0.85445344129554646</v>
      </c>
      <c r="AB173">
        <f t="shared" si="88"/>
        <v>1.4647609147609146</v>
      </c>
      <c r="AC173">
        <f t="shared" si="89"/>
        <v>1.3758579944255689</v>
      </c>
    </row>
    <row r="174" spans="1:29" x14ac:dyDescent="0.25">
      <c r="A174" s="9">
        <v>172</v>
      </c>
      <c r="B174" s="26" t="s">
        <v>580</v>
      </c>
      <c r="C174" s="26" t="s">
        <v>442</v>
      </c>
      <c r="D174" s="26" t="s">
        <v>322</v>
      </c>
      <c r="E174" s="26" t="s">
        <v>2</v>
      </c>
      <c r="F174">
        <v>23</v>
      </c>
      <c r="G174">
        <v>3</v>
      </c>
      <c r="H174">
        <v>6</v>
      </c>
      <c r="I174">
        <v>26</v>
      </c>
      <c r="J174">
        <v>7</v>
      </c>
      <c r="K174">
        <v>3</v>
      </c>
      <c r="L174">
        <v>77</v>
      </c>
      <c r="M174">
        <v>165</v>
      </c>
      <c r="N174">
        <f t="shared" si="75"/>
        <v>10.695652173913043</v>
      </c>
      <c r="O174">
        <f t="shared" si="76"/>
        <v>21.391304347826086</v>
      </c>
      <c r="P174">
        <f t="shared" si="77"/>
        <v>92.695652173913047</v>
      </c>
      <c r="Q174">
        <f t="shared" si="78"/>
        <v>24.956521739130434</v>
      </c>
      <c r="R174">
        <f t="shared" si="79"/>
        <v>10.695652173913043</v>
      </c>
      <c r="S174">
        <f t="shared" si="80"/>
        <v>274.52173913043481</v>
      </c>
      <c r="U174" s="10">
        <f t="shared" si="81"/>
        <v>5.8698555727685289</v>
      </c>
      <c r="V174">
        <f t="shared" si="82"/>
        <v>1.28743961352657</v>
      </c>
      <c r="W174">
        <f t="shared" si="83"/>
        <v>9.2288761279737494E-2</v>
      </c>
      <c r="X174">
        <f t="shared" si="84"/>
        <v>4.4901271979622219</v>
      </c>
      <c r="Y174">
        <f t="shared" si="85"/>
        <v>7.4835453299370371</v>
      </c>
      <c r="Z174">
        <f t="shared" si="86"/>
        <v>1.1934088806660497</v>
      </c>
      <c r="AA174">
        <f t="shared" si="87"/>
        <v>0.71073226544622414</v>
      </c>
      <c r="AB174">
        <f t="shared" si="88"/>
        <v>1.4432361927144535</v>
      </c>
      <c r="AC174">
        <f t="shared" si="89"/>
        <v>1.1427498591354943</v>
      </c>
    </row>
    <row r="175" spans="1:29" x14ac:dyDescent="0.25">
      <c r="A175" s="9">
        <v>173</v>
      </c>
      <c r="B175" s="26" t="s">
        <v>581</v>
      </c>
      <c r="C175" s="26" t="s">
        <v>442</v>
      </c>
      <c r="D175" s="26" t="s">
        <v>322</v>
      </c>
      <c r="E175" s="26" t="s">
        <v>2</v>
      </c>
      <c r="F175">
        <v>21</v>
      </c>
      <c r="G175">
        <v>3</v>
      </c>
      <c r="H175">
        <v>6</v>
      </c>
      <c r="I175">
        <v>10</v>
      </c>
      <c r="J175">
        <v>4</v>
      </c>
      <c r="K175">
        <v>2</v>
      </c>
      <c r="L175">
        <v>3</v>
      </c>
      <c r="M175">
        <v>222</v>
      </c>
      <c r="N175">
        <f t="shared" si="75"/>
        <v>11.714285714285714</v>
      </c>
      <c r="O175">
        <f t="shared" si="76"/>
        <v>23.428571428571427</v>
      </c>
      <c r="P175">
        <f t="shared" si="77"/>
        <v>39.047619047619051</v>
      </c>
      <c r="Q175">
        <f t="shared" si="78"/>
        <v>15.619047619047619</v>
      </c>
      <c r="R175">
        <f t="shared" si="79"/>
        <v>7.8095238095238093</v>
      </c>
      <c r="S175">
        <f t="shared" si="80"/>
        <v>11.714285714285714</v>
      </c>
      <c r="U175" s="10">
        <f t="shared" si="81"/>
        <v>5.8642326037087571</v>
      </c>
      <c r="V175">
        <f t="shared" si="82"/>
        <v>1.41005291005291</v>
      </c>
      <c r="W175">
        <f t="shared" si="83"/>
        <v>0.10107816711590296</v>
      </c>
      <c r="X175">
        <f t="shared" si="84"/>
        <v>4.3531015265399446</v>
      </c>
      <c r="Y175">
        <f t="shared" si="85"/>
        <v>7.2551692108999077</v>
      </c>
      <c r="Z175">
        <f t="shared" si="86"/>
        <v>1.1104103343465044</v>
      </c>
      <c r="AA175">
        <f t="shared" si="87"/>
        <v>0.68052631578947353</v>
      </c>
      <c r="AB175">
        <f t="shared" si="88"/>
        <v>1.4277915057915056</v>
      </c>
      <c r="AC175">
        <f t="shared" si="89"/>
        <v>1.1343733706124608</v>
      </c>
    </row>
    <row r="176" spans="1:29" x14ac:dyDescent="0.25">
      <c r="A176" s="9">
        <v>174</v>
      </c>
      <c r="B176" s="26" t="s">
        <v>571</v>
      </c>
      <c r="C176" s="26" t="s">
        <v>442</v>
      </c>
      <c r="D176" s="26" t="s">
        <v>322</v>
      </c>
      <c r="E176" s="26" t="s">
        <v>2</v>
      </c>
      <c r="F176">
        <v>56</v>
      </c>
      <c r="G176">
        <v>4</v>
      </c>
      <c r="H176">
        <v>28</v>
      </c>
      <c r="I176">
        <v>81</v>
      </c>
      <c r="J176">
        <v>30</v>
      </c>
      <c r="K176">
        <v>16</v>
      </c>
      <c r="L176">
        <v>3809</v>
      </c>
      <c r="M176">
        <v>590</v>
      </c>
      <c r="N176">
        <f t="shared" si="75"/>
        <v>5.8571428571428568</v>
      </c>
      <c r="O176">
        <f t="shared" si="76"/>
        <v>41</v>
      </c>
      <c r="P176">
        <f t="shared" si="77"/>
        <v>118.60714285714286</v>
      </c>
      <c r="Q176">
        <f t="shared" si="78"/>
        <v>43.928571428571431</v>
      </c>
      <c r="R176">
        <f t="shared" si="79"/>
        <v>23.428571428571427</v>
      </c>
      <c r="S176">
        <f t="shared" si="80"/>
        <v>5577.4642857142853</v>
      </c>
      <c r="U176" s="10">
        <f t="shared" si="81"/>
        <v>5.7106605014471032</v>
      </c>
      <c r="V176">
        <f t="shared" si="82"/>
        <v>0.705026455026455</v>
      </c>
      <c r="W176">
        <f t="shared" si="83"/>
        <v>0.1768867924528302</v>
      </c>
      <c r="X176">
        <f t="shared" si="84"/>
        <v>4.8287472539678182</v>
      </c>
      <c r="Y176">
        <f t="shared" si="85"/>
        <v>8.0479120899463634</v>
      </c>
      <c r="Z176">
        <f t="shared" si="86"/>
        <v>1.2334963905775074</v>
      </c>
      <c r="AA176">
        <f t="shared" si="87"/>
        <v>0.77210526315789463</v>
      </c>
      <c r="AB176">
        <f t="shared" si="88"/>
        <v>1.5113745173745172</v>
      </c>
      <c r="AC176">
        <f t="shared" si="89"/>
        <v>1.3117710828578983</v>
      </c>
    </row>
    <row r="177" spans="1:29" x14ac:dyDescent="0.25">
      <c r="A177" s="9">
        <v>175</v>
      </c>
      <c r="B177" s="26" t="s">
        <v>588</v>
      </c>
      <c r="C177" s="26" t="s">
        <v>442</v>
      </c>
      <c r="D177" s="26" t="s">
        <v>322</v>
      </c>
      <c r="E177" s="26" t="s">
        <v>2</v>
      </c>
      <c r="F177">
        <v>30</v>
      </c>
      <c r="G177">
        <v>2</v>
      </c>
      <c r="H177">
        <v>6</v>
      </c>
      <c r="I177">
        <v>62</v>
      </c>
      <c r="J177">
        <v>16</v>
      </c>
      <c r="K177">
        <v>5</v>
      </c>
      <c r="L177">
        <v>1612</v>
      </c>
      <c r="M177">
        <v>271</v>
      </c>
      <c r="N177">
        <f t="shared" si="75"/>
        <v>5.4666666666666668</v>
      </c>
      <c r="O177">
        <f t="shared" si="76"/>
        <v>16.399999999999999</v>
      </c>
      <c r="P177">
        <f t="shared" si="77"/>
        <v>169.46666666666667</v>
      </c>
      <c r="Q177">
        <f t="shared" si="78"/>
        <v>43.733333333333334</v>
      </c>
      <c r="R177">
        <f t="shared" si="79"/>
        <v>13.666666666666666</v>
      </c>
      <c r="S177">
        <f t="shared" si="80"/>
        <v>4406.1333333333332</v>
      </c>
      <c r="U177" s="10">
        <f t="shared" si="81"/>
        <v>5.5460062117822355</v>
      </c>
      <c r="V177">
        <f t="shared" si="82"/>
        <v>0.65802469135802466</v>
      </c>
      <c r="W177">
        <f t="shared" si="83"/>
        <v>7.0754716981132074E-2</v>
      </c>
      <c r="X177">
        <f t="shared" si="84"/>
        <v>4.817226803443079</v>
      </c>
      <c r="Y177">
        <f t="shared" si="85"/>
        <v>8.0287113390717977</v>
      </c>
      <c r="Z177">
        <f t="shared" si="86"/>
        <v>1.3121808510638295</v>
      </c>
      <c r="AA177">
        <f t="shared" si="87"/>
        <v>0.7714736842105262</v>
      </c>
      <c r="AB177">
        <f t="shared" si="88"/>
        <v>1.4591351351351349</v>
      </c>
      <c r="AC177">
        <f t="shared" si="89"/>
        <v>1.2744371330335889</v>
      </c>
    </row>
    <row r="178" spans="1:29" x14ac:dyDescent="0.25">
      <c r="A178" s="9">
        <v>176</v>
      </c>
      <c r="B178" s="26" t="s">
        <v>392</v>
      </c>
      <c r="C178" s="26" t="s">
        <v>38</v>
      </c>
      <c r="D178" s="26" t="s">
        <v>322</v>
      </c>
      <c r="E178" s="26" t="s">
        <v>2</v>
      </c>
      <c r="F178">
        <v>27</v>
      </c>
      <c r="G178">
        <v>2</v>
      </c>
      <c r="H178">
        <v>17</v>
      </c>
      <c r="I178">
        <v>45</v>
      </c>
      <c r="J178">
        <v>5</v>
      </c>
      <c r="K178">
        <v>5</v>
      </c>
      <c r="L178">
        <v>56</v>
      </c>
      <c r="M178">
        <v>230</v>
      </c>
      <c r="N178">
        <f t="shared" si="75"/>
        <v>6.0740740740740744</v>
      </c>
      <c r="O178">
        <f t="shared" si="76"/>
        <v>51.629629629629626</v>
      </c>
      <c r="P178">
        <f t="shared" si="77"/>
        <v>136.66666666666666</v>
      </c>
      <c r="Q178">
        <f t="shared" si="78"/>
        <v>15.185185185185185</v>
      </c>
      <c r="R178">
        <f t="shared" si="79"/>
        <v>15.185185185185185</v>
      </c>
      <c r="S178">
        <f t="shared" si="80"/>
        <v>170.07407407407408</v>
      </c>
      <c r="U178" s="10">
        <f t="shared" si="81"/>
        <v>5.5011259038331106</v>
      </c>
      <c r="V178">
        <f t="shared" si="82"/>
        <v>0.73113854595336081</v>
      </c>
      <c r="W178">
        <f t="shared" si="83"/>
        <v>0.22274633123689727</v>
      </c>
      <c r="X178">
        <f t="shared" si="84"/>
        <v>4.5472410266428529</v>
      </c>
      <c r="Y178">
        <f t="shared" si="85"/>
        <v>7.5787350444047554</v>
      </c>
      <c r="Z178">
        <f t="shared" si="86"/>
        <v>1.2614361702127657</v>
      </c>
      <c r="AA178">
        <f t="shared" si="87"/>
        <v>0.67912280701754379</v>
      </c>
      <c r="AB178">
        <f t="shared" si="88"/>
        <v>1.4672612612612612</v>
      </c>
      <c r="AC178">
        <f t="shared" si="89"/>
        <v>1.1394207881512826</v>
      </c>
    </row>
    <row r="179" spans="1:29" x14ac:dyDescent="0.25">
      <c r="A179" s="9">
        <v>177</v>
      </c>
      <c r="B179" s="26" t="s">
        <v>589</v>
      </c>
      <c r="C179" s="26" t="s">
        <v>442</v>
      </c>
      <c r="D179" s="26" t="s">
        <v>322</v>
      </c>
      <c r="E179" s="26" t="s">
        <v>2</v>
      </c>
      <c r="F179">
        <v>37</v>
      </c>
      <c r="G179">
        <v>2</v>
      </c>
      <c r="H179">
        <v>12</v>
      </c>
      <c r="I179">
        <v>24</v>
      </c>
      <c r="J179">
        <v>14</v>
      </c>
      <c r="K179">
        <v>3</v>
      </c>
      <c r="L179">
        <v>450</v>
      </c>
      <c r="M179">
        <v>292</v>
      </c>
      <c r="N179">
        <f t="shared" si="75"/>
        <v>4.4324324324324325</v>
      </c>
      <c r="O179">
        <f t="shared" si="76"/>
        <v>26.594594594594593</v>
      </c>
      <c r="P179">
        <f t="shared" si="77"/>
        <v>53.189189189189186</v>
      </c>
      <c r="Q179">
        <f t="shared" si="78"/>
        <v>31.027027027027028</v>
      </c>
      <c r="R179">
        <f t="shared" si="79"/>
        <v>6.6486486486486482</v>
      </c>
      <c r="S179">
        <f t="shared" si="80"/>
        <v>997.29729729729729</v>
      </c>
      <c r="U179" s="10">
        <f t="shared" si="81"/>
        <v>5.0982956400779118</v>
      </c>
      <c r="V179">
        <f t="shared" si="82"/>
        <v>0.5335335335335335</v>
      </c>
      <c r="W179">
        <f t="shared" si="83"/>
        <v>0.11473737888832228</v>
      </c>
      <c r="X179">
        <f t="shared" si="84"/>
        <v>4.4500247276560563</v>
      </c>
      <c r="Y179">
        <f t="shared" si="85"/>
        <v>7.4167078794267605</v>
      </c>
      <c r="Z179">
        <f t="shared" si="86"/>
        <v>1.1322886716503735</v>
      </c>
      <c r="AA179">
        <f t="shared" si="87"/>
        <v>0.73036984352773815</v>
      </c>
      <c r="AB179">
        <f t="shared" si="88"/>
        <v>1.4215792549306061</v>
      </c>
      <c r="AC179">
        <f t="shared" si="89"/>
        <v>1.1657869575473383</v>
      </c>
    </row>
  </sheetData>
  <autoFilter ref="B2:AC74">
    <sortState ref="B3:AC179">
      <sortCondition descending="1" ref="U2:U74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U4" sqref="U4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2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26" t="s">
        <v>227</v>
      </c>
      <c r="C3" s="26" t="s">
        <v>36</v>
      </c>
      <c r="D3" s="26" t="s">
        <v>322</v>
      </c>
      <c r="E3" s="26" t="s">
        <v>3</v>
      </c>
      <c r="F3">
        <v>80</v>
      </c>
      <c r="G3">
        <v>100</v>
      </c>
      <c r="H3">
        <v>42</v>
      </c>
      <c r="I3">
        <v>31</v>
      </c>
      <c r="J3">
        <v>15</v>
      </c>
      <c r="K3">
        <v>66</v>
      </c>
      <c r="L3">
        <v>24</v>
      </c>
      <c r="M3">
        <v>1586</v>
      </c>
      <c r="N3">
        <f t="shared" ref="N3:N34" si="0">G3*82/F3</f>
        <v>102.5</v>
      </c>
      <c r="O3">
        <f t="shared" ref="O3:O34" si="1">H3*82/F3</f>
        <v>43.05</v>
      </c>
      <c r="P3">
        <f t="shared" ref="P3:P34" si="2">I3*82/F3</f>
        <v>31.774999999999999</v>
      </c>
      <c r="Q3">
        <f t="shared" ref="Q3:Q34" si="3">J3*82/F3</f>
        <v>15.375</v>
      </c>
      <c r="R3">
        <f t="shared" ref="R3:R34" si="4">K3*82/F3</f>
        <v>67.650000000000006</v>
      </c>
      <c r="S3">
        <f t="shared" ref="S3:S34" si="5">L3*82/F3</f>
        <v>24.6</v>
      </c>
      <c r="U3" s="10">
        <f t="shared" ref="U3:U34" si="6">SUM(V3:X3)</f>
        <v>17.912006435417414</v>
      </c>
      <c r="V3">
        <f t="shared" ref="V3:V34" si="7">N3/MAX(N:N)*OFF_R</f>
        <v>13</v>
      </c>
      <c r="W3">
        <f t="shared" ref="W3:W34" si="8">O3/MAX(O:O)*PUN_R</f>
        <v>0.14189189189189189</v>
      </c>
      <c r="X3">
        <f t="shared" ref="X3:X34" si="9">SUM(Z3:AC3)</f>
        <v>4.7701145435255228</v>
      </c>
      <c r="Y3">
        <f t="shared" ref="Y3:Y34" si="10">X3/DEF_R*10</f>
        <v>7.9501909058758713</v>
      </c>
      <c r="Z3">
        <f t="shared" ref="Z3:Z34" si="11">(0.7*(HIT_F*DEF_R))+(P3/(MAX(P:P))*(0.3*(HIT_F*DEF_R)))</f>
        <v>1.1044049999999999</v>
      </c>
      <c r="AA3">
        <f t="shared" ref="AA3:AA34" si="12">(0.7*(BkS_F*DEF_R))+(Q3/(MAX(Q:Q))*(0.3*(BkS_F*DEF_R)))</f>
        <v>0.67208584337349386</v>
      </c>
      <c r="AB3">
        <f t="shared" ref="AB3:AB34" si="13">(0.7*(TkA_F*DEF_R))+(R3/(MAX(R:R))*(0.3*(TkA_F*DEF_R)))</f>
        <v>1.8587541176470588</v>
      </c>
      <c r="AC3">
        <f t="shared" ref="AC3:AC34" si="14">(0.7*(SH_F*DEF_R))+(S3/(MAX(S:S))*(0.3*(SH_F*DEF_R)))</f>
        <v>1.1348695825049702</v>
      </c>
    </row>
    <row r="4" spans="1:29" x14ac:dyDescent="0.25">
      <c r="A4" s="9">
        <v>2</v>
      </c>
      <c r="B4" s="26" t="s">
        <v>67</v>
      </c>
      <c r="C4" s="26" t="s">
        <v>38</v>
      </c>
      <c r="D4" s="26" t="s">
        <v>322</v>
      </c>
      <c r="E4" s="26" t="s">
        <v>3</v>
      </c>
      <c r="F4">
        <v>81</v>
      </c>
      <c r="G4">
        <v>91</v>
      </c>
      <c r="H4">
        <v>52</v>
      </c>
      <c r="I4">
        <v>94</v>
      </c>
      <c r="J4">
        <v>66</v>
      </c>
      <c r="K4">
        <v>34</v>
      </c>
      <c r="L4">
        <v>6193</v>
      </c>
      <c r="M4">
        <v>1641</v>
      </c>
      <c r="N4">
        <f t="shared" si="0"/>
        <v>92.123456790123456</v>
      </c>
      <c r="O4">
        <f t="shared" si="1"/>
        <v>52.641975308641975</v>
      </c>
      <c r="P4">
        <f t="shared" si="2"/>
        <v>95.160493827160494</v>
      </c>
      <c r="Q4">
        <f t="shared" si="3"/>
        <v>66.81481481481481</v>
      </c>
      <c r="R4">
        <f t="shared" si="4"/>
        <v>34.419753086419753</v>
      </c>
      <c r="S4">
        <f t="shared" si="5"/>
        <v>6269.4567901234568</v>
      </c>
      <c r="U4" s="10">
        <f t="shared" si="6"/>
        <v>16.865433980647634</v>
      </c>
      <c r="V4">
        <f t="shared" si="7"/>
        <v>11.683950617283951</v>
      </c>
      <c r="W4">
        <f t="shared" si="8"/>
        <v>0.17350684017350684</v>
      </c>
      <c r="X4">
        <f t="shared" si="9"/>
        <v>5.0079765231901758</v>
      </c>
      <c r="Y4">
        <f t="shared" si="10"/>
        <v>8.3466275386502922</v>
      </c>
      <c r="Z4">
        <f t="shared" si="11"/>
        <v>1.2129333333333332</v>
      </c>
      <c r="AA4">
        <f t="shared" si="12"/>
        <v>0.81289156626506009</v>
      </c>
      <c r="AB4">
        <f t="shared" si="13"/>
        <v>1.6265333333333332</v>
      </c>
      <c r="AC4">
        <f t="shared" si="14"/>
        <v>1.3556182902584493</v>
      </c>
    </row>
    <row r="5" spans="1:29" x14ac:dyDescent="0.25">
      <c r="A5" s="9">
        <v>3</v>
      </c>
      <c r="B5" s="26" t="s">
        <v>238</v>
      </c>
      <c r="C5" s="26" t="s">
        <v>42</v>
      </c>
      <c r="D5" s="26" t="s">
        <v>322</v>
      </c>
      <c r="E5" s="26" t="s">
        <v>3</v>
      </c>
      <c r="F5">
        <v>58</v>
      </c>
      <c r="G5">
        <v>62</v>
      </c>
      <c r="H5">
        <v>10</v>
      </c>
      <c r="I5">
        <v>53</v>
      </c>
      <c r="J5">
        <v>39</v>
      </c>
      <c r="K5">
        <v>59</v>
      </c>
      <c r="L5">
        <v>4165</v>
      </c>
      <c r="M5">
        <v>1199</v>
      </c>
      <c r="N5">
        <f t="shared" si="0"/>
        <v>87.65517241379311</v>
      </c>
      <c r="O5">
        <f t="shared" si="1"/>
        <v>14.137931034482758</v>
      </c>
      <c r="P5">
        <f t="shared" si="2"/>
        <v>74.931034482758619</v>
      </c>
      <c r="Q5">
        <f t="shared" si="3"/>
        <v>55.137931034482762</v>
      </c>
      <c r="R5">
        <f t="shared" si="4"/>
        <v>83.41379310344827</v>
      </c>
      <c r="S5">
        <f t="shared" si="5"/>
        <v>5888.4482758620688</v>
      </c>
      <c r="U5" s="10">
        <f t="shared" si="6"/>
        <v>16.434130073356322</v>
      </c>
      <c r="V5">
        <f t="shared" si="7"/>
        <v>11.117241379310345</v>
      </c>
      <c r="W5">
        <f t="shared" si="8"/>
        <v>4.6598322460391424E-2</v>
      </c>
      <c r="X5">
        <f t="shared" si="9"/>
        <v>5.2702903715855838</v>
      </c>
      <c r="Y5">
        <f t="shared" si="10"/>
        <v>8.7838172859759727</v>
      </c>
      <c r="Z5">
        <f t="shared" si="11"/>
        <v>1.1782965517241377</v>
      </c>
      <c r="AA5">
        <f t="shared" si="12"/>
        <v>0.78092854175321968</v>
      </c>
      <c r="AB5">
        <f t="shared" si="13"/>
        <v>1.9689152129817442</v>
      </c>
      <c r="AC5">
        <f t="shared" si="14"/>
        <v>1.3421500651264824</v>
      </c>
    </row>
    <row r="6" spans="1:29" x14ac:dyDescent="0.25">
      <c r="A6" s="9">
        <v>4</v>
      </c>
      <c r="B6" s="26" t="s">
        <v>56</v>
      </c>
      <c r="C6" s="26" t="s">
        <v>33</v>
      </c>
      <c r="D6" s="26" t="s">
        <v>322</v>
      </c>
      <c r="E6" s="26" t="s">
        <v>3</v>
      </c>
      <c r="F6">
        <v>82</v>
      </c>
      <c r="G6">
        <v>92</v>
      </c>
      <c r="H6">
        <v>36</v>
      </c>
      <c r="I6">
        <v>10</v>
      </c>
      <c r="J6">
        <v>17</v>
      </c>
      <c r="K6">
        <v>26</v>
      </c>
      <c r="L6">
        <v>129</v>
      </c>
      <c r="M6">
        <v>1532</v>
      </c>
      <c r="N6">
        <f t="shared" si="0"/>
        <v>92</v>
      </c>
      <c r="O6">
        <f t="shared" si="1"/>
        <v>36</v>
      </c>
      <c r="P6">
        <f t="shared" si="2"/>
        <v>10</v>
      </c>
      <c r="Q6">
        <f t="shared" si="3"/>
        <v>17</v>
      </c>
      <c r="R6">
        <f t="shared" si="4"/>
        <v>26</v>
      </c>
      <c r="S6">
        <f t="shared" si="5"/>
        <v>129</v>
      </c>
      <c r="U6" s="10">
        <f t="shared" si="6"/>
        <v>16.236857938859217</v>
      </c>
      <c r="V6">
        <f t="shared" si="7"/>
        <v>11.668292682926829</v>
      </c>
      <c r="W6">
        <f t="shared" si="8"/>
        <v>0.11865524060646013</v>
      </c>
      <c r="X6">
        <f t="shared" si="9"/>
        <v>4.4499100153259281</v>
      </c>
      <c r="Y6">
        <f t="shared" si="10"/>
        <v>7.4165166922098802</v>
      </c>
      <c r="Z6">
        <f t="shared" si="11"/>
        <v>1.067121951219512</v>
      </c>
      <c r="AA6">
        <f t="shared" si="12"/>
        <v>0.67653394064061112</v>
      </c>
      <c r="AB6">
        <f t="shared" si="13"/>
        <v>1.5676941176470587</v>
      </c>
      <c r="AC6">
        <f t="shared" si="14"/>
        <v>1.1385600058187459</v>
      </c>
    </row>
    <row r="7" spans="1:29" x14ac:dyDescent="0.25">
      <c r="A7" s="9">
        <v>5</v>
      </c>
      <c r="B7" s="26" t="s">
        <v>265</v>
      </c>
      <c r="C7" s="26" t="s">
        <v>33</v>
      </c>
      <c r="D7" s="26" t="s">
        <v>322</v>
      </c>
      <c r="E7" s="26" t="s">
        <v>3</v>
      </c>
      <c r="F7">
        <v>81</v>
      </c>
      <c r="G7">
        <v>84</v>
      </c>
      <c r="H7">
        <v>34</v>
      </c>
      <c r="I7">
        <v>32</v>
      </c>
      <c r="J7">
        <v>40</v>
      </c>
      <c r="K7">
        <v>45</v>
      </c>
      <c r="L7">
        <v>90</v>
      </c>
      <c r="M7">
        <v>1536</v>
      </c>
      <c r="N7">
        <f t="shared" si="0"/>
        <v>85.037037037037038</v>
      </c>
      <c r="O7">
        <f t="shared" si="1"/>
        <v>34.419753086419753</v>
      </c>
      <c r="P7">
        <f t="shared" si="2"/>
        <v>32.395061728395063</v>
      </c>
      <c r="Q7">
        <f t="shared" si="3"/>
        <v>40.493827160493829</v>
      </c>
      <c r="R7">
        <f t="shared" si="4"/>
        <v>45.555555555555557</v>
      </c>
      <c r="S7">
        <f t="shared" si="5"/>
        <v>91.111111111111114</v>
      </c>
      <c r="U7" s="10">
        <f t="shared" si="6"/>
        <v>15.586515622580078</v>
      </c>
      <c r="V7">
        <f t="shared" si="7"/>
        <v>10.785185185185185</v>
      </c>
      <c r="W7">
        <f t="shared" si="8"/>
        <v>0.11344678011344679</v>
      </c>
      <c r="X7">
        <f t="shared" si="9"/>
        <v>4.6878836572814464</v>
      </c>
      <c r="Y7">
        <f t="shared" si="10"/>
        <v>7.8131394288024101</v>
      </c>
      <c r="Z7">
        <f t="shared" si="11"/>
        <v>1.1054666666666666</v>
      </c>
      <c r="AA7">
        <f t="shared" si="12"/>
        <v>0.74084337349397578</v>
      </c>
      <c r="AB7">
        <f t="shared" si="13"/>
        <v>1.7043529411764704</v>
      </c>
      <c r="AC7">
        <f t="shared" si="14"/>
        <v>1.137220675944334</v>
      </c>
    </row>
    <row r="8" spans="1:29" x14ac:dyDescent="0.25">
      <c r="A8" s="9">
        <v>6</v>
      </c>
      <c r="B8" s="26" t="s">
        <v>62</v>
      </c>
      <c r="C8" s="26" t="s">
        <v>38</v>
      </c>
      <c r="D8" s="26" t="s">
        <v>322</v>
      </c>
      <c r="E8" s="26" t="s">
        <v>3</v>
      </c>
      <c r="F8">
        <v>82</v>
      </c>
      <c r="G8">
        <v>85</v>
      </c>
      <c r="H8">
        <v>50</v>
      </c>
      <c r="I8">
        <v>23</v>
      </c>
      <c r="J8">
        <v>32</v>
      </c>
      <c r="K8">
        <v>33</v>
      </c>
      <c r="L8">
        <v>133</v>
      </c>
      <c r="M8">
        <v>1595</v>
      </c>
      <c r="N8">
        <f t="shared" si="0"/>
        <v>85</v>
      </c>
      <c r="O8">
        <f t="shared" si="1"/>
        <v>50</v>
      </c>
      <c r="P8">
        <f t="shared" si="2"/>
        <v>23</v>
      </c>
      <c r="Q8">
        <f t="shared" si="3"/>
        <v>32</v>
      </c>
      <c r="R8">
        <f t="shared" si="4"/>
        <v>33</v>
      </c>
      <c r="S8">
        <f t="shared" si="5"/>
        <v>133</v>
      </c>
      <c r="U8" s="10">
        <f t="shared" si="6"/>
        <v>15.507573704052952</v>
      </c>
      <c r="V8">
        <f t="shared" si="7"/>
        <v>10.780487804878048</v>
      </c>
      <c r="W8">
        <f t="shared" si="8"/>
        <v>0.16479894528675018</v>
      </c>
      <c r="X8">
        <f t="shared" si="9"/>
        <v>4.5622869538881554</v>
      </c>
      <c r="Y8">
        <f t="shared" si="10"/>
        <v>7.603811589813593</v>
      </c>
      <c r="Z8">
        <f t="shared" si="11"/>
        <v>1.0893804878048778</v>
      </c>
      <c r="AA8">
        <f t="shared" si="12"/>
        <v>0.71759330002938571</v>
      </c>
      <c r="AB8">
        <f t="shared" si="13"/>
        <v>1.6166117647058822</v>
      </c>
      <c r="AC8">
        <f t="shared" si="14"/>
        <v>1.1387014013480095</v>
      </c>
    </row>
    <row r="9" spans="1:29" x14ac:dyDescent="0.25">
      <c r="A9" s="9">
        <v>7</v>
      </c>
      <c r="B9" s="26" t="s">
        <v>259</v>
      </c>
      <c r="C9" s="26" t="s">
        <v>36</v>
      </c>
      <c r="D9" s="26" t="s">
        <v>322</v>
      </c>
      <c r="E9" s="26" t="s">
        <v>3</v>
      </c>
      <c r="F9">
        <v>82</v>
      </c>
      <c r="G9">
        <v>80</v>
      </c>
      <c r="H9">
        <v>37</v>
      </c>
      <c r="I9">
        <v>55</v>
      </c>
      <c r="J9">
        <v>31</v>
      </c>
      <c r="K9">
        <v>50</v>
      </c>
      <c r="L9">
        <v>64</v>
      </c>
      <c r="M9">
        <v>1473</v>
      </c>
      <c r="N9">
        <f t="shared" si="0"/>
        <v>80</v>
      </c>
      <c r="O9">
        <f t="shared" si="1"/>
        <v>37</v>
      </c>
      <c r="P9">
        <f t="shared" si="2"/>
        <v>55</v>
      </c>
      <c r="Q9">
        <f t="shared" si="3"/>
        <v>31</v>
      </c>
      <c r="R9">
        <f t="shared" si="4"/>
        <v>50</v>
      </c>
      <c r="S9">
        <f t="shared" si="5"/>
        <v>64</v>
      </c>
      <c r="U9" s="10">
        <f t="shared" si="6"/>
        <v>14.99899351721171</v>
      </c>
      <c r="V9">
        <f t="shared" si="7"/>
        <v>10.146341463414634</v>
      </c>
      <c r="W9">
        <f t="shared" si="8"/>
        <v>0.12195121951219513</v>
      </c>
      <c r="X9">
        <f t="shared" si="9"/>
        <v>4.7307008342848818</v>
      </c>
      <c r="Y9">
        <f t="shared" si="10"/>
        <v>7.8845013904748029</v>
      </c>
      <c r="Z9">
        <f t="shared" si="11"/>
        <v>1.1441707317073169</v>
      </c>
      <c r="AA9">
        <f t="shared" si="12"/>
        <v>0.71485600940346739</v>
      </c>
      <c r="AB9">
        <f t="shared" si="13"/>
        <v>1.7354117647058822</v>
      </c>
      <c r="AC9">
        <f t="shared" si="14"/>
        <v>1.136262328468215</v>
      </c>
    </row>
    <row r="10" spans="1:29" x14ac:dyDescent="0.25">
      <c r="A10" s="9">
        <v>8</v>
      </c>
      <c r="B10" s="26" t="s">
        <v>217</v>
      </c>
      <c r="C10" s="26" t="s">
        <v>31</v>
      </c>
      <c r="D10" s="26" t="s">
        <v>322</v>
      </c>
      <c r="E10" s="26" t="s">
        <v>3</v>
      </c>
      <c r="F10">
        <v>78</v>
      </c>
      <c r="G10">
        <v>70</v>
      </c>
      <c r="H10">
        <v>30</v>
      </c>
      <c r="I10">
        <v>40</v>
      </c>
      <c r="J10">
        <v>24</v>
      </c>
      <c r="K10">
        <v>78</v>
      </c>
      <c r="L10">
        <v>4735</v>
      </c>
      <c r="M10">
        <v>1507</v>
      </c>
      <c r="N10">
        <f t="shared" si="0"/>
        <v>73.589743589743591</v>
      </c>
      <c r="O10">
        <f t="shared" si="1"/>
        <v>31.53846153846154</v>
      </c>
      <c r="P10">
        <f t="shared" si="2"/>
        <v>42.051282051282051</v>
      </c>
      <c r="Q10">
        <f t="shared" si="3"/>
        <v>25.23076923076923</v>
      </c>
      <c r="R10">
        <f t="shared" si="4"/>
        <v>82</v>
      </c>
      <c r="S10">
        <f t="shared" si="5"/>
        <v>4977.8205128205127</v>
      </c>
      <c r="U10" s="10">
        <f t="shared" si="6"/>
        <v>14.527343070998349</v>
      </c>
      <c r="V10">
        <f t="shared" si="7"/>
        <v>9.3333333333333339</v>
      </c>
      <c r="W10">
        <f t="shared" si="8"/>
        <v>0.10395010395010397</v>
      </c>
      <c r="X10">
        <f t="shared" si="9"/>
        <v>5.09005963371491</v>
      </c>
      <c r="Y10">
        <f t="shared" si="10"/>
        <v>8.4834327228581827</v>
      </c>
      <c r="Z10">
        <f t="shared" si="11"/>
        <v>1.1219999999999999</v>
      </c>
      <c r="AA10">
        <f t="shared" si="12"/>
        <v>0.69906394810009254</v>
      </c>
      <c r="AB10">
        <f t="shared" si="13"/>
        <v>1.959035294117647</v>
      </c>
      <c r="AC10">
        <f t="shared" si="14"/>
        <v>1.3099603914971707</v>
      </c>
    </row>
    <row r="11" spans="1:29" x14ac:dyDescent="0.25">
      <c r="A11" s="9">
        <v>9</v>
      </c>
      <c r="B11" s="26" t="s">
        <v>144</v>
      </c>
      <c r="C11" s="26" t="s">
        <v>31</v>
      </c>
      <c r="D11" s="26" t="s">
        <v>322</v>
      </c>
      <c r="E11" s="26" t="s">
        <v>3</v>
      </c>
      <c r="F11">
        <v>67</v>
      </c>
      <c r="G11">
        <v>60</v>
      </c>
      <c r="H11">
        <v>24</v>
      </c>
      <c r="I11">
        <v>40</v>
      </c>
      <c r="J11">
        <v>24</v>
      </c>
      <c r="K11">
        <v>54</v>
      </c>
      <c r="L11">
        <v>6699</v>
      </c>
      <c r="M11">
        <v>1201</v>
      </c>
      <c r="N11">
        <f t="shared" si="0"/>
        <v>73.432835820895519</v>
      </c>
      <c r="O11">
        <f t="shared" si="1"/>
        <v>29.373134328358208</v>
      </c>
      <c r="P11">
        <f t="shared" si="2"/>
        <v>48.955223880597018</v>
      </c>
      <c r="Q11">
        <f t="shared" si="3"/>
        <v>29.373134328358208</v>
      </c>
      <c r="R11">
        <f t="shared" si="4"/>
        <v>66.089552238805965</v>
      </c>
      <c r="S11">
        <f t="shared" si="5"/>
        <v>8198.7761194029845</v>
      </c>
      <c r="U11" s="10">
        <f t="shared" si="6"/>
        <v>14.526136681442249</v>
      </c>
      <c r="V11">
        <f t="shared" si="7"/>
        <v>9.3134328358208958</v>
      </c>
      <c r="W11">
        <f t="shared" si="8"/>
        <v>9.6813231141589351E-2</v>
      </c>
      <c r="X11">
        <f t="shared" si="9"/>
        <v>5.1158906144797651</v>
      </c>
      <c r="Y11">
        <f t="shared" si="10"/>
        <v>8.5264843574662752</v>
      </c>
      <c r="Z11">
        <f t="shared" si="11"/>
        <v>1.1338208955223879</v>
      </c>
      <c r="AA11">
        <f t="shared" si="12"/>
        <v>0.71040280525085409</v>
      </c>
      <c r="AB11">
        <f t="shared" si="13"/>
        <v>1.8478493415276556</v>
      </c>
      <c r="AC11">
        <f t="shared" si="14"/>
        <v>1.4238175721788671</v>
      </c>
    </row>
    <row r="12" spans="1:29" x14ac:dyDescent="0.25">
      <c r="A12" s="9">
        <v>10</v>
      </c>
      <c r="B12" s="26" t="s">
        <v>960</v>
      </c>
      <c r="C12" s="26" t="s">
        <v>442</v>
      </c>
      <c r="D12" s="26" t="s">
        <v>322</v>
      </c>
      <c r="E12" s="26" t="s">
        <v>3</v>
      </c>
      <c r="F12">
        <v>76</v>
      </c>
      <c r="G12">
        <v>71</v>
      </c>
      <c r="H12">
        <v>17</v>
      </c>
      <c r="I12">
        <v>12</v>
      </c>
      <c r="J12">
        <v>33</v>
      </c>
      <c r="K12">
        <v>45</v>
      </c>
      <c r="L12">
        <v>1197</v>
      </c>
      <c r="M12">
        <v>1359</v>
      </c>
      <c r="N12">
        <f t="shared" si="0"/>
        <v>76.60526315789474</v>
      </c>
      <c r="O12">
        <f t="shared" si="1"/>
        <v>18.342105263157894</v>
      </c>
      <c r="P12">
        <f t="shared" si="2"/>
        <v>12.947368421052632</v>
      </c>
      <c r="Q12">
        <f t="shared" si="3"/>
        <v>35.60526315789474</v>
      </c>
      <c r="R12">
        <f t="shared" si="4"/>
        <v>48.55263157894737</v>
      </c>
      <c r="S12">
        <f t="shared" si="5"/>
        <v>1291.5</v>
      </c>
      <c r="U12" s="10">
        <f t="shared" si="6"/>
        <v>14.480825334979667</v>
      </c>
      <c r="V12">
        <f t="shared" si="7"/>
        <v>9.715789473684211</v>
      </c>
      <c r="W12">
        <f t="shared" si="8"/>
        <v>6.0455192034139404E-2</v>
      </c>
      <c r="X12">
        <f t="shared" si="9"/>
        <v>4.7045806692613157</v>
      </c>
      <c r="Y12">
        <f t="shared" si="10"/>
        <v>7.8409677821021928</v>
      </c>
      <c r="Z12">
        <f t="shared" si="11"/>
        <v>1.0721684210526314</v>
      </c>
      <c r="AA12">
        <f t="shared" si="12"/>
        <v>0.72746195307545958</v>
      </c>
      <c r="AB12">
        <f t="shared" si="13"/>
        <v>1.7252972136222908</v>
      </c>
      <c r="AC12">
        <f t="shared" si="14"/>
        <v>1.1796530815109343</v>
      </c>
    </row>
    <row r="13" spans="1:29" x14ac:dyDescent="0.25">
      <c r="A13" s="9">
        <v>11</v>
      </c>
      <c r="B13" s="26" t="s">
        <v>59</v>
      </c>
      <c r="C13" s="26" t="s">
        <v>38</v>
      </c>
      <c r="D13" s="26" t="s">
        <v>322</v>
      </c>
      <c r="E13" s="26" t="s">
        <v>3</v>
      </c>
      <c r="F13">
        <v>82</v>
      </c>
      <c r="G13">
        <v>76</v>
      </c>
      <c r="H13">
        <v>32</v>
      </c>
      <c r="I13">
        <v>18</v>
      </c>
      <c r="J13">
        <v>14</v>
      </c>
      <c r="K13">
        <v>47</v>
      </c>
      <c r="L13">
        <v>359</v>
      </c>
      <c r="M13">
        <v>1655</v>
      </c>
      <c r="N13">
        <f t="shared" si="0"/>
        <v>76</v>
      </c>
      <c r="O13">
        <f t="shared" si="1"/>
        <v>32</v>
      </c>
      <c r="P13">
        <f t="shared" si="2"/>
        <v>18</v>
      </c>
      <c r="Q13">
        <f t="shared" si="3"/>
        <v>14</v>
      </c>
      <c r="R13">
        <f t="shared" si="4"/>
        <v>47</v>
      </c>
      <c r="S13">
        <f t="shared" si="5"/>
        <v>359</v>
      </c>
      <c r="U13" s="10">
        <f t="shared" si="6"/>
        <v>14.354774603760324</v>
      </c>
      <c r="V13">
        <f t="shared" si="7"/>
        <v>9.6390243902439021</v>
      </c>
      <c r="W13">
        <f t="shared" si="8"/>
        <v>0.10547132498352012</v>
      </c>
      <c r="X13">
        <f t="shared" si="9"/>
        <v>4.6102788885329016</v>
      </c>
      <c r="Y13">
        <f t="shared" si="10"/>
        <v>7.6837981475548354</v>
      </c>
      <c r="Z13">
        <f t="shared" si="11"/>
        <v>1.0808195121951218</v>
      </c>
      <c r="AA13">
        <f t="shared" si="12"/>
        <v>0.66832206876285616</v>
      </c>
      <c r="AB13">
        <f t="shared" si="13"/>
        <v>1.7144470588235294</v>
      </c>
      <c r="AC13">
        <f t="shared" si="14"/>
        <v>1.1466902487513939</v>
      </c>
    </row>
    <row r="14" spans="1:29" x14ac:dyDescent="0.25">
      <c r="A14" s="9">
        <v>12</v>
      </c>
      <c r="B14" s="26" t="s">
        <v>279</v>
      </c>
      <c r="C14" s="26" t="s">
        <v>42</v>
      </c>
      <c r="D14" s="26" t="s">
        <v>322</v>
      </c>
      <c r="E14" s="26" t="s">
        <v>3</v>
      </c>
      <c r="F14">
        <v>82</v>
      </c>
      <c r="G14">
        <v>72</v>
      </c>
      <c r="H14">
        <v>72</v>
      </c>
      <c r="I14">
        <v>77</v>
      </c>
      <c r="J14">
        <v>64</v>
      </c>
      <c r="K14">
        <v>46</v>
      </c>
      <c r="L14">
        <v>100</v>
      </c>
      <c r="M14">
        <v>1650</v>
      </c>
      <c r="N14">
        <f t="shared" si="0"/>
        <v>72</v>
      </c>
      <c r="O14">
        <f t="shared" si="1"/>
        <v>72</v>
      </c>
      <c r="P14">
        <f t="shared" si="2"/>
        <v>77</v>
      </c>
      <c r="Q14">
        <f t="shared" si="3"/>
        <v>64</v>
      </c>
      <c r="R14">
        <f t="shared" si="4"/>
        <v>46</v>
      </c>
      <c r="S14">
        <f t="shared" si="5"/>
        <v>100</v>
      </c>
      <c r="U14" s="10">
        <f t="shared" si="6"/>
        <v>14.201037134496104</v>
      </c>
      <c r="V14">
        <f t="shared" si="7"/>
        <v>9.13170731707317</v>
      </c>
      <c r="W14">
        <f t="shared" si="8"/>
        <v>0.23731048121292025</v>
      </c>
      <c r="X14">
        <f t="shared" si="9"/>
        <v>4.8320193362100126</v>
      </c>
      <c r="Y14">
        <f t="shared" si="10"/>
        <v>8.05336556035002</v>
      </c>
      <c r="Z14">
        <f t="shared" si="11"/>
        <v>1.1818390243902437</v>
      </c>
      <c r="AA14">
        <f t="shared" si="12"/>
        <v>0.80518660005877152</v>
      </c>
      <c r="AB14">
        <f t="shared" si="13"/>
        <v>1.7074588235294117</v>
      </c>
      <c r="AC14">
        <f t="shared" si="14"/>
        <v>1.1375348882315859</v>
      </c>
    </row>
    <row r="15" spans="1:29" x14ac:dyDescent="0.25">
      <c r="A15" s="9">
        <v>13</v>
      </c>
      <c r="B15" s="26" t="s">
        <v>139</v>
      </c>
      <c r="C15" s="26" t="s">
        <v>31</v>
      </c>
      <c r="D15" s="26" t="s">
        <v>322</v>
      </c>
      <c r="E15" s="26" t="s">
        <v>3</v>
      </c>
      <c r="F15">
        <v>77</v>
      </c>
      <c r="G15">
        <v>67</v>
      </c>
      <c r="H15">
        <v>18</v>
      </c>
      <c r="I15">
        <v>47</v>
      </c>
      <c r="J15">
        <v>45</v>
      </c>
      <c r="K15">
        <v>33</v>
      </c>
      <c r="L15">
        <v>8853</v>
      </c>
      <c r="M15">
        <v>1446</v>
      </c>
      <c r="N15">
        <f t="shared" si="0"/>
        <v>71.350649350649348</v>
      </c>
      <c r="O15">
        <f t="shared" si="1"/>
        <v>19.168831168831169</v>
      </c>
      <c r="P15">
        <f t="shared" si="2"/>
        <v>50.051948051948052</v>
      </c>
      <c r="Q15">
        <f t="shared" si="3"/>
        <v>47.922077922077925</v>
      </c>
      <c r="R15">
        <f t="shared" si="4"/>
        <v>35.142857142857146</v>
      </c>
      <c r="S15">
        <f t="shared" si="5"/>
        <v>9427.8701298701308</v>
      </c>
      <c r="U15" s="10">
        <f t="shared" si="6"/>
        <v>14.108257294831894</v>
      </c>
      <c r="V15">
        <f t="shared" si="7"/>
        <v>9.0493506493506501</v>
      </c>
      <c r="W15">
        <f t="shared" si="8"/>
        <v>6.3180063180063181E-2</v>
      </c>
      <c r="X15">
        <f t="shared" si="9"/>
        <v>4.9957265823011801</v>
      </c>
      <c r="Y15">
        <f t="shared" si="10"/>
        <v>8.3262109705019665</v>
      </c>
      <c r="Z15">
        <f t="shared" si="11"/>
        <v>1.1356987012987012</v>
      </c>
      <c r="AA15">
        <f t="shared" si="12"/>
        <v>0.76117665467063045</v>
      </c>
      <c r="AB15">
        <f t="shared" si="13"/>
        <v>1.6315865546218487</v>
      </c>
      <c r="AC15">
        <f t="shared" si="14"/>
        <v>1.4672646717099997</v>
      </c>
    </row>
    <row r="16" spans="1:29" x14ac:dyDescent="0.25">
      <c r="A16" s="9">
        <v>14</v>
      </c>
      <c r="B16" s="26" t="s">
        <v>327</v>
      </c>
      <c r="C16" s="26" t="s">
        <v>33</v>
      </c>
      <c r="D16" s="26" t="s">
        <v>322</v>
      </c>
      <c r="E16" s="26" t="s">
        <v>3</v>
      </c>
      <c r="F16">
        <v>62</v>
      </c>
      <c r="G16">
        <v>55</v>
      </c>
      <c r="H16">
        <v>16</v>
      </c>
      <c r="I16">
        <v>29</v>
      </c>
      <c r="J16">
        <v>24</v>
      </c>
      <c r="K16">
        <v>26</v>
      </c>
      <c r="L16">
        <v>146</v>
      </c>
      <c r="M16">
        <v>1085</v>
      </c>
      <c r="N16">
        <f t="shared" si="0"/>
        <v>72.741935483870961</v>
      </c>
      <c r="O16">
        <f t="shared" si="1"/>
        <v>21.161290322580644</v>
      </c>
      <c r="P16">
        <f t="shared" si="2"/>
        <v>38.354838709677416</v>
      </c>
      <c r="Q16">
        <f t="shared" si="3"/>
        <v>31.741935483870968</v>
      </c>
      <c r="R16">
        <f t="shared" si="4"/>
        <v>34.387096774193552</v>
      </c>
      <c r="S16">
        <f t="shared" si="5"/>
        <v>193.09677419354838</v>
      </c>
      <c r="U16" s="10">
        <f t="shared" si="6"/>
        <v>13.8952423668109</v>
      </c>
      <c r="V16">
        <f t="shared" si="7"/>
        <v>9.2258064516129021</v>
      </c>
      <c r="W16">
        <f t="shared" si="8"/>
        <v>6.9747166521360066E-2</v>
      </c>
      <c r="X16">
        <f t="shared" si="9"/>
        <v>4.5996887486766376</v>
      </c>
      <c r="Y16">
        <f t="shared" si="10"/>
        <v>7.666147914461062</v>
      </c>
      <c r="Z16">
        <f t="shared" si="11"/>
        <v>1.1156709677419352</v>
      </c>
      <c r="AA16">
        <f t="shared" si="12"/>
        <v>0.71688690244850362</v>
      </c>
      <c r="AB16">
        <f t="shared" si="13"/>
        <v>1.6263051233396584</v>
      </c>
      <c r="AC16">
        <f t="shared" si="14"/>
        <v>1.1408257551465399</v>
      </c>
    </row>
    <row r="17" spans="1:29" x14ac:dyDescent="0.25">
      <c r="A17" s="9">
        <v>15</v>
      </c>
      <c r="B17" s="26" t="s">
        <v>326</v>
      </c>
      <c r="C17" s="26" t="s">
        <v>42</v>
      </c>
      <c r="D17" s="26" t="s">
        <v>322</v>
      </c>
      <c r="E17" s="26" t="s">
        <v>3</v>
      </c>
      <c r="F17">
        <v>74</v>
      </c>
      <c r="G17">
        <v>65</v>
      </c>
      <c r="H17">
        <v>8</v>
      </c>
      <c r="I17">
        <v>27</v>
      </c>
      <c r="J17">
        <v>33</v>
      </c>
      <c r="K17">
        <v>46</v>
      </c>
      <c r="L17">
        <v>14</v>
      </c>
      <c r="M17">
        <v>1384</v>
      </c>
      <c r="N17">
        <f t="shared" si="0"/>
        <v>72.027027027027032</v>
      </c>
      <c r="O17">
        <f t="shared" si="1"/>
        <v>8.8648648648648649</v>
      </c>
      <c r="P17">
        <f t="shared" si="2"/>
        <v>29.918918918918919</v>
      </c>
      <c r="Q17">
        <f t="shared" si="3"/>
        <v>36.567567567567565</v>
      </c>
      <c r="R17">
        <f t="shared" si="4"/>
        <v>50.972972972972975</v>
      </c>
      <c r="S17">
        <f t="shared" si="5"/>
        <v>15.513513513513514</v>
      </c>
      <c r="U17" s="10">
        <f t="shared" si="6"/>
        <v>13.872436143813616</v>
      </c>
      <c r="V17">
        <f t="shared" si="7"/>
        <v>9.1351351351351351</v>
      </c>
      <c r="W17">
        <f t="shared" si="8"/>
        <v>2.9218407596785977E-2</v>
      </c>
      <c r="X17">
        <f t="shared" si="9"/>
        <v>4.708082601081693</v>
      </c>
      <c r="Y17">
        <f t="shared" si="10"/>
        <v>7.8468043351361549</v>
      </c>
      <c r="Z17">
        <f t="shared" si="11"/>
        <v>1.1012270270270268</v>
      </c>
      <c r="AA17">
        <f t="shared" si="12"/>
        <v>0.73009605991533688</v>
      </c>
      <c r="AB17">
        <f t="shared" si="13"/>
        <v>1.7422111287758346</v>
      </c>
      <c r="AC17">
        <f t="shared" si="14"/>
        <v>1.1345483853634946</v>
      </c>
    </row>
    <row r="18" spans="1:29" x14ac:dyDescent="0.25">
      <c r="A18" s="9">
        <v>16</v>
      </c>
      <c r="B18" s="26" t="s">
        <v>270</v>
      </c>
      <c r="C18" s="26" t="s">
        <v>42</v>
      </c>
      <c r="D18" s="26" t="s">
        <v>322</v>
      </c>
      <c r="E18" s="26" t="s">
        <v>3</v>
      </c>
      <c r="F18">
        <v>82</v>
      </c>
      <c r="G18">
        <v>69</v>
      </c>
      <c r="H18">
        <v>26</v>
      </c>
      <c r="I18">
        <v>31</v>
      </c>
      <c r="J18">
        <v>25</v>
      </c>
      <c r="K18">
        <v>85</v>
      </c>
      <c r="L18">
        <v>209</v>
      </c>
      <c r="M18">
        <v>1344</v>
      </c>
      <c r="N18">
        <f t="shared" si="0"/>
        <v>69</v>
      </c>
      <c r="O18">
        <f t="shared" si="1"/>
        <v>26</v>
      </c>
      <c r="P18">
        <f t="shared" si="2"/>
        <v>31</v>
      </c>
      <c r="Q18">
        <f t="shared" si="3"/>
        <v>25</v>
      </c>
      <c r="R18">
        <f t="shared" si="4"/>
        <v>85</v>
      </c>
      <c r="S18">
        <f t="shared" si="5"/>
        <v>209</v>
      </c>
      <c r="U18" s="10">
        <f t="shared" si="6"/>
        <v>13.759813194576694</v>
      </c>
      <c r="V18">
        <f t="shared" si="7"/>
        <v>8.7512195121951226</v>
      </c>
      <c r="W18">
        <f t="shared" si="8"/>
        <v>8.5695451549110097E-2</v>
      </c>
      <c r="X18">
        <f t="shared" si="9"/>
        <v>4.9228982308324598</v>
      </c>
      <c r="Y18">
        <f t="shared" si="10"/>
        <v>8.2048303847207666</v>
      </c>
      <c r="Z18">
        <f t="shared" si="11"/>
        <v>1.1030780487804877</v>
      </c>
      <c r="AA18">
        <f t="shared" si="12"/>
        <v>0.69843226564795757</v>
      </c>
      <c r="AB18">
        <f t="shared" si="13"/>
        <v>1.98</v>
      </c>
      <c r="AC18">
        <f t="shared" si="14"/>
        <v>1.1413879164040148</v>
      </c>
    </row>
    <row r="19" spans="1:29" x14ac:dyDescent="0.25">
      <c r="A19" s="9">
        <v>17</v>
      </c>
      <c r="B19" s="26" t="s">
        <v>278</v>
      </c>
      <c r="C19" s="26" t="s">
        <v>36</v>
      </c>
      <c r="D19" s="26" t="s">
        <v>322</v>
      </c>
      <c r="E19" s="26" t="s">
        <v>3</v>
      </c>
      <c r="F19">
        <v>82</v>
      </c>
      <c r="G19">
        <v>70</v>
      </c>
      <c r="H19">
        <v>24</v>
      </c>
      <c r="I19">
        <v>74</v>
      </c>
      <c r="J19">
        <v>43</v>
      </c>
      <c r="K19">
        <v>29</v>
      </c>
      <c r="L19">
        <v>6</v>
      </c>
      <c r="M19">
        <v>1351</v>
      </c>
      <c r="N19">
        <f t="shared" si="0"/>
        <v>70</v>
      </c>
      <c r="O19">
        <f t="shared" si="1"/>
        <v>24</v>
      </c>
      <c r="P19">
        <f t="shared" si="2"/>
        <v>74</v>
      </c>
      <c r="Q19">
        <f t="shared" si="3"/>
        <v>43</v>
      </c>
      <c r="R19">
        <f t="shared" si="4"/>
        <v>29</v>
      </c>
      <c r="S19">
        <f t="shared" si="5"/>
        <v>6</v>
      </c>
      <c r="U19" s="10">
        <f t="shared" si="6"/>
        <v>13.604429126987631</v>
      </c>
      <c r="V19">
        <f t="shared" si="7"/>
        <v>8.8780487804878057</v>
      </c>
      <c r="W19">
        <f t="shared" si="8"/>
        <v>7.9103493737640085E-2</v>
      </c>
      <c r="X19">
        <f t="shared" si="9"/>
        <v>4.6472768527621842</v>
      </c>
      <c r="Y19">
        <f t="shared" si="10"/>
        <v>7.7454614212703063</v>
      </c>
      <c r="Z19">
        <f t="shared" si="11"/>
        <v>1.1767024390243901</v>
      </c>
      <c r="AA19">
        <f t="shared" si="12"/>
        <v>0.74770349691448712</v>
      </c>
      <c r="AB19">
        <f t="shared" si="13"/>
        <v>1.5886588235294117</v>
      </c>
      <c r="AC19">
        <f t="shared" si="14"/>
        <v>1.1342120932938951</v>
      </c>
    </row>
    <row r="20" spans="1:29" x14ac:dyDescent="0.25">
      <c r="A20" s="9">
        <v>18</v>
      </c>
      <c r="B20" s="26" t="s">
        <v>35</v>
      </c>
      <c r="C20" s="26" t="s">
        <v>31</v>
      </c>
      <c r="D20" s="26" t="s">
        <v>322</v>
      </c>
      <c r="E20" s="26" t="s">
        <v>3</v>
      </c>
      <c r="F20">
        <v>82</v>
      </c>
      <c r="G20">
        <v>66</v>
      </c>
      <c r="H20">
        <v>41</v>
      </c>
      <c r="I20">
        <v>93</v>
      </c>
      <c r="J20">
        <v>70</v>
      </c>
      <c r="K20">
        <v>44</v>
      </c>
      <c r="L20">
        <v>1429</v>
      </c>
      <c r="M20">
        <v>1579</v>
      </c>
      <c r="N20">
        <f t="shared" si="0"/>
        <v>66</v>
      </c>
      <c r="O20">
        <f t="shared" si="1"/>
        <v>41</v>
      </c>
      <c r="P20">
        <f t="shared" si="2"/>
        <v>93</v>
      </c>
      <c r="Q20">
        <f t="shared" si="3"/>
        <v>70</v>
      </c>
      <c r="R20">
        <f t="shared" si="4"/>
        <v>44</v>
      </c>
      <c r="S20">
        <f t="shared" si="5"/>
        <v>1429</v>
      </c>
      <c r="U20" s="10">
        <f t="shared" si="6"/>
        <v>13.414707238378494</v>
      </c>
      <c r="V20">
        <f t="shared" si="7"/>
        <v>8.3707317073170735</v>
      </c>
      <c r="W20">
        <f t="shared" si="8"/>
        <v>0.13513513513513514</v>
      </c>
      <c r="X20">
        <f t="shared" si="9"/>
        <v>4.9088403959262861</v>
      </c>
      <c r="Y20">
        <f t="shared" si="10"/>
        <v>8.1814006598771432</v>
      </c>
      <c r="Z20">
        <f t="shared" si="11"/>
        <v>1.2092341463414633</v>
      </c>
      <c r="AA20">
        <f t="shared" si="12"/>
        <v>0.82161034381428144</v>
      </c>
      <c r="AB20">
        <f t="shared" si="13"/>
        <v>1.6934823529411764</v>
      </c>
      <c r="AC20">
        <f t="shared" si="14"/>
        <v>1.1845135528293651</v>
      </c>
    </row>
    <row r="21" spans="1:29" x14ac:dyDescent="0.25">
      <c r="A21" s="9">
        <v>19</v>
      </c>
      <c r="B21" s="26" t="s">
        <v>145</v>
      </c>
      <c r="C21" s="26" t="s">
        <v>31</v>
      </c>
      <c r="D21" s="26" t="s">
        <v>322</v>
      </c>
      <c r="E21" s="26" t="s">
        <v>3</v>
      </c>
      <c r="F21">
        <v>80</v>
      </c>
      <c r="G21">
        <v>66</v>
      </c>
      <c r="H21">
        <v>17</v>
      </c>
      <c r="I21">
        <v>89</v>
      </c>
      <c r="J21">
        <v>37</v>
      </c>
      <c r="K21">
        <v>32</v>
      </c>
      <c r="L21">
        <v>658</v>
      </c>
      <c r="M21">
        <v>1525</v>
      </c>
      <c r="N21">
        <f t="shared" si="0"/>
        <v>67.650000000000006</v>
      </c>
      <c r="O21">
        <f t="shared" si="1"/>
        <v>17.425000000000001</v>
      </c>
      <c r="P21">
        <f t="shared" si="2"/>
        <v>91.224999999999994</v>
      </c>
      <c r="Q21">
        <f t="shared" si="3"/>
        <v>37.924999999999997</v>
      </c>
      <c r="R21">
        <f t="shared" si="4"/>
        <v>32.799999999999997</v>
      </c>
      <c r="S21">
        <f t="shared" si="5"/>
        <v>674.45</v>
      </c>
      <c r="U21" s="10">
        <f t="shared" si="6"/>
        <v>13.350494350745373</v>
      </c>
      <c r="V21">
        <f t="shared" si="7"/>
        <v>8.58</v>
      </c>
      <c r="W21">
        <f t="shared" si="8"/>
        <v>5.7432432432432436E-2</v>
      </c>
      <c r="X21">
        <f t="shared" si="9"/>
        <v>4.7130619183129419</v>
      </c>
      <c r="Y21">
        <f t="shared" si="10"/>
        <v>7.855103197188237</v>
      </c>
      <c r="Z21">
        <f t="shared" si="11"/>
        <v>1.2061949999999997</v>
      </c>
      <c r="AA21">
        <f t="shared" si="12"/>
        <v>0.73381174698795171</v>
      </c>
      <c r="AB21">
        <f t="shared" si="13"/>
        <v>1.6152141176470587</v>
      </c>
      <c r="AC21">
        <f t="shared" si="14"/>
        <v>1.1578410536779322</v>
      </c>
    </row>
    <row r="22" spans="1:29" x14ac:dyDescent="0.25">
      <c r="A22" s="9">
        <v>20</v>
      </c>
      <c r="B22" s="26" t="s">
        <v>961</v>
      </c>
      <c r="C22" s="26" t="s">
        <v>442</v>
      </c>
      <c r="D22" s="26" t="s">
        <v>322</v>
      </c>
      <c r="E22" s="26" t="s">
        <v>3</v>
      </c>
      <c r="F22">
        <v>81</v>
      </c>
      <c r="G22">
        <v>61</v>
      </c>
      <c r="H22">
        <v>58</v>
      </c>
      <c r="I22">
        <v>189</v>
      </c>
      <c r="J22">
        <v>33</v>
      </c>
      <c r="K22">
        <v>40</v>
      </c>
      <c r="L22">
        <v>8968</v>
      </c>
      <c r="M22">
        <v>1607</v>
      </c>
      <c r="N22">
        <f t="shared" si="0"/>
        <v>61.753086419753089</v>
      </c>
      <c r="O22">
        <f t="shared" si="1"/>
        <v>58.716049382716051</v>
      </c>
      <c r="P22">
        <f t="shared" si="2"/>
        <v>191.33333333333334</v>
      </c>
      <c r="Q22">
        <f t="shared" si="3"/>
        <v>33.407407407407405</v>
      </c>
      <c r="R22">
        <f t="shared" si="4"/>
        <v>40.493827160493829</v>
      </c>
      <c r="S22">
        <f t="shared" si="5"/>
        <v>9078.7160493827159</v>
      </c>
      <c r="U22" s="10">
        <f t="shared" si="6"/>
        <v>13.248574266123766</v>
      </c>
      <c r="V22">
        <f t="shared" si="7"/>
        <v>7.8320987654320993</v>
      </c>
      <c r="W22">
        <f t="shared" si="8"/>
        <v>0.19352686019352688</v>
      </c>
      <c r="X22">
        <f t="shared" si="9"/>
        <v>5.2229486404981404</v>
      </c>
      <c r="Y22">
        <f t="shared" si="10"/>
        <v>8.7049144008302335</v>
      </c>
      <c r="Z22">
        <f t="shared" si="11"/>
        <v>1.3775999999999997</v>
      </c>
      <c r="AA22">
        <f t="shared" si="12"/>
        <v>0.72144578313252994</v>
      </c>
      <c r="AB22">
        <f t="shared" si="13"/>
        <v>1.6689803921568627</v>
      </c>
      <c r="AC22">
        <f t="shared" si="14"/>
        <v>1.4549224652087474</v>
      </c>
    </row>
    <row r="23" spans="1:29" x14ac:dyDescent="0.25">
      <c r="A23" s="9">
        <v>21</v>
      </c>
      <c r="B23" s="26" t="s">
        <v>263</v>
      </c>
      <c r="C23" s="26" t="s">
        <v>42</v>
      </c>
      <c r="D23" s="26" t="s">
        <v>322</v>
      </c>
      <c r="E23" s="26" t="s">
        <v>3</v>
      </c>
      <c r="F23">
        <v>78</v>
      </c>
      <c r="G23">
        <v>61</v>
      </c>
      <c r="H23">
        <v>36</v>
      </c>
      <c r="I23">
        <v>30</v>
      </c>
      <c r="J23">
        <v>52</v>
      </c>
      <c r="K23">
        <v>31</v>
      </c>
      <c r="L23">
        <v>6241</v>
      </c>
      <c r="M23">
        <v>1384</v>
      </c>
      <c r="N23">
        <f t="shared" si="0"/>
        <v>64.128205128205124</v>
      </c>
      <c r="O23">
        <f t="shared" si="1"/>
        <v>37.846153846153847</v>
      </c>
      <c r="P23">
        <f t="shared" si="2"/>
        <v>31.53846153846154</v>
      </c>
      <c r="Q23">
        <f t="shared" si="3"/>
        <v>54.666666666666664</v>
      </c>
      <c r="R23">
        <f t="shared" si="4"/>
        <v>32.589743589743591</v>
      </c>
      <c r="S23">
        <f t="shared" si="5"/>
        <v>6561.0512820512822</v>
      </c>
      <c r="U23" s="10">
        <f t="shared" si="6"/>
        <v>13.121382638307974</v>
      </c>
      <c r="V23">
        <f t="shared" si="7"/>
        <v>8.1333333333333329</v>
      </c>
      <c r="W23">
        <f t="shared" si="8"/>
        <v>0.12474012474012475</v>
      </c>
      <c r="X23">
        <f t="shared" si="9"/>
        <v>4.8633091802345172</v>
      </c>
      <c r="Y23">
        <f t="shared" si="10"/>
        <v>8.1055153003908629</v>
      </c>
      <c r="Z23">
        <f t="shared" si="11"/>
        <v>1.1039999999999999</v>
      </c>
      <c r="AA23">
        <f t="shared" si="12"/>
        <v>0.77963855421686734</v>
      </c>
      <c r="AB23">
        <f t="shared" si="13"/>
        <v>1.6137447963800904</v>
      </c>
      <c r="AC23">
        <f t="shared" si="14"/>
        <v>1.3659258296375592</v>
      </c>
    </row>
    <row r="24" spans="1:29" x14ac:dyDescent="0.25">
      <c r="A24" s="9">
        <v>22</v>
      </c>
      <c r="B24" s="26" t="s">
        <v>250</v>
      </c>
      <c r="C24" s="26" t="s">
        <v>36</v>
      </c>
      <c r="D24" s="26" t="s">
        <v>322</v>
      </c>
      <c r="E24" s="26" t="s">
        <v>3</v>
      </c>
      <c r="F24">
        <v>82</v>
      </c>
      <c r="G24">
        <v>64</v>
      </c>
      <c r="H24">
        <v>14</v>
      </c>
      <c r="I24">
        <v>26</v>
      </c>
      <c r="J24">
        <v>22</v>
      </c>
      <c r="K24">
        <v>47</v>
      </c>
      <c r="L24">
        <v>56</v>
      </c>
      <c r="M24">
        <v>1385</v>
      </c>
      <c r="N24">
        <f t="shared" si="0"/>
        <v>64</v>
      </c>
      <c r="O24">
        <f t="shared" si="1"/>
        <v>14</v>
      </c>
      <c r="P24">
        <f t="shared" si="2"/>
        <v>26</v>
      </c>
      <c r="Q24">
        <f t="shared" si="3"/>
        <v>22</v>
      </c>
      <c r="R24">
        <f t="shared" si="4"/>
        <v>47</v>
      </c>
      <c r="S24">
        <f t="shared" si="5"/>
        <v>56</v>
      </c>
      <c r="U24" s="10">
        <f t="shared" si="6"/>
        <v>12.798380938586149</v>
      </c>
      <c r="V24">
        <f t="shared" si="7"/>
        <v>8.1170731707317074</v>
      </c>
      <c r="W24">
        <f t="shared" si="8"/>
        <v>4.6143704680290047E-2</v>
      </c>
      <c r="X24">
        <f t="shared" si="9"/>
        <v>4.6351640631741517</v>
      </c>
      <c r="Y24">
        <f t="shared" si="10"/>
        <v>7.7252734386235868</v>
      </c>
      <c r="Z24">
        <f t="shared" si="11"/>
        <v>1.0945170731707314</v>
      </c>
      <c r="AA24">
        <f t="shared" si="12"/>
        <v>0.69022039377020261</v>
      </c>
      <c r="AB24">
        <f t="shared" si="13"/>
        <v>1.7144470588235294</v>
      </c>
      <c r="AC24">
        <f t="shared" si="14"/>
        <v>1.1359795374096882</v>
      </c>
    </row>
    <row r="25" spans="1:29" x14ac:dyDescent="0.25">
      <c r="A25" s="9">
        <v>23</v>
      </c>
      <c r="B25" s="26" t="s">
        <v>332</v>
      </c>
      <c r="C25" s="26" t="s">
        <v>38</v>
      </c>
      <c r="D25" s="26" t="s">
        <v>322</v>
      </c>
      <c r="E25" s="26" t="s">
        <v>3</v>
      </c>
      <c r="F25">
        <v>82</v>
      </c>
      <c r="G25">
        <v>61</v>
      </c>
      <c r="H25">
        <v>10</v>
      </c>
      <c r="I25">
        <v>21</v>
      </c>
      <c r="J25">
        <v>18</v>
      </c>
      <c r="K25">
        <v>68</v>
      </c>
      <c r="L25">
        <v>111</v>
      </c>
      <c r="M25">
        <v>1368</v>
      </c>
      <c r="N25">
        <f t="shared" si="0"/>
        <v>61</v>
      </c>
      <c r="O25">
        <f t="shared" si="1"/>
        <v>10</v>
      </c>
      <c r="P25">
        <f t="shared" si="2"/>
        <v>21</v>
      </c>
      <c r="Q25">
        <f t="shared" si="3"/>
        <v>18</v>
      </c>
      <c r="R25">
        <f t="shared" si="4"/>
        <v>68</v>
      </c>
      <c r="S25">
        <f t="shared" si="5"/>
        <v>111</v>
      </c>
      <c r="U25" s="10">
        <f t="shared" si="6"/>
        <v>12.533896209675575</v>
      </c>
      <c r="V25">
        <f t="shared" si="7"/>
        <v>7.7365853658536583</v>
      </c>
      <c r="W25">
        <f t="shared" si="8"/>
        <v>3.2959789057350038E-2</v>
      </c>
      <c r="X25">
        <f t="shared" si="9"/>
        <v>4.7643510547645658</v>
      </c>
      <c r="Y25">
        <f t="shared" si="10"/>
        <v>7.9405850912742757</v>
      </c>
      <c r="Z25">
        <f t="shared" si="11"/>
        <v>1.0859560975609754</v>
      </c>
      <c r="AA25">
        <f t="shared" si="12"/>
        <v>0.67927123126652944</v>
      </c>
      <c r="AB25">
        <f t="shared" si="13"/>
        <v>1.8612</v>
      </c>
      <c r="AC25">
        <f t="shared" si="14"/>
        <v>1.1379237259370605</v>
      </c>
    </row>
    <row r="26" spans="1:29" x14ac:dyDescent="0.25">
      <c r="A26" s="9">
        <v>24</v>
      </c>
      <c r="B26" s="26" t="s">
        <v>136</v>
      </c>
      <c r="C26" s="26" t="s">
        <v>36</v>
      </c>
      <c r="D26" s="26" t="s">
        <v>322</v>
      </c>
      <c r="E26" s="26" t="s">
        <v>3</v>
      </c>
      <c r="F26">
        <v>62</v>
      </c>
      <c r="G26">
        <v>44</v>
      </c>
      <c r="H26">
        <v>30</v>
      </c>
      <c r="I26">
        <v>94</v>
      </c>
      <c r="J26">
        <v>50</v>
      </c>
      <c r="K26">
        <v>33</v>
      </c>
      <c r="L26">
        <v>2630</v>
      </c>
      <c r="M26">
        <v>1073</v>
      </c>
      <c r="N26">
        <f t="shared" si="0"/>
        <v>58.193548387096776</v>
      </c>
      <c r="O26">
        <f t="shared" si="1"/>
        <v>39.677419354838712</v>
      </c>
      <c r="P26">
        <f t="shared" si="2"/>
        <v>124.3225806451613</v>
      </c>
      <c r="Q26">
        <f t="shared" si="3"/>
        <v>66.129032258064512</v>
      </c>
      <c r="R26">
        <f t="shared" si="4"/>
        <v>43.645161290322584</v>
      </c>
      <c r="S26">
        <f t="shared" si="5"/>
        <v>3478.3870967741937</v>
      </c>
      <c r="U26" s="10">
        <f t="shared" si="6"/>
        <v>12.533259747427325</v>
      </c>
      <c r="V26">
        <f t="shared" si="7"/>
        <v>7.3806451612903228</v>
      </c>
      <c r="W26">
        <f t="shared" si="8"/>
        <v>0.13077593722755015</v>
      </c>
      <c r="X26">
        <f t="shared" si="9"/>
        <v>5.0218386489094513</v>
      </c>
      <c r="Y26">
        <f t="shared" si="10"/>
        <v>8.3697310815157522</v>
      </c>
      <c r="Z26">
        <f t="shared" si="11"/>
        <v>1.2628645161290322</v>
      </c>
      <c r="AA26">
        <f t="shared" si="12"/>
        <v>0.8110143801010492</v>
      </c>
      <c r="AB26">
        <f t="shared" si="13"/>
        <v>1.6910026565464895</v>
      </c>
      <c r="AC26">
        <f t="shared" si="14"/>
        <v>1.25695709613288</v>
      </c>
    </row>
    <row r="27" spans="1:29" x14ac:dyDescent="0.25">
      <c r="A27" s="9">
        <v>25</v>
      </c>
      <c r="B27" s="26" t="s">
        <v>63</v>
      </c>
      <c r="C27" s="26" t="s">
        <v>42</v>
      </c>
      <c r="D27" s="26" t="s">
        <v>322</v>
      </c>
      <c r="E27" s="26" t="s">
        <v>3</v>
      </c>
      <c r="F27">
        <v>70</v>
      </c>
      <c r="G27">
        <v>49</v>
      </c>
      <c r="H27">
        <v>58</v>
      </c>
      <c r="I27">
        <v>137</v>
      </c>
      <c r="J27">
        <v>64</v>
      </c>
      <c r="K27">
        <v>24</v>
      </c>
      <c r="L27">
        <v>177</v>
      </c>
      <c r="M27">
        <v>1213</v>
      </c>
      <c r="N27">
        <f t="shared" si="0"/>
        <v>57.4</v>
      </c>
      <c r="O27">
        <f t="shared" si="1"/>
        <v>67.942857142857136</v>
      </c>
      <c r="P27">
        <f t="shared" si="2"/>
        <v>160.48571428571429</v>
      </c>
      <c r="Q27">
        <f t="shared" si="3"/>
        <v>74.971428571428575</v>
      </c>
      <c r="R27">
        <f t="shared" si="4"/>
        <v>28.114285714285714</v>
      </c>
      <c r="S27">
        <f t="shared" si="5"/>
        <v>207.34285714285716</v>
      </c>
      <c r="U27" s="10">
        <f t="shared" si="6"/>
        <v>12.38773825167501</v>
      </c>
      <c r="V27">
        <f t="shared" si="7"/>
        <v>7.2799999999999994</v>
      </c>
      <c r="W27">
        <f t="shared" si="8"/>
        <v>0.22393822393822393</v>
      </c>
      <c r="X27">
        <f t="shared" si="9"/>
        <v>4.8838000277367879</v>
      </c>
      <c r="Y27">
        <f t="shared" si="10"/>
        <v>8.1396667128946465</v>
      </c>
      <c r="Z27">
        <f t="shared" si="11"/>
        <v>1.324782857142857</v>
      </c>
      <c r="AA27">
        <f t="shared" si="12"/>
        <v>0.83521858864027521</v>
      </c>
      <c r="AB27">
        <f t="shared" si="13"/>
        <v>1.5824692436974788</v>
      </c>
      <c r="AC27">
        <f t="shared" si="14"/>
        <v>1.1413293382561771</v>
      </c>
    </row>
    <row r="28" spans="1:29" x14ac:dyDescent="0.25">
      <c r="A28" s="9">
        <v>26</v>
      </c>
      <c r="B28" s="26" t="s">
        <v>143</v>
      </c>
      <c r="C28" s="26" t="s">
        <v>31</v>
      </c>
      <c r="D28" s="26" t="s">
        <v>322</v>
      </c>
      <c r="E28" s="26" t="s">
        <v>3</v>
      </c>
      <c r="F28">
        <v>82</v>
      </c>
      <c r="G28">
        <v>58</v>
      </c>
      <c r="H28">
        <v>40</v>
      </c>
      <c r="I28">
        <v>124</v>
      </c>
      <c r="J28">
        <v>26</v>
      </c>
      <c r="K28">
        <v>43</v>
      </c>
      <c r="L28">
        <v>1711</v>
      </c>
      <c r="M28">
        <v>1396</v>
      </c>
      <c r="N28">
        <f t="shared" si="0"/>
        <v>58</v>
      </c>
      <c r="O28">
        <f t="shared" si="1"/>
        <v>40</v>
      </c>
      <c r="P28">
        <f t="shared" si="2"/>
        <v>124</v>
      </c>
      <c r="Q28">
        <f t="shared" si="3"/>
        <v>26</v>
      </c>
      <c r="R28">
        <f t="shared" si="4"/>
        <v>43</v>
      </c>
      <c r="S28">
        <f t="shared" si="5"/>
        <v>1711</v>
      </c>
      <c r="U28" s="10">
        <f t="shared" si="6"/>
        <v>12.332394523890333</v>
      </c>
      <c r="V28">
        <f t="shared" si="7"/>
        <v>7.3560975609756092</v>
      </c>
      <c r="W28">
        <f t="shared" si="8"/>
        <v>0.13183915622940015</v>
      </c>
      <c r="X28">
        <f t="shared" si="9"/>
        <v>4.8444578066853241</v>
      </c>
      <c r="Y28">
        <f t="shared" si="10"/>
        <v>8.0740963444755405</v>
      </c>
      <c r="Z28">
        <f t="shared" si="11"/>
        <v>1.2623121951219511</v>
      </c>
      <c r="AA28">
        <f t="shared" si="12"/>
        <v>0.70116955627387589</v>
      </c>
      <c r="AB28">
        <f t="shared" si="13"/>
        <v>1.6864941176470587</v>
      </c>
      <c r="AC28">
        <f t="shared" si="14"/>
        <v>1.194481937642438</v>
      </c>
    </row>
    <row r="29" spans="1:29" x14ac:dyDescent="0.25">
      <c r="A29" s="9">
        <v>27</v>
      </c>
      <c r="B29" s="26" t="s">
        <v>135</v>
      </c>
      <c r="C29" s="26" t="s">
        <v>33</v>
      </c>
      <c r="D29" s="26" t="s">
        <v>322</v>
      </c>
      <c r="E29" s="26" t="s">
        <v>3</v>
      </c>
      <c r="F29">
        <v>65</v>
      </c>
      <c r="G29">
        <v>46</v>
      </c>
      <c r="H29">
        <v>14</v>
      </c>
      <c r="I29">
        <v>32</v>
      </c>
      <c r="J29">
        <v>29</v>
      </c>
      <c r="K29">
        <v>31</v>
      </c>
      <c r="L29">
        <v>5547</v>
      </c>
      <c r="M29">
        <v>1229</v>
      </c>
      <c r="N29">
        <f t="shared" si="0"/>
        <v>58.030769230769231</v>
      </c>
      <c r="O29">
        <f t="shared" si="1"/>
        <v>17.661538461538463</v>
      </c>
      <c r="P29">
        <f t="shared" si="2"/>
        <v>40.369230769230768</v>
      </c>
      <c r="Q29">
        <f t="shared" si="3"/>
        <v>36.584615384615383</v>
      </c>
      <c r="R29">
        <f t="shared" si="4"/>
        <v>39.107692307692311</v>
      </c>
      <c r="S29">
        <f t="shared" si="5"/>
        <v>6997.7538461538461</v>
      </c>
      <c r="U29" s="10">
        <f t="shared" si="6"/>
        <v>12.308131315796356</v>
      </c>
      <c r="V29">
        <f t="shared" si="7"/>
        <v>7.3599999999999994</v>
      </c>
      <c r="W29">
        <f t="shared" si="8"/>
        <v>5.8212058212058222E-2</v>
      </c>
      <c r="X29">
        <f t="shared" si="9"/>
        <v>4.8899192575842978</v>
      </c>
      <c r="Y29">
        <f t="shared" si="10"/>
        <v>8.1498654293071624</v>
      </c>
      <c r="Z29">
        <f t="shared" si="11"/>
        <v>1.1191199999999999</v>
      </c>
      <c r="AA29">
        <f t="shared" si="12"/>
        <v>0.7301427247451342</v>
      </c>
      <c r="AB29">
        <f t="shared" si="13"/>
        <v>1.6592937556561085</v>
      </c>
      <c r="AC29">
        <f t="shared" si="14"/>
        <v>1.3813627771830554</v>
      </c>
    </row>
    <row r="30" spans="1:29" x14ac:dyDescent="0.25">
      <c r="A30" s="9">
        <v>28</v>
      </c>
      <c r="B30" s="26" t="s">
        <v>60</v>
      </c>
      <c r="C30" s="26" t="s">
        <v>31</v>
      </c>
      <c r="D30" s="26" t="s">
        <v>322</v>
      </c>
      <c r="E30" s="26" t="s">
        <v>3</v>
      </c>
      <c r="F30">
        <v>81</v>
      </c>
      <c r="G30">
        <v>59</v>
      </c>
      <c r="H30">
        <v>21</v>
      </c>
      <c r="I30">
        <v>46</v>
      </c>
      <c r="J30">
        <v>30</v>
      </c>
      <c r="K30">
        <v>38</v>
      </c>
      <c r="L30">
        <v>132</v>
      </c>
      <c r="M30">
        <v>1302</v>
      </c>
      <c r="N30">
        <f t="shared" si="0"/>
        <v>59.728395061728392</v>
      </c>
      <c r="O30">
        <f t="shared" si="1"/>
        <v>21.25925925925926</v>
      </c>
      <c r="P30">
        <f t="shared" si="2"/>
        <v>46.567901234567898</v>
      </c>
      <c r="Q30">
        <f t="shared" si="3"/>
        <v>30.37037037037037</v>
      </c>
      <c r="R30">
        <f t="shared" si="4"/>
        <v>38.469135802469133</v>
      </c>
      <c r="S30">
        <f t="shared" si="5"/>
        <v>133.62962962962962</v>
      </c>
      <c r="U30" s="10">
        <f t="shared" si="6"/>
        <v>12.281799606099902</v>
      </c>
      <c r="V30">
        <f t="shared" si="7"/>
        <v>7.5753086419753082</v>
      </c>
      <c r="W30">
        <f t="shared" si="8"/>
        <v>7.0070070070070073E-2</v>
      </c>
      <c r="X30">
        <f t="shared" si="9"/>
        <v>4.636420894054524</v>
      </c>
      <c r="Y30">
        <f t="shared" si="10"/>
        <v>7.7273681567575405</v>
      </c>
      <c r="Z30">
        <f t="shared" si="11"/>
        <v>1.1297333333333333</v>
      </c>
      <c r="AA30">
        <f t="shared" si="12"/>
        <v>0.71313253012048183</v>
      </c>
      <c r="AB30">
        <f t="shared" si="13"/>
        <v>1.6548313725490194</v>
      </c>
      <c r="AC30">
        <f t="shared" si="14"/>
        <v>1.1387236580516897</v>
      </c>
    </row>
    <row r="31" spans="1:29" x14ac:dyDescent="0.25">
      <c r="A31" s="9">
        <v>29</v>
      </c>
      <c r="B31" s="26" t="s">
        <v>70</v>
      </c>
      <c r="C31" s="26" t="s">
        <v>42</v>
      </c>
      <c r="D31" s="26" t="s">
        <v>322</v>
      </c>
      <c r="E31" s="26" t="s">
        <v>3</v>
      </c>
      <c r="F31">
        <v>80</v>
      </c>
      <c r="G31">
        <v>53</v>
      </c>
      <c r="H31">
        <v>36</v>
      </c>
      <c r="I31">
        <v>62</v>
      </c>
      <c r="J31">
        <v>67</v>
      </c>
      <c r="K31">
        <v>69</v>
      </c>
      <c r="L31">
        <v>5353</v>
      </c>
      <c r="M31">
        <v>1514</v>
      </c>
      <c r="N31">
        <f t="shared" si="0"/>
        <v>54.325000000000003</v>
      </c>
      <c r="O31">
        <f t="shared" si="1"/>
        <v>36.9</v>
      </c>
      <c r="P31">
        <f t="shared" si="2"/>
        <v>63.55</v>
      </c>
      <c r="Q31">
        <f t="shared" si="3"/>
        <v>68.674999999999997</v>
      </c>
      <c r="R31">
        <f t="shared" si="4"/>
        <v>70.724999999999994</v>
      </c>
      <c r="S31">
        <f t="shared" si="5"/>
        <v>5486.8249999999998</v>
      </c>
      <c r="U31" s="10">
        <f t="shared" si="6"/>
        <v>12.196611127745756</v>
      </c>
      <c r="V31">
        <f t="shared" si="7"/>
        <v>6.8900000000000006</v>
      </c>
      <c r="W31">
        <f t="shared" si="8"/>
        <v>0.12162162162162163</v>
      </c>
      <c r="X31">
        <f t="shared" si="9"/>
        <v>5.1849895061241336</v>
      </c>
      <c r="Y31">
        <f t="shared" si="10"/>
        <v>8.6416491768735568</v>
      </c>
      <c r="Z31">
        <f t="shared" si="11"/>
        <v>1.1588099999999999</v>
      </c>
      <c r="AA31">
        <f t="shared" si="12"/>
        <v>0.81798343373493965</v>
      </c>
      <c r="AB31">
        <f t="shared" si="13"/>
        <v>1.8802429411764705</v>
      </c>
      <c r="AC31">
        <f t="shared" si="14"/>
        <v>1.3279531312127235</v>
      </c>
    </row>
    <row r="32" spans="1:29" x14ac:dyDescent="0.25">
      <c r="A32" s="9">
        <v>30</v>
      </c>
      <c r="B32" s="26" t="s">
        <v>65</v>
      </c>
      <c r="C32" s="26" t="s">
        <v>33</v>
      </c>
      <c r="D32" s="26" t="s">
        <v>322</v>
      </c>
      <c r="E32" s="26" t="s">
        <v>3</v>
      </c>
      <c r="F32">
        <v>71</v>
      </c>
      <c r="G32">
        <v>49</v>
      </c>
      <c r="H32">
        <v>71</v>
      </c>
      <c r="I32">
        <v>59</v>
      </c>
      <c r="J32">
        <v>36</v>
      </c>
      <c r="K32">
        <v>18</v>
      </c>
      <c r="L32">
        <v>125</v>
      </c>
      <c r="M32">
        <v>1262</v>
      </c>
      <c r="N32">
        <f t="shared" si="0"/>
        <v>56.591549295774648</v>
      </c>
      <c r="O32">
        <f t="shared" si="1"/>
        <v>82</v>
      </c>
      <c r="P32">
        <f t="shared" si="2"/>
        <v>68.140845070422529</v>
      </c>
      <c r="Q32">
        <f t="shared" si="3"/>
        <v>41.577464788732392</v>
      </c>
      <c r="R32">
        <f t="shared" si="4"/>
        <v>20.788732394366196</v>
      </c>
      <c r="S32">
        <f t="shared" si="5"/>
        <v>144.36619718309859</v>
      </c>
      <c r="U32" s="10">
        <f t="shared" si="6"/>
        <v>12.028594823306411</v>
      </c>
      <c r="V32">
        <f t="shared" si="7"/>
        <v>7.1774647887323946</v>
      </c>
      <c r="W32">
        <f t="shared" si="8"/>
        <v>0.27027027027027029</v>
      </c>
      <c r="X32">
        <f t="shared" si="9"/>
        <v>4.5808597643037468</v>
      </c>
      <c r="Y32">
        <f t="shared" si="10"/>
        <v>7.6347662738395785</v>
      </c>
      <c r="Z32">
        <f t="shared" si="11"/>
        <v>1.1666704225352111</v>
      </c>
      <c r="AA32">
        <f t="shared" si="12"/>
        <v>0.74380960461564549</v>
      </c>
      <c r="AB32">
        <f t="shared" si="13"/>
        <v>1.5312765534382766</v>
      </c>
      <c r="AC32">
        <f t="shared" si="14"/>
        <v>1.1391031837146137</v>
      </c>
    </row>
    <row r="33" spans="1:29" x14ac:dyDescent="0.25">
      <c r="A33" s="9">
        <v>31</v>
      </c>
      <c r="B33" s="26" t="s">
        <v>64</v>
      </c>
      <c r="C33" s="26" t="s">
        <v>36</v>
      </c>
      <c r="D33" s="26" t="s">
        <v>322</v>
      </c>
      <c r="E33" s="26" t="s">
        <v>3</v>
      </c>
      <c r="F33">
        <v>74</v>
      </c>
      <c r="G33">
        <v>47</v>
      </c>
      <c r="H33">
        <v>31</v>
      </c>
      <c r="I33">
        <v>124</v>
      </c>
      <c r="J33">
        <v>54</v>
      </c>
      <c r="K33">
        <v>51</v>
      </c>
      <c r="L33">
        <v>3487</v>
      </c>
      <c r="M33">
        <v>1362</v>
      </c>
      <c r="N33">
        <f t="shared" si="0"/>
        <v>52.081081081081081</v>
      </c>
      <c r="O33">
        <f t="shared" si="1"/>
        <v>34.351351351351354</v>
      </c>
      <c r="P33">
        <f t="shared" si="2"/>
        <v>137.40540540540542</v>
      </c>
      <c r="Q33">
        <f t="shared" si="3"/>
        <v>59.837837837837839</v>
      </c>
      <c r="R33">
        <f t="shared" si="4"/>
        <v>56.513513513513516</v>
      </c>
      <c r="S33">
        <f t="shared" si="5"/>
        <v>3863.9729729729729</v>
      </c>
      <c r="U33" s="10">
        <f t="shared" si="6"/>
        <v>11.849202007919567</v>
      </c>
      <c r="V33">
        <f t="shared" si="7"/>
        <v>6.6054054054054054</v>
      </c>
      <c r="W33">
        <f t="shared" si="8"/>
        <v>0.11322132943754568</v>
      </c>
      <c r="X33">
        <f t="shared" si="9"/>
        <v>5.1305752730766159</v>
      </c>
      <c r="Y33">
        <f t="shared" si="10"/>
        <v>8.5509587884610259</v>
      </c>
      <c r="Z33">
        <f t="shared" si="11"/>
        <v>1.2852648648648646</v>
      </c>
      <c r="AA33">
        <f t="shared" si="12"/>
        <v>0.79379355258873319</v>
      </c>
      <c r="AB33">
        <f t="shared" si="13"/>
        <v>1.7809297297297295</v>
      </c>
      <c r="AC33">
        <f t="shared" si="14"/>
        <v>1.2705871258932888</v>
      </c>
    </row>
    <row r="34" spans="1:29" x14ac:dyDescent="0.25">
      <c r="A34" s="9">
        <v>32</v>
      </c>
      <c r="B34" s="26" t="s">
        <v>138</v>
      </c>
      <c r="C34" s="26" t="s">
        <v>42</v>
      </c>
      <c r="D34" s="26" t="s">
        <v>322</v>
      </c>
      <c r="E34" s="26" t="s">
        <v>3</v>
      </c>
      <c r="F34">
        <v>82</v>
      </c>
      <c r="G34">
        <v>54</v>
      </c>
      <c r="H34">
        <v>34</v>
      </c>
      <c r="I34">
        <v>90</v>
      </c>
      <c r="J34">
        <v>41</v>
      </c>
      <c r="K34">
        <v>42</v>
      </c>
      <c r="L34">
        <v>1215</v>
      </c>
      <c r="M34">
        <v>1325</v>
      </c>
      <c r="N34">
        <f t="shared" si="0"/>
        <v>54</v>
      </c>
      <c r="O34">
        <f t="shared" si="1"/>
        <v>34</v>
      </c>
      <c r="P34">
        <f t="shared" si="2"/>
        <v>90</v>
      </c>
      <c r="Q34">
        <f t="shared" si="3"/>
        <v>41</v>
      </c>
      <c r="R34">
        <f t="shared" si="4"/>
        <v>42</v>
      </c>
      <c r="S34">
        <f t="shared" si="5"/>
        <v>1215</v>
      </c>
      <c r="U34" s="10">
        <f t="shared" si="6"/>
        <v>11.763625021604842</v>
      </c>
      <c r="V34">
        <f t="shared" si="7"/>
        <v>6.8487804878048788</v>
      </c>
      <c r="W34">
        <f t="shared" si="8"/>
        <v>0.11206328279499012</v>
      </c>
      <c r="X34">
        <f t="shared" si="9"/>
        <v>4.8027812510049719</v>
      </c>
      <c r="Y34">
        <f t="shared" si="10"/>
        <v>8.0046354183416195</v>
      </c>
      <c r="Z34">
        <f t="shared" si="11"/>
        <v>1.2040975609756095</v>
      </c>
      <c r="AA34">
        <f t="shared" si="12"/>
        <v>0.74222891566265048</v>
      </c>
      <c r="AB34">
        <f t="shared" si="13"/>
        <v>1.6795058823529412</v>
      </c>
      <c r="AC34">
        <f t="shared" si="14"/>
        <v>1.176948892013771</v>
      </c>
    </row>
    <row r="35" spans="1:29" x14ac:dyDescent="0.25">
      <c r="A35" s="9">
        <v>33</v>
      </c>
      <c r="B35" s="26" t="s">
        <v>962</v>
      </c>
      <c r="C35" s="26" t="s">
        <v>442</v>
      </c>
      <c r="D35" s="26" t="s">
        <v>322</v>
      </c>
      <c r="E35" s="26" t="s">
        <v>3</v>
      </c>
      <c r="F35">
        <v>79</v>
      </c>
      <c r="G35">
        <v>51</v>
      </c>
      <c r="H35">
        <v>24</v>
      </c>
      <c r="I35">
        <v>60</v>
      </c>
      <c r="J35">
        <v>35</v>
      </c>
      <c r="K35">
        <v>61</v>
      </c>
      <c r="L35">
        <v>38</v>
      </c>
      <c r="M35">
        <v>1215</v>
      </c>
      <c r="N35">
        <f t="shared" ref="N35:N66" si="15">G35*82/F35</f>
        <v>52.936708860759495</v>
      </c>
      <c r="O35">
        <f t="shared" ref="O35:O66" si="16">H35*82/F35</f>
        <v>24.911392405063292</v>
      </c>
      <c r="P35">
        <f t="shared" ref="P35:P66" si="17">I35*82/F35</f>
        <v>62.278481012658226</v>
      </c>
      <c r="Q35">
        <f t="shared" ref="Q35:Q66" si="18">J35*82/F35</f>
        <v>36.329113924050631</v>
      </c>
      <c r="R35">
        <f t="shared" ref="R35:R66" si="19">K35*82/F35</f>
        <v>63.316455696202532</v>
      </c>
      <c r="S35">
        <f t="shared" ref="S35:S66" si="20">L35*82/F35</f>
        <v>39.443037974683541</v>
      </c>
      <c r="U35" s="10">
        <f t="shared" ref="U35:U66" si="21">SUM(V35:X35)</f>
        <v>11.645972286599299</v>
      </c>
      <c r="V35">
        <f t="shared" ref="V35:V66" si="22">N35/MAX(N:N)*OFF_R</f>
        <v>6.7139240506329108</v>
      </c>
      <c r="W35">
        <f t="shared" ref="W35:W66" si="23">O35/MAX(O:O)*PUN_R</f>
        <v>8.2107423879575786E-2</v>
      </c>
      <c r="X35">
        <f t="shared" ref="X35:X66" si="24">SUM(Z35:AC35)</f>
        <v>4.8499408120868122</v>
      </c>
      <c r="Y35">
        <f t="shared" ref="Y35:Y66" si="25">X35/DEF_R*10</f>
        <v>8.0832346868113536</v>
      </c>
      <c r="Z35">
        <f t="shared" ref="Z35:Z66" si="26">(0.7*(HIT_F*DEF_R))+(P35/(MAX(P:P))*(0.3*(HIT_F*DEF_R)))</f>
        <v>1.1566329113924048</v>
      </c>
      <c r="AA35">
        <f t="shared" ref="AA35:AA66" si="27">(0.7*(BkS_F*DEF_R))+(Q35/(MAX(Q:Q))*(0.3*(BkS_F*DEF_R)))</f>
        <v>0.72944334299222191</v>
      </c>
      <c r="AB35">
        <f t="shared" ref="AB35:AB66" si="28">(0.7*(TkA_F*DEF_R))+(R35/(MAX(R:R))*(0.3*(TkA_F*DEF_R)))</f>
        <v>1.8284702903946388</v>
      </c>
      <c r="AC35">
        <f t="shared" ref="AC35:AC66" si="29">(0.7*(SH_F*DEF_R))+(S35/(MAX(S:S))*(0.3*(SH_F*DEF_R)))</f>
        <v>1.135394267307547</v>
      </c>
    </row>
    <row r="36" spans="1:29" x14ac:dyDescent="0.25">
      <c r="A36" s="9">
        <v>34</v>
      </c>
      <c r="B36" s="26" t="s">
        <v>66</v>
      </c>
      <c r="C36" s="26" t="s">
        <v>36</v>
      </c>
      <c r="D36" s="26" t="s">
        <v>322</v>
      </c>
      <c r="E36" s="26" t="s">
        <v>3</v>
      </c>
      <c r="F36">
        <v>75</v>
      </c>
      <c r="G36">
        <v>46</v>
      </c>
      <c r="H36">
        <v>57</v>
      </c>
      <c r="I36">
        <v>129</v>
      </c>
      <c r="J36">
        <v>54</v>
      </c>
      <c r="K36">
        <v>38</v>
      </c>
      <c r="L36">
        <v>3858</v>
      </c>
      <c r="M36">
        <v>1357</v>
      </c>
      <c r="N36">
        <f t="shared" si="15"/>
        <v>50.293333333333337</v>
      </c>
      <c r="O36">
        <f t="shared" si="16"/>
        <v>62.32</v>
      </c>
      <c r="P36">
        <f t="shared" si="17"/>
        <v>141.04</v>
      </c>
      <c r="Q36">
        <f t="shared" si="18"/>
        <v>59.04</v>
      </c>
      <c r="R36">
        <f t="shared" si="19"/>
        <v>41.546666666666667</v>
      </c>
      <c r="S36">
        <f t="shared" si="20"/>
        <v>4218.08</v>
      </c>
      <c r="U36" s="10">
        <f t="shared" si="21"/>
        <v>11.626612006498116</v>
      </c>
      <c r="V36">
        <f t="shared" si="22"/>
        <v>6.3786666666666667</v>
      </c>
      <c r="W36">
        <f t="shared" si="23"/>
        <v>0.20540540540540542</v>
      </c>
      <c r="X36">
        <f t="shared" si="24"/>
        <v>5.0425399344260438</v>
      </c>
      <c r="Y36">
        <f t="shared" si="25"/>
        <v>8.4042332240434057</v>
      </c>
      <c r="Z36">
        <f t="shared" si="26"/>
        <v>1.2914879999999997</v>
      </c>
      <c r="AA36">
        <f t="shared" si="27"/>
        <v>0.79160963855421673</v>
      </c>
      <c r="AB36">
        <f t="shared" si="28"/>
        <v>1.6763378823529411</v>
      </c>
      <c r="AC36">
        <f t="shared" si="29"/>
        <v>1.2831044135188865</v>
      </c>
    </row>
    <row r="37" spans="1:29" x14ac:dyDescent="0.25">
      <c r="A37" s="9">
        <v>35</v>
      </c>
      <c r="B37" s="26" t="s">
        <v>153</v>
      </c>
      <c r="C37" s="26" t="s">
        <v>42</v>
      </c>
      <c r="D37" s="26" t="s">
        <v>322</v>
      </c>
      <c r="E37" s="26" t="s">
        <v>3</v>
      </c>
      <c r="F37">
        <v>81</v>
      </c>
      <c r="G37">
        <v>50</v>
      </c>
      <c r="H37">
        <v>24</v>
      </c>
      <c r="I37">
        <v>48</v>
      </c>
      <c r="J37">
        <v>47</v>
      </c>
      <c r="K37">
        <v>39</v>
      </c>
      <c r="L37">
        <v>7334</v>
      </c>
      <c r="M37">
        <v>1376</v>
      </c>
      <c r="N37">
        <f t="shared" si="15"/>
        <v>50.617283950617285</v>
      </c>
      <c r="O37">
        <f t="shared" si="16"/>
        <v>24.296296296296298</v>
      </c>
      <c r="P37">
        <f t="shared" si="17"/>
        <v>48.592592592592595</v>
      </c>
      <c r="Q37">
        <f t="shared" si="18"/>
        <v>47.580246913580247</v>
      </c>
      <c r="R37">
        <f t="shared" si="19"/>
        <v>39.481481481481481</v>
      </c>
      <c r="S37">
        <f t="shared" si="20"/>
        <v>7424.5432098765432</v>
      </c>
      <c r="U37" s="10">
        <f t="shared" si="21"/>
        <v>11.451629316883146</v>
      </c>
      <c r="V37">
        <f t="shared" si="22"/>
        <v>6.4197530864197532</v>
      </c>
      <c r="W37">
        <f t="shared" si="23"/>
        <v>8.0080080080080093E-2</v>
      </c>
      <c r="X37">
        <f t="shared" si="24"/>
        <v>4.9517961503833128</v>
      </c>
      <c r="Y37">
        <f t="shared" si="25"/>
        <v>8.252993583972188</v>
      </c>
      <c r="Z37">
        <f t="shared" si="26"/>
        <v>1.1331999999999998</v>
      </c>
      <c r="AA37">
        <f t="shared" si="27"/>
        <v>0.7602409638554215</v>
      </c>
      <c r="AB37">
        <f t="shared" si="28"/>
        <v>1.6619058823529411</v>
      </c>
      <c r="AC37">
        <f t="shared" si="29"/>
        <v>1.3964493041749502</v>
      </c>
    </row>
    <row r="38" spans="1:29" x14ac:dyDescent="0.25">
      <c r="A38" s="9">
        <v>36</v>
      </c>
      <c r="B38" s="26" t="s">
        <v>963</v>
      </c>
      <c r="C38" s="26" t="s">
        <v>442</v>
      </c>
      <c r="D38" s="26" t="s">
        <v>322</v>
      </c>
      <c r="E38" s="26" t="s">
        <v>3</v>
      </c>
      <c r="F38">
        <v>82</v>
      </c>
      <c r="G38">
        <v>51</v>
      </c>
      <c r="H38">
        <v>56</v>
      </c>
      <c r="I38">
        <v>79</v>
      </c>
      <c r="J38">
        <v>42</v>
      </c>
      <c r="K38">
        <v>46</v>
      </c>
      <c r="L38">
        <v>59</v>
      </c>
      <c r="M38">
        <v>1360</v>
      </c>
      <c r="N38">
        <f t="shared" si="15"/>
        <v>51</v>
      </c>
      <c r="O38">
        <f t="shared" si="16"/>
        <v>56</v>
      </c>
      <c r="P38">
        <f t="shared" si="17"/>
        <v>79</v>
      </c>
      <c r="Q38">
        <f t="shared" si="18"/>
        <v>42</v>
      </c>
      <c r="R38">
        <f t="shared" si="19"/>
        <v>46</v>
      </c>
      <c r="S38">
        <f t="shared" si="20"/>
        <v>59</v>
      </c>
      <c r="U38" s="10">
        <f t="shared" si="21"/>
        <v>11.426641530156751</v>
      </c>
      <c r="V38">
        <f t="shared" si="22"/>
        <v>6.4682926829268297</v>
      </c>
      <c r="W38">
        <f t="shared" si="23"/>
        <v>0.18457481872116019</v>
      </c>
      <c r="X38">
        <f t="shared" si="24"/>
        <v>4.773774028508762</v>
      </c>
      <c r="Y38">
        <f t="shared" si="25"/>
        <v>7.9562900475146039</v>
      </c>
      <c r="Z38">
        <f t="shared" si="26"/>
        <v>1.1852634146341461</v>
      </c>
      <c r="AA38">
        <f t="shared" si="27"/>
        <v>0.7449662062885688</v>
      </c>
      <c r="AB38">
        <f t="shared" si="28"/>
        <v>1.7074588235294117</v>
      </c>
      <c r="AC38">
        <f t="shared" si="29"/>
        <v>1.1360855840566357</v>
      </c>
    </row>
    <row r="39" spans="1:29" x14ac:dyDescent="0.25">
      <c r="A39" s="9">
        <v>37</v>
      </c>
      <c r="B39" s="26" t="s">
        <v>75</v>
      </c>
      <c r="C39" s="26" t="s">
        <v>33</v>
      </c>
      <c r="D39" s="26" t="s">
        <v>322</v>
      </c>
      <c r="E39" s="26" t="s">
        <v>3</v>
      </c>
      <c r="F39">
        <v>71</v>
      </c>
      <c r="G39">
        <v>44</v>
      </c>
      <c r="H39">
        <v>24</v>
      </c>
      <c r="I39">
        <v>44</v>
      </c>
      <c r="J39">
        <v>30</v>
      </c>
      <c r="K39">
        <v>49</v>
      </c>
      <c r="L39">
        <v>135</v>
      </c>
      <c r="M39">
        <v>1219</v>
      </c>
      <c r="N39">
        <f t="shared" si="15"/>
        <v>50.816901408450704</v>
      </c>
      <c r="O39">
        <f t="shared" si="16"/>
        <v>27.718309859154928</v>
      </c>
      <c r="P39">
        <f t="shared" si="17"/>
        <v>50.816901408450704</v>
      </c>
      <c r="Q39">
        <f t="shared" si="18"/>
        <v>34.647887323943664</v>
      </c>
      <c r="R39">
        <f t="shared" si="19"/>
        <v>56.591549295774648</v>
      </c>
      <c r="S39">
        <f t="shared" si="20"/>
        <v>155.91549295774647</v>
      </c>
      <c r="U39" s="10">
        <f t="shared" si="21"/>
        <v>11.319265675566857</v>
      </c>
      <c r="V39">
        <f t="shared" si="22"/>
        <v>6.4450704225352116</v>
      </c>
      <c r="W39">
        <f t="shared" si="23"/>
        <v>9.1358964598401218E-2</v>
      </c>
      <c r="X39">
        <f t="shared" si="24"/>
        <v>4.782836288433244</v>
      </c>
      <c r="Y39">
        <f t="shared" si="25"/>
        <v>7.9713938140554061</v>
      </c>
      <c r="Z39">
        <f t="shared" si="26"/>
        <v>1.1370084507042251</v>
      </c>
      <c r="AA39">
        <f t="shared" si="27"/>
        <v>0.72484133717970467</v>
      </c>
      <c r="AB39">
        <f t="shared" si="28"/>
        <v>1.781475062137531</v>
      </c>
      <c r="AC39">
        <f t="shared" si="29"/>
        <v>1.1395114384117828</v>
      </c>
    </row>
    <row r="40" spans="1:29" x14ac:dyDescent="0.25">
      <c r="A40" s="9">
        <v>38</v>
      </c>
      <c r="B40" s="26" t="s">
        <v>169</v>
      </c>
      <c r="C40" s="26" t="s">
        <v>33</v>
      </c>
      <c r="D40" s="26" t="s">
        <v>322</v>
      </c>
      <c r="E40" s="26" t="s">
        <v>3</v>
      </c>
      <c r="F40">
        <v>76</v>
      </c>
      <c r="G40">
        <v>46</v>
      </c>
      <c r="H40">
        <v>20</v>
      </c>
      <c r="I40">
        <v>53</v>
      </c>
      <c r="J40">
        <v>58</v>
      </c>
      <c r="K40">
        <v>34</v>
      </c>
      <c r="L40">
        <v>5611</v>
      </c>
      <c r="M40">
        <v>1421</v>
      </c>
      <c r="N40">
        <f t="shared" si="15"/>
        <v>49.631578947368418</v>
      </c>
      <c r="O40">
        <f t="shared" si="16"/>
        <v>21.578947368421051</v>
      </c>
      <c r="P40">
        <f t="shared" si="17"/>
        <v>57.184210526315788</v>
      </c>
      <c r="Q40">
        <f t="shared" si="18"/>
        <v>62.578947368421055</v>
      </c>
      <c r="R40">
        <f t="shared" si="19"/>
        <v>36.684210526315788</v>
      </c>
      <c r="S40">
        <f t="shared" si="20"/>
        <v>6053.9736842105267</v>
      </c>
      <c r="U40" s="10">
        <f t="shared" si="21"/>
        <v>11.305426987810065</v>
      </c>
      <c r="V40">
        <f t="shared" si="22"/>
        <v>6.2947368421052623</v>
      </c>
      <c r="W40">
        <f t="shared" si="23"/>
        <v>7.1123755334281655E-2</v>
      </c>
      <c r="X40">
        <f t="shared" si="24"/>
        <v>4.9395663903705218</v>
      </c>
      <c r="Y40">
        <f t="shared" si="25"/>
        <v>8.2326106506175361</v>
      </c>
      <c r="Z40">
        <f t="shared" si="26"/>
        <v>1.1479105263157894</v>
      </c>
      <c r="AA40">
        <f t="shared" si="27"/>
        <v>0.80129676601141397</v>
      </c>
      <c r="AB40">
        <f t="shared" si="28"/>
        <v>1.642357894736842</v>
      </c>
      <c r="AC40">
        <f t="shared" si="29"/>
        <v>1.3480012033064768</v>
      </c>
    </row>
    <row r="41" spans="1:29" x14ac:dyDescent="0.25">
      <c r="A41" s="9">
        <v>39</v>
      </c>
      <c r="B41" s="26" t="s">
        <v>49</v>
      </c>
      <c r="C41" s="26" t="s">
        <v>38</v>
      </c>
      <c r="D41" s="26" t="s">
        <v>322</v>
      </c>
      <c r="E41" s="26" t="s">
        <v>3</v>
      </c>
      <c r="F41">
        <v>57</v>
      </c>
      <c r="G41">
        <v>33</v>
      </c>
      <c r="H41">
        <v>53</v>
      </c>
      <c r="I41">
        <v>137</v>
      </c>
      <c r="J41">
        <v>25</v>
      </c>
      <c r="K41">
        <v>31</v>
      </c>
      <c r="L41">
        <v>651</v>
      </c>
      <c r="M41">
        <v>878</v>
      </c>
      <c r="N41">
        <f t="shared" si="15"/>
        <v>47.473684210526315</v>
      </c>
      <c r="O41">
        <f t="shared" si="16"/>
        <v>76.245614035087726</v>
      </c>
      <c r="P41">
        <f t="shared" si="17"/>
        <v>197.08771929824562</v>
      </c>
      <c r="Q41">
        <f t="shared" si="18"/>
        <v>35.964912280701753</v>
      </c>
      <c r="R41">
        <f t="shared" si="19"/>
        <v>44.596491228070178</v>
      </c>
      <c r="S41">
        <f t="shared" si="20"/>
        <v>936.52631578947364</v>
      </c>
      <c r="U41" s="10">
        <f t="shared" si="21"/>
        <v>11.253011548436652</v>
      </c>
      <c r="V41">
        <f t="shared" si="22"/>
        <v>6.0210526315789474</v>
      </c>
      <c r="W41">
        <f t="shared" si="23"/>
        <v>0.2513039355144619</v>
      </c>
      <c r="X41">
        <f t="shared" si="24"/>
        <v>4.9806549813432426</v>
      </c>
      <c r="Y41">
        <f t="shared" si="25"/>
        <v>8.301091635572071</v>
      </c>
      <c r="Z41">
        <f t="shared" si="26"/>
        <v>1.387452631578947</v>
      </c>
      <c r="AA41">
        <f t="shared" si="27"/>
        <v>0.72844641724793902</v>
      </c>
      <c r="AB41">
        <f t="shared" si="28"/>
        <v>1.697650773993808</v>
      </c>
      <c r="AC41">
        <f t="shared" si="29"/>
        <v>1.1671051585225487</v>
      </c>
    </row>
    <row r="42" spans="1:29" x14ac:dyDescent="0.25">
      <c r="A42" s="9">
        <v>40</v>
      </c>
      <c r="B42" s="26" t="s">
        <v>336</v>
      </c>
      <c r="C42" s="26" t="s">
        <v>36</v>
      </c>
      <c r="D42" s="26" t="s">
        <v>322</v>
      </c>
      <c r="E42" s="26" t="s">
        <v>3</v>
      </c>
      <c r="F42">
        <v>82</v>
      </c>
      <c r="G42">
        <v>52</v>
      </c>
      <c r="H42">
        <v>6</v>
      </c>
      <c r="I42">
        <v>40</v>
      </c>
      <c r="J42">
        <v>25</v>
      </c>
      <c r="K42">
        <v>33</v>
      </c>
      <c r="L42">
        <v>713</v>
      </c>
      <c r="M42">
        <v>1214</v>
      </c>
      <c r="N42">
        <f t="shared" si="15"/>
        <v>52</v>
      </c>
      <c r="O42">
        <f t="shared" si="16"/>
        <v>6</v>
      </c>
      <c r="P42">
        <f t="shared" si="17"/>
        <v>40</v>
      </c>
      <c r="Q42">
        <f t="shared" si="18"/>
        <v>25</v>
      </c>
      <c r="R42">
        <f t="shared" si="19"/>
        <v>33</v>
      </c>
      <c r="S42">
        <f t="shared" si="20"/>
        <v>713</v>
      </c>
      <c r="U42" s="10">
        <f t="shared" si="21"/>
        <v>11.207633412977021</v>
      </c>
      <c r="V42">
        <f t="shared" si="22"/>
        <v>6.5951219512195127</v>
      </c>
      <c r="W42">
        <f t="shared" si="23"/>
        <v>1.9775873434410021E-2</v>
      </c>
      <c r="X42">
        <f t="shared" si="24"/>
        <v>4.5927355883230971</v>
      </c>
      <c r="Y42">
        <f t="shared" si="25"/>
        <v>7.654559313871828</v>
      </c>
      <c r="Z42">
        <f t="shared" si="26"/>
        <v>1.1184878048780487</v>
      </c>
      <c r="AA42">
        <f t="shared" si="27"/>
        <v>0.69843226564795757</v>
      </c>
      <c r="AB42">
        <f t="shared" si="28"/>
        <v>1.6166117647058822</v>
      </c>
      <c r="AC42">
        <f t="shared" si="29"/>
        <v>1.1592037530912087</v>
      </c>
    </row>
    <row r="43" spans="1:29" x14ac:dyDescent="0.25">
      <c r="A43" s="9">
        <v>41</v>
      </c>
      <c r="B43" s="26" t="s">
        <v>235</v>
      </c>
      <c r="C43" s="26" t="s">
        <v>42</v>
      </c>
      <c r="D43" s="26" t="s">
        <v>322</v>
      </c>
      <c r="E43" s="26" t="s">
        <v>3</v>
      </c>
      <c r="F43">
        <v>82</v>
      </c>
      <c r="G43">
        <v>50</v>
      </c>
      <c r="H43">
        <v>26</v>
      </c>
      <c r="I43">
        <v>48</v>
      </c>
      <c r="J43">
        <v>42</v>
      </c>
      <c r="K43">
        <v>29</v>
      </c>
      <c r="L43">
        <v>56</v>
      </c>
      <c r="M43">
        <v>1402</v>
      </c>
      <c r="N43">
        <f t="shared" si="15"/>
        <v>50</v>
      </c>
      <c r="O43">
        <f t="shared" si="16"/>
        <v>26</v>
      </c>
      <c r="P43">
        <f t="shared" si="17"/>
        <v>48</v>
      </c>
      <c r="Q43">
        <f t="shared" si="18"/>
        <v>42</v>
      </c>
      <c r="R43">
        <f t="shared" si="19"/>
        <v>29</v>
      </c>
      <c r="S43">
        <f t="shared" si="20"/>
        <v>56</v>
      </c>
      <c r="U43" s="10">
        <f t="shared" si="21"/>
        <v>11.028948799264583</v>
      </c>
      <c r="V43">
        <f t="shared" si="22"/>
        <v>6.3414634146341466</v>
      </c>
      <c r="W43">
        <f t="shared" si="23"/>
        <v>8.5695451549110097E-2</v>
      </c>
      <c r="X43">
        <f t="shared" si="24"/>
        <v>4.601789933081327</v>
      </c>
      <c r="Y43">
        <f t="shared" si="25"/>
        <v>7.6696498884688777</v>
      </c>
      <c r="Z43">
        <f t="shared" si="26"/>
        <v>1.1321853658536583</v>
      </c>
      <c r="AA43">
        <f t="shared" si="27"/>
        <v>0.7449662062885688</v>
      </c>
      <c r="AB43">
        <f t="shared" si="28"/>
        <v>1.5886588235294117</v>
      </c>
      <c r="AC43">
        <f t="shared" si="29"/>
        <v>1.1359795374096882</v>
      </c>
    </row>
    <row r="44" spans="1:29" x14ac:dyDescent="0.25">
      <c r="A44" s="9">
        <v>42</v>
      </c>
      <c r="B44" s="26" t="s">
        <v>347</v>
      </c>
      <c r="C44" s="26" t="s">
        <v>36</v>
      </c>
      <c r="D44" s="26" t="s">
        <v>322</v>
      </c>
      <c r="E44" s="26" t="s">
        <v>3</v>
      </c>
      <c r="F44">
        <v>81</v>
      </c>
      <c r="G44">
        <v>47</v>
      </c>
      <c r="H44">
        <v>46</v>
      </c>
      <c r="I44">
        <v>97</v>
      </c>
      <c r="J44">
        <v>53</v>
      </c>
      <c r="K44">
        <v>31</v>
      </c>
      <c r="L44">
        <v>39</v>
      </c>
      <c r="M44">
        <v>1207</v>
      </c>
      <c r="N44">
        <f t="shared" si="15"/>
        <v>47.580246913580247</v>
      </c>
      <c r="O44">
        <f t="shared" si="16"/>
        <v>46.567901234567898</v>
      </c>
      <c r="P44">
        <f t="shared" si="17"/>
        <v>98.197530864197532</v>
      </c>
      <c r="Q44">
        <f t="shared" si="18"/>
        <v>53.654320987654323</v>
      </c>
      <c r="R44">
        <f t="shared" si="19"/>
        <v>31.382716049382715</v>
      </c>
      <c r="S44">
        <f t="shared" si="20"/>
        <v>39.481481481481481</v>
      </c>
      <c r="U44" s="10">
        <f t="shared" si="21"/>
        <v>10.923760954765019</v>
      </c>
      <c r="V44">
        <f t="shared" si="22"/>
        <v>6.0345679012345679</v>
      </c>
      <c r="W44">
        <f t="shared" si="23"/>
        <v>0.15348682015348683</v>
      </c>
      <c r="X44">
        <f t="shared" si="24"/>
        <v>4.7357062333769644</v>
      </c>
      <c r="Y44">
        <f t="shared" si="25"/>
        <v>7.8928437222949412</v>
      </c>
      <c r="Z44">
        <f t="shared" si="26"/>
        <v>1.2181333333333331</v>
      </c>
      <c r="AA44">
        <f t="shared" si="27"/>
        <v>0.77686746987951794</v>
      </c>
      <c r="AB44">
        <f t="shared" si="28"/>
        <v>1.6053098039215685</v>
      </c>
      <c r="AC44">
        <f t="shared" si="29"/>
        <v>1.1353956262425446</v>
      </c>
    </row>
    <row r="45" spans="1:29" x14ac:dyDescent="0.25">
      <c r="A45" s="9">
        <v>43</v>
      </c>
      <c r="B45" s="26" t="s">
        <v>155</v>
      </c>
      <c r="C45" s="26" t="s">
        <v>38</v>
      </c>
      <c r="D45" s="26" t="s">
        <v>322</v>
      </c>
      <c r="E45" s="26" t="s">
        <v>3</v>
      </c>
      <c r="F45">
        <v>66</v>
      </c>
      <c r="G45">
        <v>37</v>
      </c>
      <c r="H45">
        <v>18</v>
      </c>
      <c r="I45">
        <v>76</v>
      </c>
      <c r="J45">
        <v>63</v>
      </c>
      <c r="K45">
        <v>29</v>
      </c>
      <c r="L45">
        <v>4036</v>
      </c>
      <c r="M45">
        <v>1091</v>
      </c>
      <c r="N45">
        <f t="shared" si="15"/>
        <v>45.969696969696969</v>
      </c>
      <c r="O45">
        <f t="shared" si="16"/>
        <v>22.363636363636363</v>
      </c>
      <c r="P45">
        <f t="shared" si="17"/>
        <v>94.424242424242422</v>
      </c>
      <c r="Q45">
        <f t="shared" si="18"/>
        <v>78.272727272727266</v>
      </c>
      <c r="R45">
        <f t="shared" si="19"/>
        <v>36.030303030303031</v>
      </c>
      <c r="S45">
        <f t="shared" si="20"/>
        <v>5014.424242424242</v>
      </c>
      <c r="U45" s="10">
        <f t="shared" si="21"/>
        <v>10.9089835616359</v>
      </c>
      <c r="V45">
        <f t="shared" si="22"/>
        <v>5.8303030303030301</v>
      </c>
      <c r="W45">
        <f t="shared" si="23"/>
        <v>7.3710073710073709E-2</v>
      </c>
      <c r="X45">
        <f t="shared" si="24"/>
        <v>5.0049704576227958</v>
      </c>
      <c r="Y45">
        <f t="shared" si="25"/>
        <v>8.3416174293713254</v>
      </c>
      <c r="Z45">
        <f t="shared" si="26"/>
        <v>1.211672727272727</v>
      </c>
      <c r="AA45">
        <f t="shared" si="27"/>
        <v>0.84425520262869647</v>
      </c>
      <c r="AB45">
        <f t="shared" si="28"/>
        <v>1.6377882352941175</v>
      </c>
      <c r="AC45">
        <f t="shared" si="29"/>
        <v>1.3112542924272546</v>
      </c>
    </row>
    <row r="46" spans="1:29" x14ac:dyDescent="0.25">
      <c r="A46" s="9">
        <v>44</v>
      </c>
      <c r="B46" s="26" t="s">
        <v>1003</v>
      </c>
      <c r="C46" s="26" t="s">
        <v>442</v>
      </c>
      <c r="D46" s="26" t="s">
        <v>322</v>
      </c>
      <c r="E46" s="26" t="s">
        <v>3</v>
      </c>
      <c r="F46">
        <v>20</v>
      </c>
      <c r="G46">
        <v>9</v>
      </c>
      <c r="H46">
        <v>74</v>
      </c>
      <c r="I46">
        <v>39</v>
      </c>
      <c r="J46">
        <v>14</v>
      </c>
      <c r="K46">
        <v>4</v>
      </c>
      <c r="L46">
        <v>3244</v>
      </c>
      <c r="M46">
        <v>306</v>
      </c>
      <c r="N46">
        <f t="shared" si="15"/>
        <v>36.9</v>
      </c>
      <c r="O46">
        <f t="shared" si="16"/>
        <v>303.39999999999998</v>
      </c>
      <c r="P46">
        <f t="shared" si="17"/>
        <v>159.9</v>
      </c>
      <c r="Q46">
        <f t="shared" si="18"/>
        <v>57.4</v>
      </c>
      <c r="R46">
        <f t="shared" si="19"/>
        <v>16.399999999999999</v>
      </c>
      <c r="S46">
        <f t="shared" si="20"/>
        <v>13300.4</v>
      </c>
      <c r="U46" s="10">
        <f t="shared" si="21"/>
        <v>10.895661815105115</v>
      </c>
      <c r="V46">
        <f t="shared" si="22"/>
        <v>4.68</v>
      </c>
      <c r="W46">
        <f t="shared" si="23"/>
        <v>1</v>
      </c>
      <c r="X46">
        <f t="shared" si="24"/>
        <v>5.2156618151051157</v>
      </c>
      <c r="Y46">
        <f t="shared" si="25"/>
        <v>8.6927696918418604</v>
      </c>
      <c r="Z46">
        <f t="shared" si="26"/>
        <v>1.3237799999999997</v>
      </c>
      <c r="AA46">
        <f t="shared" si="27"/>
        <v>0.78712048192771067</v>
      </c>
      <c r="AB46">
        <f t="shared" si="28"/>
        <v>1.5006070588235292</v>
      </c>
      <c r="AC46">
        <f t="shared" si="29"/>
        <v>1.6041542743538766</v>
      </c>
    </row>
    <row r="47" spans="1:29" x14ac:dyDescent="0.25">
      <c r="A47" s="9">
        <v>45</v>
      </c>
      <c r="B47" s="26" t="s">
        <v>965</v>
      </c>
      <c r="C47" s="26" t="s">
        <v>442</v>
      </c>
      <c r="D47" s="26" t="s">
        <v>322</v>
      </c>
      <c r="E47" s="26" t="s">
        <v>3</v>
      </c>
      <c r="F47">
        <v>69</v>
      </c>
      <c r="G47">
        <v>38</v>
      </c>
      <c r="H47">
        <v>26</v>
      </c>
      <c r="I47">
        <v>97</v>
      </c>
      <c r="J47">
        <v>40</v>
      </c>
      <c r="K47">
        <v>31</v>
      </c>
      <c r="L47">
        <v>5790</v>
      </c>
      <c r="M47">
        <v>1107</v>
      </c>
      <c r="N47">
        <f t="shared" si="15"/>
        <v>45.159420289855071</v>
      </c>
      <c r="O47">
        <f t="shared" si="16"/>
        <v>30.89855072463768</v>
      </c>
      <c r="P47">
        <f t="shared" si="17"/>
        <v>115.27536231884058</v>
      </c>
      <c r="Q47">
        <f t="shared" si="18"/>
        <v>47.536231884057969</v>
      </c>
      <c r="R47">
        <f t="shared" si="19"/>
        <v>36.840579710144929</v>
      </c>
      <c r="S47">
        <f t="shared" si="20"/>
        <v>6880.869565217391</v>
      </c>
      <c r="U47" s="10">
        <f t="shared" si="21"/>
        <v>10.857553286139282</v>
      </c>
      <c r="V47">
        <f t="shared" si="22"/>
        <v>5.7275362318840575</v>
      </c>
      <c r="W47">
        <f t="shared" si="23"/>
        <v>0.10184097140618881</v>
      </c>
      <c r="X47">
        <f t="shared" si="24"/>
        <v>5.0281760828490363</v>
      </c>
      <c r="Y47">
        <f t="shared" si="25"/>
        <v>8.3802934714150599</v>
      </c>
      <c r="Z47">
        <f t="shared" si="26"/>
        <v>1.247373913043478</v>
      </c>
      <c r="AA47">
        <f t="shared" si="27"/>
        <v>0.76012048192771076</v>
      </c>
      <c r="AB47">
        <f t="shared" si="28"/>
        <v>1.6434506393861892</v>
      </c>
      <c r="AC47">
        <f t="shared" si="29"/>
        <v>1.3772310484916586</v>
      </c>
    </row>
    <row r="48" spans="1:29" x14ac:dyDescent="0.25">
      <c r="A48" s="9">
        <v>46</v>
      </c>
      <c r="B48" s="26" t="s">
        <v>275</v>
      </c>
      <c r="C48" s="26" t="s">
        <v>33</v>
      </c>
      <c r="D48" s="26" t="s">
        <v>322</v>
      </c>
      <c r="E48" s="26" t="s">
        <v>3</v>
      </c>
      <c r="F48">
        <v>74</v>
      </c>
      <c r="G48">
        <v>43</v>
      </c>
      <c r="H48">
        <v>20</v>
      </c>
      <c r="I48">
        <v>51</v>
      </c>
      <c r="J48">
        <v>35</v>
      </c>
      <c r="K48">
        <v>39</v>
      </c>
      <c r="L48">
        <v>272</v>
      </c>
      <c r="M48">
        <v>1111</v>
      </c>
      <c r="N48">
        <f t="shared" si="15"/>
        <v>47.648648648648646</v>
      </c>
      <c r="O48">
        <f t="shared" si="16"/>
        <v>22.162162162162161</v>
      </c>
      <c r="P48">
        <f t="shared" si="17"/>
        <v>56.513513513513516</v>
      </c>
      <c r="Q48">
        <f t="shared" si="18"/>
        <v>38.783783783783782</v>
      </c>
      <c r="R48">
        <f t="shared" si="19"/>
        <v>43.216216216216218</v>
      </c>
      <c r="S48">
        <f t="shared" si="20"/>
        <v>301.40540540540542</v>
      </c>
      <c r="U48" s="10">
        <f t="shared" si="21"/>
        <v>10.831873343831784</v>
      </c>
      <c r="V48">
        <f t="shared" si="22"/>
        <v>6.0432432432432428</v>
      </c>
      <c r="W48">
        <f t="shared" si="23"/>
        <v>7.3046018991964945E-2</v>
      </c>
      <c r="X48">
        <f t="shared" si="24"/>
        <v>4.7155840815965773</v>
      </c>
      <c r="Y48">
        <f t="shared" si="25"/>
        <v>7.8593068026609627</v>
      </c>
      <c r="Z48">
        <f t="shared" si="26"/>
        <v>1.146762162162162</v>
      </c>
      <c r="AA48">
        <f t="shared" si="27"/>
        <v>0.73616248778899362</v>
      </c>
      <c r="AB48">
        <f t="shared" si="28"/>
        <v>1.6880050874403816</v>
      </c>
      <c r="AC48">
        <f t="shared" si="29"/>
        <v>1.1446543442050399</v>
      </c>
    </row>
    <row r="49" spans="1:29" x14ac:dyDescent="0.25">
      <c r="A49" s="9">
        <v>47</v>
      </c>
      <c r="B49" s="26" t="s">
        <v>69</v>
      </c>
      <c r="C49" s="26" t="s">
        <v>33</v>
      </c>
      <c r="D49" s="26" t="s">
        <v>322</v>
      </c>
      <c r="E49" s="26" t="s">
        <v>3</v>
      </c>
      <c r="F49">
        <v>76</v>
      </c>
      <c r="G49">
        <v>44</v>
      </c>
      <c r="H49">
        <v>40</v>
      </c>
      <c r="I49">
        <v>70</v>
      </c>
      <c r="J49">
        <v>34</v>
      </c>
      <c r="K49">
        <v>24</v>
      </c>
      <c r="L49">
        <v>525</v>
      </c>
      <c r="M49">
        <v>1294</v>
      </c>
      <c r="N49">
        <f t="shared" si="15"/>
        <v>47.473684210526315</v>
      </c>
      <c r="O49">
        <f t="shared" si="16"/>
        <v>43.157894736842103</v>
      </c>
      <c r="P49">
        <f t="shared" si="17"/>
        <v>75.526315789473685</v>
      </c>
      <c r="Q49">
        <f t="shared" si="18"/>
        <v>36.684210526315788</v>
      </c>
      <c r="R49">
        <f t="shared" si="19"/>
        <v>25.894736842105264</v>
      </c>
      <c r="S49">
        <f t="shared" si="20"/>
        <v>566.4473684210526</v>
      </c>
      <c r="U49" s="10">
        <f t="shared" si="21"/>
        <v>10.794013072610426</v>
      </c>
      <c r="V49">
        <f t="shared" si="22"/>
        <v>6.0210526315789474</v>
      </c>
      <c r="W49">
        <f t="shared" si="23"/>
        <v>0.14224751066856331</v>
      </c>
      <c r="X49">
        <f t="shared" si="24"/>
        <v>4.6307129303629155</v>
      </c>
      <c r="Y49">
        <f t="shared" si="25"/>
        <v>7.717854883938192</v>
      </c>
      <c r="Z49">
        <f t="shared" si="26"/>
        <v>1.1793157894736841</v>
      </c>
      <c r="AA49">
        <f t="shared" si="27"/>
        <v>0.73041534559289778</v>
      </c>
      <c r="AB49">
        <f t="shared" si="28"/>
        <v>1.5669585139318885</v>
      </c>
      <c r="AC49">
        <f t="shared" si="29"/>
        <v>1.1540232813644449</v>
      </c>
    </row>
    <row r="50" spans="1:29" x14ac:dyDescent="0.25">
      <c r="A50" s="9">
        <v>48</v>
      </c>
      <c r="B50" s="26" t="s">
        <v>160</v>
      </c>
      <c r="C50" s="26" t="s">
        <v>38</v>
      </c>
      <c r="D50" s="26" t="s">
        <v>322</v>
      </c>
      <c r="E50" s="26" t="s">
        <v>3</v>
      </c>
      <c r="F50">
        <v>81</v>
      </c>
      <c r="G50">
        <v>44</v>
      </c>
      <c r="H50">
        <v>18</v>
      </c>
      <c r="I50">
        <v>98</v>
      </c>
      <c r="J50">
        <v>41</v>
      </c>
      <c r="K50">
        <v>48</v>
      </c>
      <c r="L50">
        <v>6529</v>
      </c>
      <c r="M50">
        <v>1449</v>
      </c>
      <c r="N50">
        <f t="shared" si="15"/>
        <v>44.543209876543209</v>
      </c>
      <c r="O50">
        <f t="shared" si="16"/>
        <v>18.222222222222221</v>
      </c>
      <c r="P50">
        <f t="shared" si="17"/>
        <v>99.209876543209873</v>
      </c>
      <c r="Q50">
        <f t="shared" si="18"/>
        <v>41.506172839506171</v>
      </c>
      <c r="R50">
        <f t="shared" si="19"/>
        <v>48.592592592592595</v>
      </c>
      <c r="S50">
        <f t="shared" si="20"/>
        <v>6609.6049382716046</v>
      </c>
      <c r="U50" s="10">
        <f t="shared" si="21"/>
        <v>10.766142518312966</v>
      </c>
      <c r="V50">
        <f t="shared" si="22"/>
        <v>5.6493827160493826</v>
      </c>
      <c r="W50">
        <f t="shared" si="23"/>
        <v>6.006006006006006E-2</v>
      </c>
      <c r="X50">
        <f t="shared" si="24"/>
        <v>5.0566997422035236</v>
      </c>
      <c r="Y50">
        <f t="shared" si="25"/>
        <v>8.4278329036725399</v>
      </c>
      <c r="Z50">
        <f t="shared" si="26"/>
        <v>1.2198666666666664</v>
      </c>
      <c r="AA50">
        <f t="shared" si="27"/>
        <v>0.74361445783132518</v>
      </c>
      <c r="AB50">
        <f t="shared" si="28"/>
        <v>1.7255764705882353</v>
      </c>
      <c r="AC50">
        <f t="shared" si="29"/>
        <v>1.3676421471172961</v>
      </c>
    </row>
    <row r="51" spans="1:29" x14ac:dyDescent="0.25">
      <c r="A51" s="9">
        <v>49</v>
      </c>
      <c r="B51" s="26" t="s">
        <v>968</v>
      </c>
      <c r="C51" s="26" t="s">
        <v>442</v>
      </c>
      <c r="D51" s="26" t="s">
        <v>322</v>
      </c>
      <c r="E51" s="26" t="s">
        <v>3</v>
      </c>
      <c r="F51">
        <v>78</v>
      </c>
      <c r="G51">
        <v>35</v>
      </c>
      <c r="H51">
        <v>187</v>
      </c>
      <c r="I51">
        <v>250</v>
      </c>
      <c r="J51">
        <v>51</v>
      </c>
      <c r="K51">
        <v>40</v>
      </c>
      <c r="L51">
        <v>8083</v>
      </c>
      <c r="M51">
        <v>1247</v>
      </c>
      <c r="N51">
        <f t="shared" si="15"/>
        <v>36.794871794871796</v>
      </c>
      <c r="O51">
        <f t="shared" si="16"/>
        <v>196.58974358974359</v>
      </c>
      <c r="P51">
        <f t="shared" si="17"/>
        <v>262.82051282051282</v>
      </c>
      <c r="Q51">
        <f t="shared" si="18"/>
        <v>53.615384615384613</v>
      </c>
      <c r="R51">
        <f t="shared" si="19"/>
        <v>42.051282051282051</v>
      </c>
      <c r="S51">
        <f t="shared" si="20"/>
        <v>8497.5128205128203</v>
      </c>
      <c r="U51" s="10">
        <f t="shared" si="21"/>
        <v>10.705625038398503</v>
      </c>
      <c r="V51">
        <f t="shared" si="22"/>
        <v>4.666666666666667</v>
      </c>
      <c r="W51">
        <f t="shared" si="23"/>
        <v>0.64795564795564797</v>
      </c>
      <c r="X51">
        <f t="shared" si="24"/>
        <v>5.3910027237761886</v>
      </c>
      <c r="Y51">
        <f t="shared" si="25"/>
        <v>8.9850045396269813</v>
      </c>
      <c r="Z51">
        <f t="shared" si="26"/>
        <v>1.4999999999999998</v>
      </c>
      <c r="AA51">
        <f t="shared" si="27"/>
        <v>0.77676088971269674</v>
      </c>
      <c r="AB51">
        <f t="shared" si="28"/>
        <v>1.679864253393665</v>
      </c>
      <c r="AC51">
        <f t="shared" si="29"/>
        <v>1.4343775806698271</v>
      </c>
    </row>
    <row r="52" spans="1:29" x14ac:dyDescent="0.25">
      <c r="A52" s="9">
        <v>50</v>
      </c>
      <c r="B52" s="26" t="s">
        <v>170</v>
      </c>
      <c r="C52" s="26" t="s">
        <v>42</v>
      </c>
      <c r="D52" s="26" t="s">
        <v>322</v>
      </c>
      <c r="E52" s="26" t="s">
        <v>3</v>
      </c>
      <c r="F52">
        <v>82</v>
      </c>
      <c r="G52">
        <v>47</v>
      </c>
      <c r="H52">
        <v>16</v>
      </c>
      <c r="I52">
        <v>75</v>
      </c>
      <c r="J52">
        <v>17</v>
      </c>
      <c r="K52">
        <v>26</v>
      </c>
      <c r="L52">
        <v>2307</v>
      </c>
      <c r="M52">
        <v>1322</v>
      </c>
      <c r="N52">
        <f t="shared" si="15"/>
        <v>47</v>
      </c>
      <c r="O52">
        <f t="shared" si="16"/>
        <v>16</v>
      </c>
      <c r="P52">
        <f t="shared" si="17"/>
        <v>75</v>
      </c>
      <c r="Q52">
        <f t="shared" si="18"/>
        <v>17</v>
      </c>
      <c r="R52">
        <f t="shared" si="19"/>
        <v>26</v>
      </c>
      <c r="S52">
        <f t="shared" si="20"/>
        <v>2307</v>
      </c>
      <c r="U52" s="10">
        <f t="shared" si="21"/>
        <v>10.651903836184559</v>
      </c>
      <c r="V52">
        <f t="shared" si="22"/>
        <v>5.9609756097560975</v>
      </c>
      <c r="W52">
        <f t="shared" si="23"/>
        <v>5.2735662491760059E-2</v>
      </c>
      <c r="X52">
        <f t="shared" si="24"/>
        <v>4.6381925639367019</v>
      </c>
      <c r="Y52">
        <f t="shared" si="25"/>
        <v>7.7303209398945025</v>
      </c>
      <c r="Z52">
        <f t="shared" si="26"/>
        <v>1.1784146341463413</v>
      </c>
      <c r="AA52">
        <f t="shared" si="27"/>
        <v>0.67653394064061112</v>
      </c>
      <c r="AB52">
        <f t="shared" si="28"/>
        <v>1.5676941176470587</v>
      </c>
      <c r="AC52">
        <f t="shared" si="29"/>
        <v>1.2155498715026911</v>
      </c>
    </row>
    <row r="53" spans="1:29" x14ac:dyDescent="0.25">
      <c r="A53" s="9">
        <v>51</v>
      </c>
      <c r="B53" s="26" t="s">
        <v>964</v>
      </c>
      <c r="C53" s="26" t="s">
        <v>442</v>
      </c>
      <c r="D53" s="26" t="s">
        <v>322</v>
      </c>
      <c r="E53" s="26" t="s">
        <v>3</v>
      </c>
      <c r="F53">
        <v>66</v>
      </c>
      <c r="G53">
        <v>38</v>
      </c>
      <c r="H53">
        <v>14</v>
      </c>
      <c r="I53">
        <v>28</v>
      </c>
      <c r="J53">
        <v>26</v>
      </c>
      <c r="K53">
        <v>29</v>
      </c>
      <c r="L53">
        <v>51</v>
      </c>
      <c r="M53">
        <v>919</v>
      </c>
      <c r="N53">
        <f t="shared" si="15"/>
        <v>47.212121212121211</v>
      </c>
      <c r="O53">
        <f t="shared" si="16"/>
        <v>17.393939393939394</v>
      </c>
      <c r="P53">
        <f t="shared" si="17"/>
        <v>34.787878787878789</v>
      </c>
      <c r="Q53">
        <f t="shared" si="18"/>
        <v>32.303030303030305</v>
      </c>
      <c r="R53">
        <f t="shared" si="19"/>
        <v>36.030303030303031</v>
      </c>
      <c r="S53">
        <f t="shared" si="20"/>
        <v>63.363636363636367</v>
      </c>
      <c r="U53" s="10">
        <f t="shared" si="21"/>
        <v>10.647223332628762</v>
      </c>
      <c r="V53">
        <f t="shared" si="22"/>
        <v>5.9878787878787874</v>
      </c>
      <c r="W53">
        <f t="shared" si="23"/>
        <v>5.7330057330057339E-2</v>
      </c>
      <c r="X53">
        <f t="shared" si="24"/>
        <v>4.6020144874199165</v>
      </c>
      <c r="Y53">
        <f t="shared" si="25"/>
        <v>7.6700241456998608</v>
      </c>
      <c r="Z53">
        <f t="shared" si="26"/>
        <v>1.1095636363636361</v>
      </c>
      <c r="AA53">
        <f t="shared" si="27"/>
        <v>0.71842278203723975</v>
      </c>
      <c r="AB53">
        <f t="shared" si="28"/>
        <v>1.6377882352941175</v>
      </c>
      <c r="AC53">
        <f t="shared" si="29"/>
        <v>1.1362398337249231</v>
      </c>
    </row>
    <row r="54" spans="1:29" x14ac:dyDescent="0.25">
      <c r="A54" s="9">
        <v>52</v>
      </c>
      <c r="B54" s="26" t="s">
        <v>168</v>
      </c>
      <c r="C54" s="26" t="s">
        <v>38</v>
      </c>
      <c r="D54" s="26" t="s">
        <v>322</v>
      </c>
      <c r="E54" s="26" t="s">
        <v>3</v>
      </c>
      <c r="F54">
        <v>77</v>
      </c>
      <c r="G54">
        <v>40</v>
      </c>
      <c r="H54">
        <v>18</v>
      </c>
      <c r="I54">
        <v>52</v>
      </c>
      <c r="J54">
        <v>61</v>
      </c>
      <c r="K54">
        <v>40</v>
      </c>
      <c r="L54">
        <v>7850</v>
      </c>
      <c r="M54">
        <v>1383</v>
      </c>
      <c r="N54">
        <f t="shared" si="15"/>
        <v>42.597402597402599</v>
      </c>
      <c r="O54">
        <f t="shared" si="16"/>
        <v>19.168831168831169</v>
      </c>
      <c r="P54">
        <f t="shared" si="17"/>
        <v>55.376623376623378</v>
      </c>
      <c r="Q54">
        <f t="shared" si="18"/>
        <v>64.961038961038966</v>
      </c>
      <c r="R54">
        <f t="shared" si="19"/>
        <v>42.597402597402599</v>
      </c>
      <c r="S54">
        <f t="shared" si="20"/>
        <v>8359.7402597402597</v>
      </c>
      <c r="U54" s="10">
        <f t="shared" si="21"/>
        <v>10.531598440092646</v>
      </c>
      <c r="V54">
        <f t="shared" si="22"/>
        <v>5.4025974025974026</v>
      </c>
      <c r="W54">
        <f t="shared" si="23"/>
        <v>6.3180063180063181E-2</v>
      </c>
      <c r="X54">
        <f t="shared" si="24"/>
        <v>5.0658209743151801</v>
      </c>
      <c r="Y54">
        <f t="shared" si="25"/>
        <v>8.4430349571919674</v>
      </c>
      <c r="Z54">
        <f t="shared" si="26"/>
        <v>1.1448155844155843</v>
      </c>
      <c r="AA54">
        <f t="shared" si="27"/>
        <v>0.80781724299796576</v>
      </c>
      <c r="AB54">
        <f t="shared" si="28"/>
        <v>1.6836806722689075</v>
      </c>
      <c r="AC54">
        <f t="shared" si="29"/>
        <v>1.429507474632723</v>
      </c>
    </row>
    <row r="55" spans="1:29" x14ac:dyDescent="0.25">
      <c r="A55" s="9">
        <v>53</v>
      </c>
      <c r="B55" s="26" t="s">
        <v>85</v>
      </c>
      <c r="C55" s="26" t="s">
        <v>31</v>
      </c>
      <c r="D55" s="26" t="s">
        <v>322</v>
      </c>
      <c r="E55" s="26" t="s">
        <v>3</v>
      </c>
      <c r="F55">
        <v>62</v>
      </c>
      <c r="G55">
        <v>33</v>
      </c>
      <c r="H55">
        <v>14</v>
      </c>
      <c r="I55">
        <v>97</v>
      </c>
      <c r="J55">
        <v>52</v>
      </c>
      <c r="K55">
        <v>24</v>
      </c>
      <c r="L55">
        <v>30</v>
      </c>
      <c r="M55">
        <v>1019</v>
      </c>
      <c r="N55">
        <f t="shared" si="15"/>
        <v>43.645161290322584</v>
      </c>
      <c r="O55">
        <f t="shared" si="16"/>
        <v>18.516129032258064</v>
      </c>
      <c r="P55">
        <f t="shared" si="17"/>
        <v>128.29032258064515</v>
      </c>
      <c r="Q55">
        <f t="shared" si="18"/>
        <v>68.774193548387103</v>
      </c>
      <c r="R55">
        <f t="shared" si="19"/>
        <v>31.741935483870968</v>
      </c>
      <c r="S55">
        <f t="shared" si="20"/>
        <v>39.677419354838712</v>
      </c>
      <c r="U55" s="10">
        <f t="shared" si="21"/>
        <v>10.427648327774516</v>
      </c>
      <c r="V55">
        <f t="shared" si="22"/>
        <v>5.5354838709677425</v>
      </c>
      <c r="W55">
        <f t="shared" si="23"/>
        <v>6.1028770706190061E-2</v>
      </c>
      <c r="X55">
        <f t="shared" si="24"/>
        <v>4.8311356861005841</v>
      </c>
      <c r="Y55">
        <f t="shared" si="25"/>
        <v>8.0518928101676401</v>
      </c>
      <c r="Z55">
        <f t="shared" si="26"/>
        <v>1.2696580645161288</v>
      </c>
      <c r="AA55">
        <f t="shared" si="27"/>
        <v>0.81825495530509118</v>
      </c>
      <c r="AB55">
        <f t="shared" si="28"/>
        <v>1.6078201138519923</v>
      </c>
      <c r="AC55">
        <f t="shared" si="29"/>
        <v>1.1354025524273712</v>
      </c>
    </row>
    <row r="56" spans="1:29" x14ac:dyDescent="0.25">
      <c r="A56" s="9">
        <v>54</v>
      </c>
      <c r="B56" s="26" t="s">
        <v>971</v>
      </c>
      <c r="C56" s="26" t="s">
        <v>442</v>
      </c>
      <c r="D56" s="26" t="s">
        <v>322</v>
      </c>
      <c r="E56" s="26" t="s">
        <v>3</v>
      </c>
      <c r="F56">
        <v>63</v>
      </c>
      <c r="G56">
        <v>30</v>
      </c>
      <c r="H56">
        <v>42</v>
      </c>
      <c r="I56">
        <v>109</v>
      </c>
      <c r="J56">
        <v>24</v>
      </c>
      <c r="K56">
        <v>41</v>
      </c>
      <c r="L56">
        <v>3720</v>
      </c>
      <c r="M56">
        <v>1136</v>
      </c>
      <c r="N56">
        <f t="shared" si="15"/>
        <v>39.047619047619051</v>
      </c>
      <c r="O56">
        <f t="shared" si="16"/>
        <v>54.666666666666664</v>
      </c>
      <c r="P56">
        <f t="shared" si="17"/>
        <v>141.87301587301587</v>
      </c>
      <c r="Q56">
        <f t="shared" si="18"/>
        <v>31.238095238095237</v>
      </c>
      <c r="R56">
        <f t="shared" si="19"/>
        <v>53.365079365079367</v>
      </c>
      <c r="S56">
        <f t="shared" si="20"/>
        <v>4841.9047619047615</v>
      </c>
      <c r="U56" s="10">
        <f t="shared" si="21"/>
        <v>10.205066816247815</v>
      </c>
      <c r="V56">
        <f t="shared" si="22"/>
        <v>4.9523809523809526</v>
      </c>
      <c r="W56">
        <f t="shared" si="23"/>
        <v>0.1801801801801802</v>
      </c>
      <c r="X56">
        <f t="shared" si="24"/>
        <v>5.072505683686682</v>
      </c>
      <c r="Y56">
        <f t="shared" si="25"/>
        <v>8.4541761394778039</v>
      </c>
      <c r="Z56">
        <f t="shared" si="26"/>
        <v>1.2929142857142855</v>
      </c>
      <c r="AA56">
        <f t="shared" si="27"/>
        <v>0.71550774526678129</v>
      </c>
      <c r="AB56">
        <f t="shared" si="28"/>
        <v>1.7589277310924367</v>
      </c>
      <c r="AC56">
        <f t="shared" si="29"/>
        <v>1.3051559216131781</v>
      </c>
    </row>
    <row r="57" spans="1:29" x14ac:dyDescent="0.25">
      <c r="A57" s="9">
        <v>55</v>
      </c>
      <c r="B57" s="26" t="s">
        <v>356</v>
      </c>
      <c r="C57" s="26" t="s">
        <v>42</v>
      </c>
      <c r="D57" s="26" t="s">
        <v>322</v>
      </c>
      <c r="E57" s="26" t="s">
        <v>3</v>
      </c>
      <c r="F57">
        <v>22</v>
      </c>
      <c r="G57">
        <v>12</v>
      </c>
      <c r="H57">
        <v>2</v>
      </c>
      <c r="I57">
        <v>3</v>
      </c>
      <c r="J57">
        <v>1</v>
      </c>
      <c r="K57">
        <v>10</v>
      </c>
      <c r="L57">
        <v>0</v>
      </c>
      <c r="M57">
        <v>314</v>
      </c>
      <c r="N57">
        <f t="shared" si="15"/>
        <v>44.727272727272727</v>
      </c>
      <c r="O57">
        <f t="shared" si="16"/>
        <v>7.4545454545454541</v>
      </c>
      <c r="P57">
        <f t="shared" si="17"/>
        <v>11.181818181818182</v>
      </c>
      <c r="Q57">
        <f t="shared" si="18"/>
        <v>3.7272727272727271</v>
      </c>
      <c r="R57">
        <f t="shared" si="19"/>
        <v>37.272727272727273</v>
      </c>
      <c r="S57">
        <f t="shared" si="20"/>
        <v>0</v>
      </c>
      <c r="U57" s="10">
        <f t="shared" si="21"/>
        <v>10.187115968774652</v>
      </c>
      <c r="V57">
        <f t="shared" si="22"/>
        <v>5.6727272727272728</v>
      </c>
      <c r="W57">
        <f t="shared" si="23"/>
        <v>2.4570024570024572E-2</v>
      </c>
      <c r="X57">
        <f t="shared" si="24"/>
        <v>4.4898186714773534</v>
      </c>
      <c r="Y57">
        <f t="shared" si="25"/>
        <v>7.4830311191289223</v>
      </c>
      <c r="Z57">
        <f t="shared" si="26"/>
        <v>1.0691454545454544</v>
      </c>
      <c r="AA57">
        <f t="shared" si="27"/>
        <v>0.64020262869660449</v>
      </c>
      <c r="AB57">
        <f t="shared" si="28"/>
        <v>1.6464705882352941</v>
      </c>
      <c r="AC57">
        <f t="shared" si="29"/>
        <v>1.1339999999999999</v>
      </c>
    </row>
    <row r="58" spans="1:29" x14ac:dyDescent="0.25">
      <c r="A58" s="9">
        <v>56</v>
      </c>
      <c r="B58" s="26" t="s">
        <v>86</v>
      </c>
      <c r="C58" s="26" t="s">
        <v>36</v>
      </c>
      <c r="D58" s="26" t="s">
        <v>322</v>
      </c>
      <c r="E58" s="26" t="s">
        <v>3</v>
      </c>
      <c r="F58">
        <v>72</v>
      </c>
      <c r="G58">
        <v>33</v>
      </c>
      <c r="H58">
        <v>50</v>
      </c>
      <c r="I58">
        <v>182</v>
      </c>
      <c r="J58">
        <v>60</v>
      </c>
      <c r="K58">
        <v>34</v>
      </c>
      <c r="L58">
        <v>5199</v>
      </c>
      <c r="M58">
        <v>1321</v>
      </c>
      <c r="N58">
        <f t="shared" si="15"/>
        <v>37.583333333333336</v>
      </c>
      <c r="O58">
        <f t="shared" si="16"/>
        <v>56.944444444444443</v>
      </c>
      <c r="P58">
        <f t="shared" si="17"/>
        <v>207.27777777777777</v>
      </c>
      <c r="Q58">
        <f t="shared" si="18"/>
        <v>68.333333333333329</v>
      </c>
      <c r="R58">
        <f t="shared" si="19"/>
        <v>38.722222222222221</v>
      </c>
      <c r="S58">
        <f t="shared" si="20"/>
        <v>5921.083333333333</v>
      </c>
      <c r="U58" s="10">
        <f t="shared" si="21"/>
        <v>10.176206225057843</v>
      </c>
      <c r="V58">
        <f t="shared" si="22"/>
        <v>4.7666666666666675</v>
      </c>
      <c r="W58">
        <f t="shared" si="23"/>
        <v>0.1876876876876877</v>
      </c>
      <c r="X58">
        <f t="shared" si="24"/>
        <v>5.2218518707034889</v>
      </c>
      <c r="Y58">
        <f t="shared" si="25"/>
        <v>8.7030864511724815</v>
      </c>
      <c r="Z58">
        <f t="shared" si="26"/>
        <v>1.4048999999999998</v>
      </c>
      <c r="AA58">
        <f t="shared" si="27"/>
        <v>0.8170481927710842</v>
      </c>
      <c r="AB58">
        <f t="shared" si="28"/>
        <v>1.6565999999999999</v>
      </c>
      <c r="AC58">
        <f t="shared" si="29"/>
        <v>1.3433036779324055</v>
      </c>
    </row>
    <row r="59" spans="1:29" x14ac:dyDescent="0.25">
      <c r="A59" s="9">
        <v>57</v>
      </c>
      <c r="B59" s="26" t="s">
        <v>970</v>
      </c>
      <c r="C59" s="26" t="s">
        <v>442</v>
      </c>
      <c r="D59" s="26" t="s">
        <v>322</v>
      </c>
      <c r="E59" s="26" t="s">
        <v>3</v>
      </c>
      <c r="F59">
        <v>71</v>
      </c>
      <c r="G59">
        <v>33</v>
      </c>
      <c r="H59">
        <v>26</v>
      </c>
      <c r="I59">
        <v>130</v>
      </c>
      <c r="J59">
        <v>44</v>
      </c>
      <c r="K59">
        <v>22</v>
      </c>
      <c r="L59">
        <v>8158</v>
      </c>
      <c r="M59">
        <v>1057</v>
      </c>
      <c r="N59">
        <f t="shared" si="15"/>
        <v>38.112676056338032</v>
      </c>
      <c r="O59">
        <f t="shared" si="16"/>
        <v>30.028169014084508</v>
      </c>
      <c r="P59">
        <f t="shared" si="17"/>
        <v>150.14084507042253</v>
      </c>
      <c r="Q59">
        <f t="shared" si="18"/>
        <v>50.816901408450704</v>
      </c>
      <c r="R59">
        <f t="shared" si="19"/>
        <v>25.408450704225352</v>
      </c>
      <c r="S59">
        <f t="shared" si="20"/>
        <v>9421.9154929577471</v>
      </c>
      <c r="U59" s="10">
        <f t="shared" si="21"/>
        <v>10.039560492879122</v>
      </c>
      <c r="V59">
        <f t="shared" si="22"/>
        <v>4.8338028169014091</v>
      </c>
      <c r="W59">
        <f t="shared" si="23"/>
        <v>9.8972211648267999E-2</v>
      </c>
      <c r="X59">
        <f t="shared" si="24"/>
        <v>5.1067854643294446</v>
      </c>
      <c r="Y59">
        <f t="shared" si="25"/>
        <v>8.511309107215741</v>
      </c>
      <c r="Z59">
        <f t="shared" si="26"/>
        <v>1.307070422535211</v>
      </c>
      <c r="AA59">
        <f t="shared" si="27"/>
        <v>0.76910062786356681</v>
      </c>
      <c r="AB59">
        <f t="shared" si="28"/>
        <v>1.5635602319801158</v>
      </c>
      <c r="AC59">
        <f t="shared" si="29"/>
        <v>1.4670541819505503</v>
      </c>
    </row>
    <row r="60" spans="1:29" x14ac:dyDescent="0.25">
      <c r="A60" s="9">
        <v>58</v>
      </c>
      <c r="B60" s="26" t="s">
        <v>967</v>
      </c>
      <c r="C60" s="26" t="s">
        <v>442</v>
      </c>
      <c r="D60" s="26" t="s">
        <v>322</v>
      </c>
      <c r="E60" s="26" t="s">
        <v>3</v>
      </c>
      <c r="F60">
        <v>72</v>
      </c>
      <c r="G60">
        <v>35</v>
      </c>
      <c r="H60">
        <v>38</v>
      </c>
      <c r="I60">
        <v>137</v>
      </c>
      <c r="J60">
        <v>37</v>
      </c>
      <c r="K60">
        <v>26</v>
      </c>
      <c r="L60">
        <v>779</v>
      </c>
      <c r="M60">
        <v>1094</v>
      </c>
      <c r="N60">
        <f t="shared" si="15"/>
        <v>39.861111111111114</v>
      </c>
      <c r="O60">
        <f t="shared" si="16"/>
        <v>43.277777777777779</v>
      </c>
      <c r="P60">
        <f t="shared" si="17"/>
        <v>156.02777777777777</v>
      </c>
      <c r="Q60">
        <f t="shared" si="18"/>
        <v>42.138888888888886</v>
      </c>
      <c r="R60">
        <f t="shared" si="19"/>
        <v>29.611111111111111</v>
      </c>
      <c r="S60">
        <f t="shared" si="20"/>
        <v>887.19444444444446</v>
      </c>
      <c r="U60" s="10">
        <f t="shared" si="21"/>
        <v>10.018985327513025</v>
      </c>
      <c r="V60">
        <f t="shared" si="22"/>
        <v>5.0555555555555554</v>
      </c>
      <c r="W60">
        <f t="shared" si="23"/>
        <v>0.14264264264264265</v>
      </c>
      <c r="X60">
        <f t="shared" si="24"/>
        <v>4.8207871293148266</v>
      </c>
      <c r="Y60">
        <f t="shared" si="25"/>
        <v>8.0346452155247103</v>
      </c>
      <c r="Z60">
        <f t="shared" si="26"/>
        <v>1.3171499999999998</v>
      </c>
      <c r="AA60">
        <f t="shared" si="27"/>
        <v>0.74534638554216848</v>
      </c>
      <c r="AB60">
        <f t="shared" si="28"/>
        <v>1.5929294117647057</v>
      </c>
      <c r="AC60">
        <f t="shared" si="29"/>
        <v>1.1653613320079521</v>
      </c>
    </row>
    <row r="61" spans="1:29" x14ac:dyDescent="0.25">
      <c r="A61" s="9">
        <v>59</v>
      </c>
      <c r="B61" s="26" t="s">
        <v>344</v>
      </c>
      <c r="C61" s="26" t="s">
        <v>36</v>
      </c>
      <c r="D61" s="26" t="s">
        <v>322</v>
      </c>
      <c r="E61" s="26" t="s">
        <v>3</v>
      </c>
      <c r="F61">
        <v>78</v>
      </c>
      <c r="G61">
        <v>37</v>
      </c>
      <c r="H61">
        <v>27</v>
      </c>
      <c r="I61">
        <v>99</v>
      </c>
      <c r="J61">
        <v>42</v>
      </c>
      <c r="K61">
        <v>57</v>
      </c>
      <c r="L61">
        <v>210</v>
      </c>
      <c r="M61">
        <v>1190</v>
      </c>
      <c r="N61">
        <f t="shared" si="15"/>
        <v>38.897435897435898</v>
      </c>
      <c r="O61">
        <f t="shared" si="16"/>
        <v>28.384615384615383</v>
      </c>
      <c r="P61">
        <f t="shared" si="17"/>
        <v>104.07692307692308</v>
      </c>
      <c r="Q61">
        <f t="shared" si="18"/>
        <v>44.153846153846153</v>
      </c>
      <c r="R61">
        <f t="shared" si="19"/>
        <v>59.92307692307692</v>
      </c>
      <c r="S61">
        <f t="shared" si="20"/>
        <v>220.76923076923077</v>
      </c>
      <c r="U61" s="10">
        <f t="shared" si="21"/>
        <v>9.9525108427069853</v>
      </c>
      <c r="V61">
        <f t="shared" si="22"/>
        <v>4.9333333333333336</v>
      </c>
      <c r="W61">
        <f t="shared" si="23"/>
        <v>9.355509355509356E-2</v>
      </c>
      <c r="X61">
        <f t="shared" si="24"/>
        <v>4.9256224158185589</v>
      </c>
      <c r="Y61">
        <f t="shared" si="25"/>
        <v>8.209370693030932</v>
      </c>
      <c r="Z61">
        <f t="shared" si="26"/>
        <v>1.2281999999999997</v>
      </c>
      <c r="AA61">
        <f t="shared" si="27"/>
        <v>0.75086190917516205</v>
      </c>
      <c r="AB61">
        <f t="shared" si="28"/>
        <v>1.8047565610859726</v>
      </c>
      <c r="AC61">
        <f t="shared" si="29"/>
        <v>1.1418039455574245</v>
      </c>
    </row>
    <row r="62" spans="1:29" x14ac:dyDescent="0.25">
      <c r="A62" s="9">
        <v>60</v>
      </c>
      <c r="B62" s="26" t="s">
        <v>232</v>
      </c>
      <c r="C62" s="26" t="s">
        <v>36</v>
      </c>
      <c r="D62" s="26" t="s">
        <v>322</v>
      </c>
      <c r="E62" s="26" t="s">
        <v>3</v>
      </c>
      <c r="F62">
        <v>82</v>
      </c>
      <c r="G62">
        <v>40</v>
      </c>
      <c r="H62">
        <v>20</v>
      </c>
      <c r="I62">
        <v>65</v>
      </c>
      <c r="J62">
        <v>36</v>
      </c>
      <c r="K62">
        <v>44</v>
      </c>
      <c r="L62">
        <v>30</v>
      </c>
      <c r="M62">
        <v>1464</v>
      </c>
      <c r="N62">
        <f t="shared" si="15"/>
        <v>40</v>
      </c>
      <c r="O62">
        <f t="shared" si="16"/>
        <v>20</v>
      </c>
      <c r="P62">
        <f t="shared" si="17"/>
        <v>65</v>
      </c>
      <c r="Q62">
        <f t="shared" si="18"/>
        <v>36</v>
      </c>
      <c r="R62">
        <f t="shared" si="19"/>
        <v>44</v>
      </c>
      <c r="S62">
        <f t="shared" si="20"/>
        <v>30</v>
      </c>
      <c r="U62" s="10">
        <f t="shared" si="21"/>
        <v>9.8574682746925575</v>
      </c>
      <c r="V62">
        <f t="shared" si="22"/>
        <v>5.0731707317073171</v>
      </c>
      <c r="W62">
        <f t="shared" si="23"/>
        <v>6.5919578114700075E-2</v>
      </c>
      <c r="X62">
        <f t="shared" si="24"/>
        <v>4.7183779648705402</v>
      </c>
      <c r="Y62">
        <f t="shared" si="25"/>
        <v>7.8639632747842336</v>
      </c>
      <c r="Z62">
        <f t="shared" si="26"/>
        <v>1.1612926829268291</v>
      </c>
      <c r="AA62">
        <f t="shared" si="27"/>
        <v>0.72854246253305899</v>
      </c>
      <c r="AB62">
        <f t="shared" si="28"/>
        <v>1.6934823529411764</v>
      </c>
      <c r="AC62">
        <f t="shared" si="29"/>
        <v>1.1350604664694757</v>
      </c>
    </row>
    <row r="63" spans="1:29" x14ac:dyDescent="0.25">
      <c r="A63" s="9">
        <v>61</v>
      </c>
      <c r="B63" s="26" t="s">
        <v>966</v>
      </c>
      <c r="C63" s="26" t="s">
        <v>442</v>
      </c>
      <c r="D63" s="26" t="s">
        <v>322</v>
      </c>
      <c r="E63" s="26" t="s">
        <v>3</v>
      </c>
      <c r="F63">
        <v>80</v>
      </c>
      <c r="G63">
        <v>36</v>
      </c>
      <c r="H63">
        <v>16</v>
      </c>
      <c r="I63">
        <v>68</v>
      </c>
      <c r="J63">
        <v>37</v>
      </c>
      <c r="K63">
        <v>46</v>
      </c>
      <c r="L63">
        <v>9795</v>
      </c>
      <c r="M63">
        <v>1185</v>
      </c>
      <c r="N63">
        <f t="shared" si="15"/>
        <v>36.9</v>
      </c>
      <c r="O63">
        <f t="shared" si="16"/>
        <v>16.399999999999999</v>
      </c>
      <c r="P63">
        <f t="shared" si="17"/>
        <v>69.7</v>
      </c>
      <c r="Q63">
        <f t="shared" si="18"/>
        <v>37.924999999999997</v>
      </c>
      <c r="R63">
        <f t="shared" si="19"/>
        <v>47.15</v>
      </c>
      <c r="S63">
        <f t="shared" si="20"/>
        <v>10039.875</v>
      </c>
      <c r="U63" s="10">
        <f t="shared" si="21"/>
        <v>9.8415994550006065</v>
      </c>
      <c r="V63">
        <f t="shared" si="22"/>
        <v>4.68</v>
      </c>
      <c r="W63">
        <f t="shared" si="23"/>
        <v>5.405405405405405E-2</v>
      </c>
      <c r="X63">
        <f t="shared" si="24"/>
        <v>5.1075454009465524</v>
      </c>
      <c r="Y63">
        <f t="shared" si="25"/>
        <v>8.5125756682442546</v>
      </c>
      <c r="Z63">
        <f t="shared" si="26"/>
        <v>1.1693399999999998</v>
      </c>
      <c r="AA63">
        <f t="shared" si="27"/>
        <v>0.73381174698795171</v>
      </c>
      <c r="AB63">
        <f t="shared" si="28"/>
        <v>1.7154952941176469</v>
      </c>
      <c r="AC63">
        <f t="shared" si="29"/>
        <v>1.4888983598409542</v>
      </c>
    </row>
    <row r="64" spans="1:29" x14ac:dyDescent="0.25">
      <c r="A64" s="9">
        <v>62</v>
      </c>
      <c r="B64" s="26" t="s">
        <v>274</v>
      </c>
      <c r="C64" s="26" t="s">
        <v>38</v>
      </c>
      <c r="D64" s="26" t="s">
        <v>322</v>
      </c>
      <c r="E64" s="26" t="s">
        <v>3</v>
      </c>
      <c r="F64">
        <v>82</v>
      </c>
      <c r="G64">
        <v>40</v>
      </c>
      <c r="H64">
        <v>9</v>
      </c>
      <c r="I64">
        <v>64</v>
      </c>
      <c r="J64">
        <v>43</v>
      </c>
      <c r="K64">
        <v>26</v>
      </c>
      <c r="L64">
        <v>32</v>
      </c>
      <c r="M64">
        <v>1172</v>
      </c>
      <c r="N64">
        <f t="shared" si="15"/>
        <v>40</v>
      </c>
      <c r="O64">
        <f t="shared" si="16"/>
        <v>9</v>
      </c>
      <c r="P64">
        <f t="shared" si="17"/>
        <v>64</v>
      </c>
      <c r="Q64">
        <f t="shared" si="18"/>
        <v>43</v>
      </c>
      <c r="R64">
        <f t="shared" si="19"/>
        <v>26</v>
      </c>
      <c r="S64">
        <f t="shared" si="20"/>
        <v>32</v>
      </c>
      <c r="U64" s="10">
        <f t="shared" si="21"/>
        <v>9.7129438084594639</v>
      </c>
      <c r="V64">
        <f t="shared" si="22"/>
        <v>5.0731707317073171</v>
      </c>
      <c r="W64">
        <f t="shared" si="23"/>
        <v>2.9663810151615032E-2</v>
      </c>
      <c r="X64">
        <f t="shared" si="24"/>
        <v>4.6101092666005314</v>
      </c>
      <c r="Y64">
        <f t="shared" si="25"/>
        <v>7.6835154443342191</v>
      </c>
      <c r="Z64">
        <f t="shared" si="26"/>
        <v>1.1595804878048779</v>
      </c>
      <c r="AA64">
        <f t="shared" si="27"/>
        <v>0.74770349691448712</v>
      </c>
      <c r="AB64">
        <f t="shared" si="28"/>
        <v>1.5676941176470587</v>
      </c>
      <c r="AC64">
        <f t="shared" si="29"/>
        <v>1.1351311642341075</v>
      </c>
    </row>
    <row r="65" spans="1:29" x14ac:dyDescent="0.25">
      <c r="A65" s="9">
        <v>63</v>
      </c>
      <c r="B65" s="26" t="s">
        <v>264</v>
      </c>
      <c r="C65" s="26" t="s">
        <v>36</v>
      </c>
      <c r="D65" s="26" t="s">
        <v>322</v>
      </c>
      <c r="E65" s="26" t="s">
        <v>3</v>
      </c>
      <c r="F65">
        <v>71</v>
      </c>
      <c r="G65">
        <v>33</v>
      </c>
      <c r="H65">
        <v>16</v>
      </c>
      <c r="I65">
        <v>24</v>
      </c>
      <c r="J65">
        <v>28</v>
      </c>
      <c r="K65">
        <v>38</v>
      </c>
      <c r="L65">
        <v>1605</v>
      </c>
      <c r="M65">
        <v>1087</v>
      </c>
      <c r="N65">
        <f t="shared" si="15"/>
        <v>38.112676056338032</v>
      </c>
      <c r="O65">
        <f t="shared" si="16"/>
        <v>18.47887323943662</v>
      </c>
      <c r="P65">
        <f t="shared" si="17"/>
        <v>27.718309859154928</v>
      </c>
      <c r="Q65">
        <f t="shared" si="18"/>
        <v>32.338028169014088</v>
      </c>
      <c r="R65">
        <f t="shared" si="19"/>
        <v>43.887323943661968</v>
      </c>
      <c r="S65">
        <f t="shared" si="20"/>
        <v>1853.661971830986</v>
      </c>
      <c r="U65" s="10">
        <f t="shared" si="21"/>
        <v>9.6029063546407585</v>
      </c>
      <c r="V65">
        <f t="shared" si="22"/>
        <v>4.8338028169014091</v>
      </c>
      <c r="W65">
        <f t="shared" si="23"/>
        <v>6.090597639893415E-2</v>
      </c>
      <c r="X65">
        <f t="shared" si="24"/>
        <v>4.7081975613404143</v>
      </c>
      <c r="Y65">
        <f t="shared" si="25"/>
        <v>7.8469959355673566</v>
      </c>
      <c r="Z65">
        <f t="shared" si="26"/>
        <v>1.0974591549295774</v>
      </c>
      <c r="AA65">
        <f t="shared" si="27"/>
        <v>0.71851858136772428</v>
      </c>
      <c r="AB65">
        <f t="shared" si="28"/>
        <v>1.692694946147473</v>
      </c>
      <c r="AC65">
        <f t="shared" si="29"/>
        <v>1.1995248788956401</v>
      </c>
    </row>
    <row r="66" spans="1:29" x14ac:dyDescent="0.25">
      <c r="A66" s="9">
        <v>64</v>
      </c>
      <c r="B66" s="26" t="s">
        <v>215</v>
      </c>
      <c r="C66" s="26" t="s">
        <v>33</v>
      </c>
      <c r="D66" s="26" t="s">
        <v>322</v>
      </c>
      <c r="E66" s="26" t="s">
        <v>3</v>
      </c>
      <c r="F66">
        <v>56</v>
      </c>
      <c r="G66">
        <v>25</v>
      </c>
      <c r="H66">
        <v>27</v>
      </c>
      <c r="I66">
        <v>40</v>
      </c>
      <c r="J66">
        <v>26</v>
      </c>
      <c r="K66">
        <v>23</v>
      </c>
      <c r="L66">
        <v>0</v>
      </c>
      <c r="M66">
        <v>775</v>
      </c>
      <c r="N66">
        <f t="shared" si="15"/>
        <v>36.607142857142854</v>
      </c>
      <c r="O66">
        <f t="shared" si="16"/>
        <v>39.535714285714285</v>
      </c>
      <c r="P66">
        <f t="shared" si="17"/>
        <v>58.571428571428569</v>
      </c>
      <c r="Q66">
        <f t="shared" si="18"/>
        <v>38.071428571428569</v>
      </c>
      <c r="R66">
        <f t="shared" si="19"/>
        <v>33.678571428571431</v>
      </c>
      <c r="S66">
        <f t="shared" si="20"/>
        <v>0</v>
      </c>
      <c r="U66" s="10">
        <f t="shared" si="21"/>
        <v>9.4130180835082307</v>
      </c>
      <c r="V66">
        <f t="shared" si="22"/>
        <v>4.6428571428571423</v>
      </c>
      <c r="W66">
        <f t="shared" si="23"/>
        <v>0.13030888030888033</v>
      </c>
      <c r="X66">
        <f t="shared" si="24"/>
        <v>4.6398520603422089</v>
      </c>
      <c r="Y66">
        <f t="shared" si="25"/>
        <v>7.7330867672370154</v>
      </c>
      <c r="Z66">
        <f t="shared" si="26"/>
        <v>1.1502857142857141</v>
      </c>
      <c r="AA66">
        <f t="shared" si="27"/>
        <v>0.73421256454388972</v>
      </c>
      <c r="AB66">
        <f t="shared" si="28"/>
        <v>1.6213537815126049</v>
      </c>
      <c r="AC66">
        <f t="shared" si="29"/>
        <v>1.1339999999999999</v>
      </c>
    </row>
    <row r="67" spans="1:29" x14ac:dyDescent="0.25">
      <c r="A67" s="9">
        <v>65</v>
      </c>
      <c r="B67" s="26" t="s">
        <v>979</v>
      </c>
      <c r="C67" s="26" t="s">
        <v>442</v>
      </c>
      <c r="D67" s="26" t="s">
        <v>322</v>
      </c>
      <c r="E67" s="26" t="s">
        <v>3</v>
      </c>
      <c r="F67">
        <v>46</v>
      </c>
      <c r="G67">
        <v>21</v>
      </c>
      <c r="H67">
        <v>24</v>
      </c>
      <c r="I67">
        <v>12</v>
      </c>
      <c r="J67">
        <v>9</v>
      </c>
      <c r="K67">
        <v>13</v>
      </c>
      <c r="L67">
        <v>124</v>
      </c>
      <c r="M67">
        <v>643</v>
      </c>
      <c r="N67">
        <f t="shared" ref="N67:N98" si="30">G67*82/F67</f>
        <v>37.434782608695649</v>
      </c>
      <c r="O67">
        <f t="shared" ref="O67:O98" si="31">H67*82/F67</f>
        <v>42.782608695652172</v>
      </c>
      <c r="P67">
        <f t="shared" ref="P67:P98" si="32">I67*82/F67</f>
        <v>21.391304347826086</v>
      </c>
      <c r="Q67">
        <f t="shared" ref="Q67:Q98" si="33">J67*82/F67</f>
        <v>16.043478260869566</v>
      </c>
      <c r="R67">
        <f t="shared" ref="R67:R98" si="34">K67*82/F67</f>
        <v>23.173913043478262</v>
      </c>
      <c r="S67">
        <f t="shared" ref="S67:S98" si="35">L67*82/F67</f>
        <v>221.04347826086956</v>
      </c>
      <c r="U67" s="10">
        <f t="shared" ref="U67:U98" si="36">SUM(V67:X67)</f>
        <v>9.3391368092898084</v>
      </c>
      <c r="V67">
        <f t="shared" ref="V67:V98" si="37">N67/MAX(N:N)*OFF_R</f>
        <v>4.747826086956521</v>
      </c>
      <c r="W67">
        <f t="shared" ref="W67:W98" si="38">O67/MAX(O:O)*PUN_R</f>
        <v>0.14101057579318449</v>
      </c>
      <c r="X67">
        <f t="shared" ref="X67:X98" si="39">SUM(Z67:AC67)</f>
        <v>4.4503001465401031</v>
      </c>
      <c r="Y67">
        <f t="shared" ref="Y67:Y98" si="40">X67/DEF_R*10</f>
        <v>7.4171669109001712</v>
      </c>
      <c r="Z67">
        <f t="shared" ref="Z67:Z98" si="41">(0.7*(HIT_F*DEF_R))+(P67/(MAX(P:P))*(0.3*(HIT_F*DEF_R)))</f>
        <v>1.0866260869565216</v>
      </c>
      <c r="AA67">
        <f t="shared" ref="AA67:AA98" si="42">(0.7*(BkS_F*DEF_R))+(Q67/(MAX(Q:Q))*(0.3*(BkS_F*DEF_R)))</f>
        <v>0.67391566265060232</v>
      </c>
      <c r="AB67">
        <f t="shared" ref="AB67:AB98" si="43">(0.7*(TkA_F*DEF_R))+(R67/(MAX(R:R))*(0.3*(TkA_F*DEF_R)))</f>
        <v>1.5479447570332479</v>
      </c>
      <c r="AC67">
        <f t="shared" ref="AC67:AC98" si="44">(0.7*(SH_F*DEF_R))+(S67/(MAX(S:S))*(0.3*(SH_F*DEF_R)))</f>
        <v>1.1418136398997318</v>
      </c>
    </row>
    <row r="68" spans="1:29" x14ac:dyDescent="0.25">
      <c r="A68" s="9">
        <v>66</v>
      </c>
      <c r="B68" s="26" t="s">
        <v>426</v>
      </c>
      <c r="C68" s="26" t="s">
        <v>31</v>
      </c>
      <c r="D68" s="26" t="s">
        <v>322</v>
      </c>
      <c r="E68" s="26" t="s">
        <v>3</v>
      </c>
      <c r="F68">
        <v>31</v>
      </c>
      <c r="G68">
        <v>14</v>
      </c>
      <c r="H68">
        <v>2</v>
      </c>
      <c r="I68">
        <v>20</v>
      </c>
      <c r="J68">
        <v>9</v>
      </c>
      <c r="K68">
        <v>14</v>
      </c>
      <c r="L68">
        <v>0</v>
      </c>
      <c r="M68">
        <v>382</v>
      </c>
      <c r="N68">
        <f t="shared" si="30"/>
        <v>37.032258064516128</v>
      </c>
      <c r="O68">
        <f t="shared" si="31"/>
        <v>5.290322580645161</v>
      </c>
      <c r="P68">
        <f t="shared" si="32"/>
        <v>52.903225806451616</v>
      </c>
      <c r="Q68">
        <f t="shared" si="33"/>
        <v>23.806451612903224</v>
      </c>
      <c r="R68">
        <f t="shared" si="34"/>
        <v>37.032258064516128</v>
      </c>
      <c r="S68">
        <f t="shared" si="35"/>
        <v>0</v>
      </c>
      <c r="U68" s="10">
        <f t="shared" si="36"/>
        <v>9.3287469400037182</v>
      </c>
      <c r="V68">
        <f t="shared" si="37"/>
        <v>4.6967741935483867</v>
      </c>
      <c r="W68">
        <f t="shared" si="38"/>
        <v>1.7436791630340016E-2</v>
      </c>
      <c r="X68">
        <f t="shared" si="39"/>
        <v>4.6145359548249925</v>
      </c>
      <c r="Y68">
        <f t="shared" si="40"/>
        <v>7.6908932580416547</v>
      </c>
      <c r="Z68">
        <f t="shared" si="41"/>
        <v>1.1405806451612901</v>
      </c>
      <c r="AA68">
        <f t="shared" si="42"/>
        <v>0.69516517683637769</v>
      </c>
      <c r="AB68">
        <f t="shared" si="43"/>
        <v>1.6447901328273242</v>
      </c>
      <c r="AC68">
        <f t="shared" si="44"/>
        <v>1.1339999999999999</v>
      </c>
    </row>
    <row r="69" spans="1:29" x14ac:dyDescent="0.25">
      <c r="A69" s="9">
        <v>67</v>
      </c>
      <c r="B69" s="26" t="s">
        <v>239</v>
      </c>
      <c r="C69" s="26" t="s">
        <v>42</v>
      </c>
      <c r="D69" s="26" t="s">
        <v>322</v>
      </c>
      <c r="E69" s="26" t="s">
        <v>3</v>
      </c>
      <c r="F69">
        <v>82</v>
      </c>
      <c r="G69">
        <v>34</v>
      </c>
      <c r="H69">
        <v>33</v>
      </c>
      <c r="I69">
        <v>43</v>
      </c>
      <c r="J69">
        <v>17</v>
      </c>
      <c r="K69">
        <v>41</v>
      </c>
      <c r="L69">
        <v>3726</v>
      </c>
      <c r="M69">
        <v>1248</v>
      </c>
      <c r="N69">
        <f t="shared" si="30"/>
        <v>34</v>
      </c>
      <c r="O69">
        <f t="shared" si="31"/>
        <v>33</v>
      </c>
      <c r="P69">
        <f t="shared" si="32"/>
        <v>43</v>
      </c>
      <c r="Q69">
        <f t="shared" si="33"/>
        <v>17</v>
      </c>
      <c r="R69">
        <f t="shared" si="34"/>
        <v>41</v>
      </c>
      <c r="S69">
        <f t="shared" si="35"/>
        <v>3726</v>
      </c>
      <c r="U69" s="10">
        <f t="shared" si="36"/>
        <v>9.1593483392927091</v>
      </c>
      <c r="V69">
        <f t="shared" si="37"/>
        <v>4.3121951219512198</v>
      </c>
      <c r="W69">
        <f t="shared" si="38"/>
        <v>0.10876730388925512</v>
      </c>
      <c r="X69">
        <f t="shared" si="39"/>
        <v>4.7383859134522339</v>
      </c>
      <c r="Y69">
        <f t="shared" si="40"/>
        <v>7.8973098557537238</v>
      </c>
      <c r="Z69">
        <f t="shared" si="41"/>
        <v>1.1236243902439023</v>
      </c>
      <c r="AA69">
        <f t="shared" si="42"/>
        <v>0.67653394064061112</v>
      </c>
      <c r="AB69">
        <f t="shared" si="43"/>
        <v>1.6725176470588234</v>
      </c>
      <c r="AC69">
        <f t="shared" si="44"/>
        <v>1.2657099355088977</v>
      </c>
    </row>
    <row r="70" spans="1:29" x14ac:dyDescent="0.25">
      <c r="A70" s="9">
        <v>68</v>
      </c>
      <c r="B70" s="26" t="s">
        <v>337</v>
      </c>
      <c r="C70" s="26" t="s">
        <v>42</v>
      </c>
      <c r="D70" s="26" t="s">
        <v>322</v>
      </c>
      <c r="E70" s="26" t="s">
        <v>3</v>
      </c>
      <c r="F70">
        <v>78</v>
      </c>
      <c r="G70">
        <v>31</v>
      </c>
      <c r="H70">
        <v>72</v>
      </c>
      <c r="I70">
        <v>113</v>
      </c>
      <c r="J70">
        <v>38</v>
      </c>
      <c r="K70">
        <v>26</v>
      </c>
      <c r="L70">
        <v>1425</v>
      </c>
      <c r="M70">
        <v>1019</v>
      </c>
      <c r="N70">
        <f t="shared" si="30"/>
        <v>32.589743589743591</v>
      </c>
      <c r="O70">
        <f t="shared" si="31"/>
        <v>75.692307692307693</v>
      </c>
      <c r="P70">
        <f t="shared" si="32"/>
        <v>118.7948717948718</v>
      </c>
      <c r="Q70">
        <f t="shared" si="33"/>
        <v>39.948717948717949</v>
      </c>
      <c r="R70">
        <f t="shared" si="34"/>
        <v>27.333333333333332</v>
      </c>
      <c r="S70">
        <f t="shared" si="35"/>
        <v>1498.0769230769231</v>
      </c>
      <c r="U70" s="10">
        <f t="shared" si="36"/>
        <v>9.1395319435318978</v>
      </c>
      <c r="V70">
        <f t="shared" si="37"/>
        <v>4.1333333333333337</v>
      </c>
      <c r="W70">
        <f t="shared" si="38"/>
        <v>0.24948024948024949</v>
      </c>
      <c r="X70">
        <f t="shared" si="39"/>
        <v>4.756718360718315</v>
      </c>
      <c r="Y70">
        <f t="shared" si="40"/>
        <v>7.9278639345305244</v>
      </c>
      <c r="Z70">
        <f t="shared" si="41"/>
        <v>1.2533999999999998</v>
      </c>
      <c r="AA70">
        <f t="shared" si="42"/>
        <v>0.73935125115847999</v>
      </c>
      <c r="AB70">
        <f t="shared" si="43"/>
        <v>1.5770117647058823</v>
      </c>
      <c r="AC70">
        <f t="shared" si="44"/>
        <v>1.1869553448539532</v>
      </c>
    </row>
    <row r="71" spans="1:29" x14ac:dyDescent="0.25">
      <c r="A71" s="9">
        <v>69</v>
      </c>
      <c r="B71" s="26" t="s">
        <v>980</v>
      </c>
      <c r="C71" s="26" t="s">
        <v>442</v>
      </c>
      <c r="D71" s="26" t="s">
        <v>322</v>
      </c>
      <c r="E71" s="26" t="s">
        <v>3</v>
      </c>
      <c r="F71">
        <v>51</v>
      </c>
      <c r="G71">
        <v>20</v>
      </c>
      <c r="H71">
        <v>53</v>
      </c>
      <c r="I71">
        <v>80</v>
      </c>
      <c r="J71">
        <v>26</v>
      </c>
      <c r="K71">
        <v>19</v>
      </c>
      <c r="L71">
        <v>369</v>
      </c>
      <c r="M71">
        <v>806</v>
      </c>
      <c r="N71">
        <f t="shared" si="30"/>
        <v>32.156862745098039</v>
      </c>
      <c r="O71">
        <f t="shared" si="31"/>
        <v>85.215686274509807</v>
      </c>
      <c r="P71">
        <f t="shared" si="32"/>
        <v>128.62745098039215</v>
      </c>
      <c r="Q71">
        <f t="shared" si="33"/>
        <v>41.803921568627452</v>
      </c>
      <c r="R71">
        <f t="shared" si="34"/>
        <v>30.549019607843139</v>
      </c>
      <c r="S71">
        <f t="shared" si="35"/>
        <v>593.29411764705878</v>
      </c>
      <c r="U71" s="10">
        <f t="shared" si="36"/>
        <v>9.1284212746692308</v>
      </c>
      <c r="V71">
        <f t="shared" si="37"/>
        <v>4.0784313725490193</v>
      </c>
      <c r="W71">
        <f t="shared" si="38"/>
        <v>0.2808691043985162</v>
      </c>
      <c r="X71">
        <f t="shared" si="39"/>
        <v>4.7691207977216949</v>
      </c>
      <c r="Y71">
        <f t="shared" si="40"/>
        <v>7.9485346628694922</v>
      </c>
      <c r="Z71">
        <f t="shared" si="41"/>
        <v>1.2702352941176469</v>
      </c>
      <c r="AA71">
        <f t="shared" si="42"/>
        <v>0.74442948263642794</v>
      </c>
      <c r="AB71">
        <f t="shared" si="43"/>
        <v>1.5994837370242214</v>
      </c>
      <c r="AC71">
        <f t="shared" si="44"/>
        <v>1.1549722839433982</v>
      </c>
    </row>
    <row r="72" spans="1:29" x14ac:dyDescent="0.25">
      <c r="A72" s="9">
        <v>70</v>
      </c>
      <c r="B72" s="26" t="s">
        <v>219</v>
      </c>
      <c r="C72" s="26" t="s">
        <v>33</v>
      </c>
      <c r="D72" s="26" t="s">
        <v>322</v>
      </c>
      <c r="E72" s="26" t="s">
        <v>3</v>
      </c>
      <c r="F72">
        <v>56</v>
      </c>
      <c r="G72">
        <v>23</v>
      </c>
      <c r="H72">
        <v>16</v>
      </c>
      <c r="I72">
        <v>46</v>
      </c>
      <c r="J72">
        <v>26</v>
      </c>
      <c r="K72">
        <v>21</v>
      </c>
      <c r="L72">
        <v>60</v>
      </c>
      <c r="M72">
        <v>744</v>
      </c>
      <c r="N72">
        <f t="shared" si="30"/>
        <v>33.678571428571431</v>
      </c>
      <c r="O72">
        <f t="shared" si="31"/>
        <v>23.428571428571427</v>
      </c>
      <c r="P72">
        <f t="shared" si="32"/>
        <v>67.357142857142861</v>
      </c>
      <c r="Q72">
        <f t="shared" si="33"/>
        <v>38.071428571428569</v>
      </c>
      <c r="R72">
        <f t="shared" si="34"/>
        <v>30.75</v>
      </c>
      <c r="S72">
        <f t="shared" si="35"/>
        <v>87.857142857142861</v>
      </c>
      <c r="U72" s="10">
        <f t="shared" si="36"/>
        <v>8.9861836717186918</v>
      </c>
      <c r="V72">
        <f t="shared" si="37"/>
        <v>4.2714285714285714</v>
      </c>
      <c r="W72">
        <f t="shared" si="38"/>
        <v>7.7220077220077218E-2</v>
      </c>
      <c r="X72">
        <f t="shared" si="39"/>
        <v>4.6375350230700434</v>
      </c>
      <c r="Y72">
        <f t="shared" si="40"/>
        <v>7.7292250384500729</v>
      </c>
      <c r="Z72">
        <f t="shared" si="41"/>
        <v>1.1653285714285713</v>
      </c>
      <c r="AA72">
        <f t="shared" si="42"/>
        <v>0.73421256454388972</v>
      </c>
      <c r="AB72">
        <f t="shared" si="43"/>
        <v>1.6008882352941176</v>
      </c>
      <c r="AC72">
        <f t="shared" si="44"/>
        <v>1.1371056518034648</v>
      </c>
    </row>
    <row r="73" spans="1:29" x14ac:dyDescent="0.25">
      <c r="A73" s="9">
        <v>71</v>
      </c>
      <c r="B73" s="26" t="s">
        <v>349</v>
      </c>
      <c r="C73" s="26" t="s">
        <v>38</v>
      </c>
      <c r="D73" s="26" t="s">
        <v>322</v>
      </c>
      <c r="E73" s="26" t="s">
        <v>3</v>
      </c>
      <c r="F73">
        <v>79</v>
      </c>
      <c r="G73">
        <v>33</v>
      </c>
      <c r="H73">
        <v>14</v>
      </c>
      <c r="I73">
        <v>109</v>
      </c>
      <c r="J73">
        <v>23</v>
      </c>
      <c r="K73">
        <v>15</v>
      </c>
      <c r="L73">
        <v>101</v>
      </c>
      <c r="M73">
        <v>1098</v>
      </c>
      <c r="N73">
        <f t="shared" si="30"/>
        <v>34.253164556962027</v>
      </c>
      <c r="O73">
        <f t="shared" si="31"/>
        <v>14.531645569620252</v>
      </c>
      <c r="P73">
        <f t="shared" si="32"/>
        <v>113.13924050632912</v>
      </c>
      <c r="Q73">
        <f t="shared" si="33"/>
        <v>23.873417721518987</v>
      </c>
      <c r="R73">
        <f t="shared" si="34"/>
        <v>15.569620253164556</v>
      </c>
      <c r="S73">
        <f t="shared" si="35"/>
        <v>104.83544303797468</v>
      </c>
      <c r="U73" s="10">
        <f t="shared" si="36"/>
        <v>8.9637747184730436</v>
      </c>
      <c r="V73">
        <f t="shared" si="37"/>
        <v>4.3443037974683545</v>
      </c>
      <c r="W73">
        <f t="shared" si="38"/>
        <v>4.7895997263085875E-2</v>
      </c>
      <c r="X73">
        <f t="shared" si="39"/>
        <v>4.5715749237416023</v>
      </c>
      <c r="Y73">
        <f t="shared" si="40"/>
        <v>7.6192915395693372</v>
      </c>
      <c r="Z73">
        <f t="shared" si="41"/>
        <v>1.2437164556962024</v>
      </c>
      <c r="AA73">
        <f t="shared" si="42"/>
        <v>0.69534848253774584</v>
      </c>
      <c r="AB73">
        <f t="shared" si="43"/>
        <v>1.4948041697691734</v>
      </c>
      <c r="AC73">
        <f t="shared" si="44"/>
        <v>1.1377058157384805</v>
      </c>
    </row>
    <row r="74" spans="1:29" x14ac:dyDescent="0.25">
      <c r="A74" s="9">
        <v>72</v>
      </c>
      <c r="B74" s="26" t="s">
        <v>1005</v>
      </c>
      <c r="C74" s="26" t="s">
        <v>442</v>
      </c>
      <c r="D74" s="26" t="s">
        <v>322</v>
      </c>
      <c r="E74" s="26" t="s">
        <v>3</v>
      </c>
      <c r="F74">
        <v>27</v>
      </c>
      <c r="G74">
        <v>9</v>
      </c>
      <c r="H74">
        <v>14</v>
      </c>
      <c r="I74">
        <v>80</v>
      </c>
      <c r="J74">
        <v>14</v>
      </c>
      <c r="K74">
        <v>5</v>
      </c>
      <c r="L74">
        <v>4527</v>
      </c>
      <c r="M74">
        <v>401</v>
      </c>
      <c r="N74">
        <f t="shared" si="30"/>
        <v>27.333333333333332</v>
      </c>
      <c r="O74">
        <f t="shared" si="31"/>
        <v>42.518518518518519</v>
      </c>
      <c r="P74">
        <f t="shared" si="32"/>
        <v>242.96296296296296</v>
      </c>
      <c r="Q74">
        <f t="shared" si="33"/>
        <v>42.518518518518519</v>
      </c>
      <c r="R74">
        <f t="shared" si="34"/>
        <v>15.185185185185185</v>
      </c>
      <c r="S74">
        <f t="shared" si="35"/>
        <v>13748.666666666666</v>
      </c>
      <c r="U74" s="10">
        <f t="shared" si="36"/>
        <v>8.9313099960343045</v>
      </c>
      <c r="V74">
        <f t="shared" si="37"/>
        <v>3.4666666666666668</v>
      </c>
      <c r="W74">
        <f t="shared" si="38"/>
        <v>0.14014014014014015</v>
      </c>
      <c r="X74">
        <f t="shared" si="39"/>
        <v>5.3245031892274977</v>
      </c>
      <c r="Y74">
        <f t="shared" si="40"/>
        <v>8.87417198204583</v>
      </c>
      <c r="Z74">
        <f t="shared" si="41"/>
        <v>1.4659999999999997</v>
      </c>
      <c r="AA74">
        <f t="shared" si="42"/>
        <v>0.74638554216867459</v>
      </c>
      <c r="AB74">
        <f t="shared" si="43"/>
        <v>1.4921176470588233</v>
      </c>
      <c r="AC74">
        <f t="shared" si="44"/>
        <v>1.6199999999999999</v>
      </c>
    </row>
    <row r="75" spans="1:29" x14ac:dyDescent="0.25">
      <c r="A75" s="9">
        <v>73</v>
      </c>
      <c r="B75" s="26" t="s">
        <v>977</v>
      </c>
      <c r="C75" s="26" t="s">
        <v>442</v>
      </c>
      <c r="D75" s="26" t="s">
        <v>322</v>
      </c>
      <c r="E75" s="26" t="s">
        <v>3</v>
      </c>
      <c r="F75">
        <v>70</v>
      </c>
      <c r="G75">
        <v>25</v>
      </c>
      <c r="H75">
        <v>26</v>
      </c>
      <c r="I75">
        <v>48</v>
      </c>
      <c r="J75">
        <v>35</v>
      </c>
      <c r="K75">
        <v>43</v>
      </c>
      <c r="L75">
        <v>8480</v>
      </c>
      <c r="M75">
        <v>1185</v>
      </c>
      <c r="N75">
        <f t="shared" si="30"/>
        <v>29.285714285714285</v>
      </c>
      <c r="O75">
        <f t="shared" si="31"/>
        <v>30.457142857142856</v>
      </c>
      <c r="P75">
        <f t="shared" si="32"/>
        <v>56.228571428571428</v>
      </c>
      <c r="Q75">
        <f t="shared" si="33"/>
        <v>41</v>
      </c>
      <c r="R75">
        <f t="shared" si="34"/>
        <v>50.371428571428574</v>
      </c>
      <c r="S75">
        <f t="shared" si="35"/>
        <v>9933.7142857142862</v>
      </c>
      <c r="U75" s="10">
        <f t="shared" si="36"/>
        <v>8.926328108251834</v>
      </c>
      <c r="V75">
        <f t="shared" si="37"/>
        <v>3.714285714285714</v>
      </c>
      <c r="W75">
        <f t="shared" si="38"/>
        <v>0.10038610038610039</v>
      </c>
      <c r="X75">
        <f t="shared" si="39"/>
        <v>5.1116562935800198</v>
      </c>
      <c r="Y75">
        <f t="shared" si="40"/>
        <v>8.5194271559666994</v>
      </c>
      <c r="Z75">
        <f t="shared" si="41"/>
        <v>1.1462742857142856</v>
      </c>
      <c r="AA75">
        <f t="shared" si="42"/>
        <v>0.74222891566265048</v>
      </c>
      <c r="AB75">
        <f t="shared" si="43"/>
        <v>1.7380073949579831</v>
      </c>
      <c r="AC75">
        <f t="shared" si="44"/>
        <v>1.4851456972451007</v>
      </c>
    </row>
    <row r="76" spans="1:29" x14ac:dyDescent="0.25">
      <c r="A76" s="9">
        <v>74</v>
      </c>
      <c r="B76" s="26" t="s">
        <v>972</v>
      </c>
      <c r="C76" s="26" t="s">
        <v>442</v>
      </c>
      <c r="D76" s="26" t="s">
        <v>322</v>
      </c>
      <c r="E76" s="26" t="s">
        <v>3</v>
      </c>
      <c r="F76">
        <v>79</v>
      </c>
      <c r="G76">
        <v>29</v>
      </c>
      <c r="H76">
        <v>22</v>
      </c>
      <c r="I76">
        <v>86</v>
      </c>
      <c r="J76">
        <v>39</v>
      </c>
      <c r="K76">
        <v>48</v>
      </c>
      <c r="L76">
        <v>5346</v>
      </c>
      <c r="M76">
        <v>996</v>
      </c>
      <c r="N76">
        <f t="shared" si="30"/>
        <v>30.101265822784811</v>
      </c>
      <c r="O76">
        <f t="shared" si="31"/>
        <v>22.835443037974684</v>
      </c>
      <c r="P76">
        <f t="shared" si="32"/>
        <v>89.265822784810126</v>
      </c>
      <c r="Q76">
        <f t="shared" si="33"/>
        <v>40.481012658227847</v>
      </c>
      <c r="R76">
        <f t="shared" si="34"/>
        <v>49.822784810126585</v>
      </c>
      <c r="S76">
        <f t="shared" si="35"/>
        <v>5549.0126582278481</v>
      </c>
      <c r="U76" s="10">
        <f t="shared" si="36"/>
        <v>8.9009601990360547</v>
      </c>
      <c r="V76">
        <f t="shared" si="37"/>
        <v>3.8177215189873417</v>
      </c>
      <c r="W76">
        <f t="shared" si="38"/>
        <v>7.5265138556277811E-2</v>
      </c>
      <c r="X76">
        <f t="shared" si="39"/>
        <v>5.0079735414924347</v>
      </c>
      <c r="Y76">
        <f t="shared" si="40"/>
        <v>8.3466225691540572</v>
      </c>
      <c r="Z76">
        <f t="shared" si="41"/>
        <v>1.2028405063291137</v>
      </c>
      <c r="AA76">
        <f t="shared" si="42"/>
        <v>0.74080829647704727</v>
      </c>
      <c r="AB76">
        <f t="shared" si="43"/>
        <v>1.7341733432613551</v>
      </c>
      <c r="AC76">
        <f t="shared" si="44"/>
        <v>1.3301513954249187</v>
      </c>
    </row>
    <row r="77" spans="1:29" x14ac:dyDescent="0.25">
      <c r="A77" s="9">
        <v>75</v>
      </c>
      <c r="B77" s="26" t="s">
        <v>975</v>
      </c>
      <c r="C77" s="26" t="s">
        <v>442</v>
      </c>
      <c r="D77" s="26" t="s">
        <v>322</v>
      </c>
      <c r="E77" s="26" t="s">
        <v>3</v>
      </c>
      <c r="F77">
        <v>72</v>
      </c>
      <c r="G77">
        <v>27</v>
      </c>
      <c r="H77">
        <v>36</v>
      </c>
      <c r="I77">
        <v>112</v>
      </c>
      <c r="J77">
        <v>41</v>
      </c>
      <c r="K77">
        <v>33</v>
      </c>
      <c r="L77">
        <v>400</v>
      </c>
      <c r="M77">
        <v>957</v>
      </c>
      <c r="N77">
        <f t="shared" si="30"/>
        <v>30.75</v>
      </c>
      <c r="O77">
        <f t="shared" si="31"/>
        <v>41</v>
      </c>
      <c r="P77">
        <f t="shared" si="32"/>
        <v>127.55555555555556</v>
      </c>
      <c r="Q77">
        <f t="shared" si="33"/>
        <v>46.694444444444443</v>
      </c>
      <c r="R77">
        <f t="shared" si="34"/>
        <v>37.583333333333336</v>
      </c>
      <c r="S77">
        <f t="shared" si="35"/>
        <v>455.55555555555554</v>
      </c>
      <c r="U77" s="10">
        <f t="shared" si="36"/>
        <v>8.8600959563876351</v>
      </c>
      <c r="V77">
        <f t="shared" si="37"/>
        <v>3.9</v>
      </c>
      <c r="W77">
        <f t="shared" si="38"/>
        <v>0.13513513513513514</v>
      </c>
      <c r="X77">
        <f t="shared" si="39"/>
        <v>4.8249608212524988</v>
      </c>
      <c r="Y77">
        <f t="shared" si="40"/>
        <v>8.041601368754165</v>
      </c>
      <c r="Z77">
        <f t="shared" si="41"/>
        <v>1.2683999999999997</v>
      </c>
      <c r="AA77">
        <f t="shared" si="42"/>
        <v>0.7578162650602408</v>
      </c>
      <c r="AB77">
        <f t="shared" si="43"/>
        <v>1.6486411764705882</v>
      </c>
      <c r="AC77">
        <f t="shared" si="44"/>
        <v>1.15010337972167</v>
      </c>
    </row>
    <row r="78" spans="1:29" x14ac:dyDescent="0.25">
      <c r="A78" s="9">
        <v>76</v>
      </c>
      <c r="B78" s="26" t="s">
        <v>969</v>
      </c>
      <c r="C78" s="26" t="s">
        <v>442</v>
      </c>
      <c r="D78" s="26" t="s">
        <v>322</v>
      </c>
      <c r="E78" s="26" t="s">
        <v>3</v>
      </c>
      <c r="F78">
        <v>82</v>
      </c>
      <c r="G78">
        <v>34</v>
      </c>
      <c r="H78">
        <v>8</v>
      </c>
      <c r="I78">
        <v>39</v>
      </c>
      <c r="J78">
        <v>35</v>
      </c>
      <c r="K78">
        <v>22</v>
      </c>
      <c r="L78">
        <v>117</v>
      </c>
      <c r="M78">
        <v>1222</v>
      </c>
      <c r="N78">
        <f t="shared" si="30"/>
        <v>34</v>
      </c>
      <c r="O78">
        <f t="shared" si="31"/>
        <v>8</v>
      </c>
      <c r="P78">
        <f t="shared" si="32"/>
        <v>39</v>
      </c>
      <c r="Q78">
        <f t="shared" si="33"/>
        <v>35</v>
      </c>
      <c r="R78">
        <f t="shared" si="34"/>
        <v>22</v>
      </c>
      <c r="S78">
        <f t="shared" si="35"/>
        <v>117</v>
      </c>
      <c r="U78" s="10">
        <f t="shared" si="36"/>
        <v>8.8590207305618804</v>
      </c>
      <c r="V78">
        <f t="shared" si="37"/>
        <v>4.3121951219512198</v>
      </c>
      <c r="W78">
        <f t="shared" si="38"/>
        <v>2.6367831245880029E-2</v>
      </c>
      <c r="X78">
        <f t="shared" si="39"/>
        <v>4.5204577773647818</v>
      </c>
      <c r="Y78">
        <f t="shared" si="40"/>
        <v>7.5340962956079691</v>
      </c>
      <c r="Z78">
        <f t="shared" si="41"/>
        <v>1.1167756097560975</v>
      </c>
      <c r="AA78">
        <f t="shared" si="42"/>
        <v>0.72580517190714067</v>
      </c>
      <c r="AB78">
        <f t="shared" si="43"/>
        <v>1.5397411764705882</v>
      </c>
      <c r="AC78">
        <f t="shared" si="44"/>
        <v>1.1381358192309556</v>
      </c>
    </row>
    <row r="79" spans="1:29" x14ac:dyDescent="0.25">
      <c r="A79" s="9">
        <v>77</v>
      </c>
      <c r="B79" s="26" t="s">
        <v>974</v>
      </c>
      <c r="C79" s="26" t="s">
        <v>442</v>
      </c>
      <c r="D79" s="26" t="s">
        <v>322</v>
      </c>
      <c r="E79" s="26" t="s">
        <v>3</v>
      </c>
      <c r="F79">
        <v>70</v>
      </c>
      <c r="G79">
        <v>27</v>
      </c>
      <c r="H79">
        <v>30</v>
      </c>
      <c r="I79">
        <v>72</v>
      </c>
      <c r="J79">
        <v>24</v>
      </c>
      <c r="K79">
        <v>17</v>
      </c>
      <c r="L79">
        <v>62</v>
      </c>
      <c r="M79">
        <v>840</v>
      </c>
      <c r="N79">
        <f t="shared" si="30"/>
        <v>31.62857142857143</v>
      </c>
      <c r="O79">
        <f t="shared" si="31"/>
        <v>35.142857142857146</v>
      </c>
      <c r="P79">
        <f t="shared" si="32"/>
        <v>84.342857142857142</v>
      </c>
      <c r="Q79">
        <f t="shared" si="33"/>
        <v>28.114285714285714</v>
      </c>
      <c r="R79">
        <f t="shared" si="34"/>
        <v>19.914285714285715</v>
      </c>
      <c r="S79">
        <f t="shared" si="35"/>
        <v>72.628571428571433</v>
      </c>
      <c r="U79" s="10">
        <f t="shared" si="36"/>
        <v>8.6903601396801307</v>
      </c>
      <c r="V79">
        <f t="shared" si="37"/>
        <v>4.0114285714285716</v>
      </c>
      <c r="W79">
        <f t="shared" si="38"/>
        <v>0.11583011583011585</v>
      </c>
      <c r="X79">
        <f t="shared" si="39"/>
        <v>4.563101452421443</v>
      </c>
      <c r="Y79">
        <f t="shared" si="40"/>
        <v>7.6051690873690712</v>
      </c>
      <c r="Z79">
        <f t="shared" si="41"/>
        <v>1.1944114285714285</v>
      </c>
      <c r="AA79">
        <f t="shared" si="42"/>
        <v>0.70695697074010311</v>
      </c>
      <c r="AB79">
        <f t="shared" si="43"/>
        <v>1.5251657142857142</v>
      </c>
      <c r="AC79">
        <f t="shared" si="44"/>
        <v>1.1365673388241975</v>
      </c>
    </row>
    <row r="80" spans="1:29" x14ac:dyDescent="0.25">
      <c r="A80" s="9">
        <v>78</v>
      </c>
      <c r="B80" s="26" t="s">
        <v>973</v>
      </c>
      <c r="C80" s="26" t="s">
        <v>442</v>
      </c>
      <c r="D80" s="26" t="s">
        <v>322</v>
      </c>
      <c r="E80" s="26" t="s">
        <v>3</v>
      </c>
      <c r="F80">
        <v>82</v>
      </c>
      <c r="G80">
        <v>28</v>
      </c>
      <c r="H80">
        <v>18</v>
      </c>
      <c r="I80">
        <v>23</v>
      </c>
      <c r="J80">
        <v>28</v>
      </c>
      <c r="K80">
        <v>45</v>
      </c>
      <c r="L80">
        <v>9008</v>
      </c>
      <c r="M80">
        <v>1231</v>
      </c>
      <c r="N80">
        <f t="shared" si="30"/>
        <v>28</v>
      </c>
      <c r="O80">
        <f t="shared" si="31"/>
        <v>18</v>
      </c>
      <c r="P80">
        <f t="shared" si="32"/>
        <v>23</v>
      </c>
      <c r="Q80">
        <f t="shared" si="33"/>
        <v>28</v>
      </c>
      <c r="R80">
        <f t="shared" si="34"/>
        <v>45</v>
      </c>
      <c r="S80">
        <f t="shared" si="35"/>
        <v>9008</v>
      </c>
      <c r="U80" s="10">
        <f t="shared" si="36"/>
        <v>8.5594650779655126</v>
      </c>
      <c r="V80">
        <f t="shared" si="37"/>
        <v>3.5512195121951224</v>
      </c>
      <c r="W80">
        <f t="shared" si="38"/>
        <v>5.9327620303230064E-2</v>
      </c>
      <c r="X80">
        <f t="shared" si="39"/>
        <v>4.9489179454671595</v>
      </c>
      <c r="Y80">
        <f t="shared" si="40"/>
        <v>8.2481965757786</v>
      </c>
      <c r="Z80">
        <f t="shared" si="41"/>
        <v>1.0893804878048778</v>
      </c>
      <c r="AA80">
        <f t="shared" si="42"/>
        <v>0.70664413752571253</v>
      </c>
      <c r="AB80">
        <f t="shared" si="43"/>
        <v>1.700470588235294</v>
      </c>
      <c r="AC80">
        <f t="shared" si="44"/>
        <v>1.4524227319012752</v>
      </c>
    </row>
    <row r="81" spans="1:29" x14ac:dyDescent="0.25">
      <c r="A81" s="9">
        <v>79</v>
      </c>
      <c r="B81" s="26" t="s">
        <v>976</v>
      </c>
      <c r="C81" s="26" t="s">
        <v>442</v>
      </c>
      <c r="D81" s="26" t="s">
        <v>322</v>
      </c>
      <c r="E81" s="26" t="s">
        <v>3</v>
      </c>
      <c r="F81">
        <v>68</v>
      </c>
      <c r="G81">
        <v>25</v>
      </c>
      <c r="H81">
        <v>14</v>
      </c>
      <c r="I81">
        <v>77</v>
      </c>
      <c r="J81">
        <v>10</v>
      </c>
      <c r="K81">
        <v>9</v>
      </c>
      <c r="L81">
        <v>7</v>
      </c>
      <c r="M81">
        <v>700</v>
      </c>
      <c r="N81">
        <f t="shared" si="30"/>
        <v>30.147058823529413</v>
      </c>
      <c r="O81">
        <f t="shared" si="31"/>
        <v>16.882352941176471</v>
      </c>
      <c r="P81">
        <f t="shared" si="32"/>
        <v>92.852941176470594</v>
      </c>
      <c r="Q81">
        <f t="shared" si="33"/>
        <v>12.058823529411764</v>
      </c>
      <c r="R81">
        <f t="shared" si="34"/>
        <v>10.852941176470589</v>
      </c>
      <c r="S81">
        <f t="shared" si="35"/>
        <v>8.4411764705882355</v>
      </c>
      <c r="U81" s="10">
        <f t="shared" si="36"/>
        <v>8.3473054412138961</v>
      </c>
      <c r="V81">
        <f t="shared" si="37"/>
        <v>3.8235294117647061</v>
      </c>
      <c r="W81">
        <f t="shared" si="38"/>
        <v>5.5643879173290944E-2</v>
      </c>
      <c r="X81">
        <f t="shared" si="39"/>
        <v>4.4681321502758991</v>
      </c>
      <c r="Y81">
        <f t="shared" si="40"/>
        <v>7.4468869171264984</v>
      </c>
      <c r="Z81">
        <f t="shared" si="41"/>
        <v>1.2089823529411763</v>
      </c>
      <c r="AA81">
        <f t="shared" si="42"/>
        <v>0.66300850460666183</v>
      </c>
      <c r="AB81">
        <f t="shared" si="43"/>
        <v>1.4618429065743943</v>
      </c>
      <c r="AC81">
        <f t="shared" si="44"/>
        <v>1.1342983861536662</v>
      </c>
    </row>
    <row r="82" spans="1:29" x14ac:dyDescent="0.25">
      <c r="A82" s="9">
        <v>80</v>
      </c>
      <c r="B82" s="26" t="s">
        <v>978</v>
      </c>
      <c r="C82" s="26" t="s">
        <v>442</v>
      </c>
      <c r="D82" s="26" t="s">
        <v>322</v>
      </c>
      <c r="E82" s="26" t="s">
        <v>3</v>
      </c>
      <c r="F82">
        <v>76</v>
      </c>
      <c r="G82">
        <v>22</v>
      </c>
      <c r="H82">
        <v>53</v>
      </c>
      <c r="I82">
        <v>125</v>
      </c>
      <c r="J82">
        <v>42</v>
      </c>
      <c r="K82">
        <v>28</v>
      </c>
      <c r="L82">
        <v>9426</v>
      </c>
      <c r="M82">
        <v>1059</v>
      </c>
      <c r="N82">
        <f t="shared" si="30"/>
        <v>23.736842105263158</v>
      </c>
      <c r="O82">
        <f t="shared" si="31"/>
        <v>57.184210526315788</v>
      </c>
      <c r="P82">
        <f t="shared" si="32"/>
        <v>134.86842105263159</v>
      </c>
      <c r="Q82">
        <f t="shared" si="33"/>
        <v>45.315789473684212</v>
      </c>
      <c r="R82">
        <f t="shared" si="34"/>
        <v>30.210526315789473</v>
      </c>
      <c r="S82">
        <f t="shared" si="35"/>
        <v>10170.157894736842</v>
      </c>
      <c r="U82" s="10">
        <f t="shared" si="36"/>
        <v>8.324589786597949</v>
      </c>
      <c r="V82">
        <f t="shared" si="37"/>
        <v>3.0105263157894737</v>
      </c>
      <c r="W82">
        <f t="shared" si="38"/>
        <v>0.18847795163584638</v>
      </c>
      <c r="X82">
        <f t="shared" si="39"/>
        <v>5.1255855191726285</v>
      </c>
      <c r="Y82">
        <f t="shared" si="40"/>
        <v>8.5426425319543817</v>
      </c>
      <c r="Z82">
        <f t="shared" si="41"/>
        <v>1.2809210526315788</v>
      </c>
      <c r="AA82">
        <f t="shared" si="42"/>
        <v>0.75404248573240318</v>
      </c>
      <c r="AB82">
        <f t="shared" si="43"/>
        <v>1.5971182662538699</v>
      </c>
      <c r="AC82">
        <f t="shared" si="44"/>
        <v>1.4935037145547765</v>
      </c>
    </row>
    <row r="83" spans="1:29" x14ac:dyDescent="0.25">
      <c r="A83" s="9">
        <v>81</v>
      </c>
      <c r="B83" s="26" t="s">
        <v>411</v>
      </c>
      <c r="C83" s="26" t="s">
        <v>36</v>
      </c>
      <c r="D83" s="26" t="s">
        <v>322</v>
      </c>
      <c r="E83" s="26" t="s">
        <v>3</v>
      </c>
      <c r="F83">
        <v>38</v>
      </c>
      <c r="G83">
        <v>14</v>
      </c>
      <c r="H83">
        <v>6</v>
      </c>
      <c r="I83">
        <v>12</v>
      </c>
      <c r="J83">
        <v>7</v>
      </c>
      <c r="K83">
        <v>10</v>
      </c>
      <c r="L83">
        <v>18</v>
      </c>
      <c r="M83">
        <v>469</v>
      </c>
      <c r="N83">
        <f t="shared" si="30"/>
        <v>30.210526315789473</v>
      </c>
      <c r="O83">
        <f t="shared" si="31"/>
        <v>12.947368421052632</v>
      </c>
      <c r="P83">
        <f t="shared" si="32"/>
        <v>25.894736842105264</v>
      </c>
      <c r="Q83">
        <f t="shared" si="33"/>
        <v>15.105263157894736</v>
      </c>
      <c r="R83">
        <f t="shared" si="34"/>
        <v>21.578947368421051</v>
      </c>
      <c r="S83">
        <f t="shared" si="35"/>
        <v>38.842105263157897</v>
      </c>
      <c r="U83" s="10">
        <f t="shared" si="36"/>
        <v>8.3121093245361415</v>
      </c>
      <c r="V83">
        <f t="shared" si="37"/>
        <v>3.8315789473684205</v>
      </c>
      <c r="W83">
        <f t="shared" si="38"/>
        <v>4.2674253200568994E-2</v>
      </c>
      <c r="X83">
        <f t="shared" si="39"/>
        <v>4.4378561239671521</v>
      </c>
      <c r="Y83">
        <f t="shared" si="40"/>
        <v>7.3964268732785863</v>
      </c>
      <c r="Z83">
        <f t="shared" si="41"/>
        <v>1.0943368421052631</v>
      </c>
      <c r="AA83">
        <f t="shared" si="42"/>
        <v>0.67134749524413428</v>
      </c>
      <c r="AB83">
        <f t="shared" si="43"/>
        <v>1.536798761609907</v>
      </c>
      <c r="AC83">
        <f t="shared" si="44"/>
        <v>1.1353730250078475</v>
      </c>
    </row>
    <row r="84" spans="1:29" x14ac:dyDescent="0.25">
      <c r="A84" s="9">
        <v>82</v>
      </c>
      <c r="B84" s="26" t="s">
        <v>982</v>
      </c>
      <c r="C84" s="26" t="s">
        <v>442</v>
      </c>
      <c r="D84" s="26" t="s">
        <v>322</v>
      </c>
      <c r="E84" s="26" t="s">
        <v>3</v>
      </c>
      <c r="F84">
        <v>63</v>
      </c>
      <c r="G84">
        <v>19</v>
      </c>
      <c r="H84">
        <v>46</v>
      </c>
      <c r="I84">
        <v>119</v>
      </c>
      <c r="J84">
        <v>24</v>
      </c>
      <c r="K84">
        <v>18</v>
      </c>
      <c r="L84">
        <v>5159</v>
      </c>
      <c r="M84">
        <v>684</v>
      </c>
      <c r="N84">
        <f t="shared" si="30"/>
        <v>24.730158730158731</v>
      </c>
      <c r="O84">
        <f t="shared" si="31"/>
        <v>59.873015873015873</v>
      </c>
      <c r="P84">
        <f t="shared" si="32"/>
        <v>154.88888888888889</v>
      </c>
      <c r="Q84">
        <f t="shared" si="33"/>
        <v>31.238095238095237</v>
      </c>
      <c r="R84">
        <f t="shared" si="34"/>
        <v>23.428571428571427</v>
      </c>
      <c r="S84">
        <f t="shared" si="35"/>
        <v>6714.8888888888887</v>
      </c>
      <c r="U84" s="10">
        <f t="shared" si="36"/>
        <v>8.2856440659602306</v>
      </c>
      <c r="V84">
        <f t="shared" si="37"/>
        <v>3.1365079365079365</v>
      </c>
      <c r="W84">
        <f t="shared" si="38"/>
        <v>0.19734019734019737</v>
      </c>
      <c r="X84">
        <f t="shared" si="39"/>
        <v>4.9517959321120957</v>
      </c>
      <c r="Y84">
        <f t="shared" si="40"/>
        <v>8.252993220186827</v>
      </c>
      <c r="Z84">
        <f t="shared" si="41"/>
        <v>1.3151999999999999</v>
      </c>
      <c r="AA84">
        <f t="shared" si="42"/>
        <v>0.71550774526678129</v>
      </c>
      <c r="AB84">
        <f t="shared" si="43"/>
        <v>1.5497243697478991</v>
      </c>
      <c r="AC84">
        <f t="shared" si="44"/>
        <v>1.3713638170974154</v>
      </c>
    </row>
    <row r="85" spans="1:29" x14ac:dyDescent="0.25">
      <c r="A85" s="9">
        <v>83</v>
      </c>
      <c r="B85" s="26" t="s">
        <v>981</v>
      </c>
      <c r="C85" s="26" t="s">
        <v>442</v>
      </c>
      <c r="D85" s="26" t="s">
        <v>322</v>
      </c>
      <c r="E85" s="26" t="s">
        <v>3</v>
      </c>
      <c r="F85">
        <v>69</v>
      </c>
      <c r="G85">
        <v>19</v>
      </c>
      <c r="H85">
        <v>17</v>
      </c>
      <c r="I85">
        <v>137</v>
      </c>
      <c r="J85">
        <v>83</v>
      </c>
      <c r="K85">
        <v>16</v>
      </c>
      <c r="L85">
        <v>11248</v>
      </c>
      <c r="M85">
        <v>911</v>
      </c>
      <c r="N85">
        <f t="shared" si="30"/>
        <v>22.579710144927535</v>
      </c>
      <c r="O85">
        <f t="shared" si="31"/>
        <v>20.202898550724637</v>
      </c>
      <c r="P85">
        <f t="shared" si="32"/>
        <v>162.81159420289856</v>
      </c>
      <c r="Q85">
        <f t="shared" si="33"/>
        <v>98.637681159420296</v>
      </c>
      <c r="R85">
        <f t="shared" si="34"/>
        <v>19.014492753623188</v>
      </c>
      <c r="S85">
        <f t="shared" si="35"/>
        <v>13367.188405797102</v>
      </c>
      <c r="U85" s="10">
        <f t="shared" si="36"/>
        <v>8.2845145800023019</v>
      </c>
      <c r="V85">
        <f t="shared" si="37"/>
        <v>2.8637681159420287</v>
      </c>
      <c r="W85">
        <f t="shared" si="38"/>
        <v>6.6588327457892671E-2</v>
      </c>
      <c r="X85">
        <f t="shared" si="39"/>
        <v>5.3541581366023809</v>
      </c>
      <c r="Y85">
        <f t="shared" si="40"/>
        <v>8.923596894337301</v>
      </c>
      <c r="Z85">
        <f t="shared" si="41"/>
        <v>1.3287652173913043</v>
      </c>
      <c r="AA85">
        <f t="shared" si="42"/>
        <v>0.89999999999999991</v>
      </c>
      <c r="AB85">
        <f t="shared" si="43"/>
        <v>1.5188777493606138</v>
      </c>
      <c r="AC85">
        <f t="shared" si="44"/>
        <v>1.6065151698504625</v>
      </c>
    </row>
    <row r="86" spans="1:29" x14ac:dyDescent="0.25">
      <c r="A86" s="9">
        <v>84</v>
      </c>
      <c r="B86" s="26" t="s">
        <v>1013</v>
      </c>
      <c r="C86" s="26" t="s">
        <v>442</v>
      </c>
      <c r="D86" s="26" t="s">
        <v>322</v>
      </c>
      <c r="E86" s="26" t="s">
        <v>3</v>
      </c>
      <c r="F86">
        <v>20</v>
      </c>
      <c r="G86">
        <v>7</v>
      </c>
      <c r="H86">
        <v>2</v>
      </c>
      <c r="I86">
        <v>17</v>
      </c>
      <c r="J86">
        <v>6</v>
      </c>
      <c r="K86">
        <v>5</v>
      </c>
      <c r="L86">
        <v>403</v>
      </c>
      <c r="M86">
        <v>261</v>
      </c>
      <c r="N86">
        <f t="shared" si="30"/>
        <v>28.7</v>
      </c>
      <c r="O86">
        <f t="shared" si="31"/>
        <v>8.1999999999999993</v>
      </c>
      <c r="P86">
        <f t="shared" si="32"/>
        <v>69.7</v>
      </c>
      <c r="Q86">
        <f t="shared" si="33"/>
        <v>24.6</v>
      </c>
      <c r="R86">
        <f t="shared" si="34"/>
        <v>20.5</v>
      </c>
      <c r="S86">
        <f t="shared" si="35"/>
        <v>1652.3</v>
      </c>
      <c r="U86" s="10">
        <f t="shared" si="36"/>
        <v>8.255370158204526</v>
      </c>
      <c r="V86">
        <f t="shared" si="37"/>
        <v>3.6399999999999997</v>
      </c>
      <c r="W86">
        <f t="shared" si="38"/>
        <v>2.7027027027027025E-2</v>
      </c>
      <c r="X86">
        <f t="shared" si="39"/>
        <v>4.5883431311774991</v>
      </c>
      <c r="Y86">
        <f t="shared" si="40"/>
        <v>7.6472385519624986</v>
      </c>
      <c r="Z86">
        <f t="shared" si="41"/>
        <v>1.1693399999999998</v>
      </c>
      <c r="AA86">
        <f t="shared" si="42"/>
        <v>0.69733734939759029</v>
      </c>
      <c r="AB86">
        <f t="shared" si="43"/>
        <v>1.5292588235294118</v>
      </c>
      <c r="AC86">
        <f t="shared" si="44"/>
        <v>1.1924069582504968</v>
      </c>
    </row>
    <row r="87" spans="1:29" x14ac:dyDescent="0.25">
      <c r="A87" s="9">
        <v>85</v>
      </c>
      <c r="B87" s="26" t="s">
        <v>999</v>
      </c>
      <c r="C87" s="26" t="s">
        <v>442</v>
      </c>
      <c r="D87" s="26" t="s">
        <v>322</v>
      </c>
      <c r="E87" s="26" t="s">
        <v>3</v>
      </c>
      <c r="F87">
        <v>47</v>
      </c>
      <c r="G87">
        <v>13</v>
      </c>
      <c r="H87">
        <v>54</v>
      </c>
      <c r="I87">
        <v>118</v>
      </c>
      <c r="J87">
        <v>23</v>
      </c>
      <c r="K87">
        <v>18</v>
      </c>
      <c r="L87">
        <v>2406</v>
      </c>
      <c r="M87">
        <v>509</v>
      </c>
      <c r="N87">
        <f t="shared" si="30"/>
        <v>22.680851063829788</v>
      </c>
      <c r="O87">
        <f t="shared" si="31"/>
        <v>94.212765957446805</v>
      </c>
      <c r="P87">
        <f t="shared" si="32"/>
        <v>205.87234042553192</v>
      </c>
      <c r="Q87">
        <f t="shared" si="33"/>
        <v>40.127659574468083</v>
      </c>
      <c r="R87">
        <f t="shared" si="34"/>
        <v>31.404255319148938</v>
      </c>
      <c r="S87">
        <f t="shared" si="35"/>
        <v>4197.7021276595742</v>
      </c>
      <c r="U87" s="10">
        <f t="shared" si="36"/>
        <v>8.2172981212564888</v>
      </c>
      <c r="V87">
        <f t="shared" si="37"/>
        <v>2.8765957446808512</v>
      </c>
      <c r="W87">
        <f t="shared" si="38"/>
        <v>0.31052328924669353</v>
      </c>
      <c r="X87">
        <f t="shared" si="39"/>
        <v>5.0301790873289445</v>
      </c>
      <c r="Y87">
        <f t="shared" si="40"/>
        <v>8.3836318122149081</v>
      </c>
      <c r="Z87">
        <f t="shared" si="41"/>
        <v>1.4024936170212765</v>
      </c>
      <c r="AA87">
        <f t="shared" si="42"/>
        <v>0.73984106639323233</v>
      </c>
      <c r="AB87">
        <f t="shared" si="43"/>
        <v>1.6054603254067583</v>
      </c>
      <c r="AC87">
        <f t="shared" si="44"/>
        <v>1.2823840785076772</v>
      </c>
    </row>
    <row r="88" spans="1:29" x14ac:dyDescent="0.25">
      <c r="A88" s="9">
        <v>86</v>
      </c>
      <c r="B88" s="26" t="s">
        <v>995</v>
      </c>
      <c r="C88" s="26" t="s">
        <v>442</v>
      </c>
      <c r="D88" s="26" t="s">
        <v>322</v>
      </c>
      <c r="E88" s="26" t="s">
        <v>3</v>
      </c>
      <c r="F88">
        <v>42</v>
      </c>
      <c r="G88">
        <v>14</v>
      </c>
      <c r="H88">
        <v>16</v>
      </c>
      <c r="I88">
        <v>15</v>
      </c>
      <c r="J88">
        <v>16</v>
      </c>
      <c r="K88">
        <v>22</v>
      </c>
      <c r="L88">
        <v>4</v>
      </c>
      <c r="M88">
        <v>542</v>
      </c>
      <c r="N88">
        <f t="shared" si="30"/>
        <v>27.333333333333332</v>
      </c>
      <c r="O88">
        <f t="shared" si="31"/>
        <v>31.238095238095237</v>
      </c>
      <c r="P88">
        <f t="shared" si="32"/>
        <v>29.285714285714285</v>
      </c>
      <c r="Q88">
        <f t="shared" si="33"/>
        <v>31.238095238095237</v>
      </c>
      <c r="R88">
        <f t="shared" si="34"/>
        <v>42.952380952380949</v>
      </c>
      <c r="S88">
        <f t="shared" si="35"/>
        <v>7.8095238095238093</v>
      </c>
      <c r="U88" s="10">
        <f t="shared" si="36"/>
        <v>8.2057147745123089</v>
      </c>
      <c r="V88">
        <f t="shared" si="37"/>
        <v>3.4666666666666668</v>
      </c>
      <c r="W88">
        <f t="shared" si="38"/>
        <v>0.10296010296010297</v>
      </c>
      <c r="X88">
        <f t="shared" si="39"/>
        <v>4.6360880048855382</v>
      </c>
      <c r="Y88">
        <f t="shared" si="40"/>
        <v>7.7268133414758964</v>
      </c>
      <c r="Z88">
        <f t="shared" si="41"/>
        <v>1.1001428571428569</v>
      </c>
      <c r="AA88">
        <f t="shared" si="42"/>
        <v>0.71550774526678129</v>
      </c>
      <c r="AB88">
        <f t="shared" si="43"/>
        <v>1.686161344537815</v>
      </c>
      <c r="AC88">
        <f t="shared" si="44"/>
        <v>1.1342760579380857</v>
      </c>
    </row>
    <row r="89" spans="1:29" x14ac:dyDescent="0.25">
      <c r="A89" s="9">
        <v>87</v>
      </c>
      <c r="B89" s="26" t="s">
        <v>993</v>
      </c>
      <c r="C89" s="26" t="s">
        <v>442</v>
      </c>
      <c r="D89" s="26" t="s">
        <v>322</v>
      </c>
      <c r="E89" s="26" t="s">
        <v>3</v>
      </c>
      <c r="F89">
        <v>47</v>
      </c>
      <c r="G89">
        <v>14</v>
      </c>
      <c r="H89">
        <v>28</v>
      </c>
      <c r="I89">
        <v>68</v>
      </c>
      <c r="J89">
        <v>30</v>
      </c>
      <c r="K89">
        <v>20</v>
      </c>
      <c r="L89">
        <v>2438</v>
      </c>
      <c r="M89">
        <v>512</v>
      </c>
      <c r="N89">
        <f t="shared" si="30"/>
        <v>24.425531914893618</v>
      </c>
      <c r="O89">
        <f t="shared" si="31"/>
        <v>48.851063829787236</v>
      </c>
      <c r="P89">
        <f t="shared" si="32"/>
        <v>118.63829787234043</v>
      </c>
      <c r="Q89">
        <f t="shared" si="33"/>
        <v>52.340425531914896</v>
      </c>
      <c r="R89">
        <f t="shared" si="34"/>
        <v>34.893617021276597</v>
      </c>
      <c r="S89">
        <f t="shared" si="35"/>
        <v>4253.5319148936169</v>
      </c>
      <c r="U89" s="10">
        <f t="shared" si="36"/>
        <v>8.1994896924837697</v>
      </c>
      <c r="V89">
        <f t="shared" si="37"/>
        <v>3.0978723404255319</v>
      </c>
      <c r="W89">
        <f t="shared" si="38"/>
        <v>0.16101207590569294</v>
      </c>
      <c r="X89">
        <f t="shared" si="39"/>
        <v>4.9406052761525441</v>
      </c>
      <c r="Y89">
        <f t="shared" si="40"/>
        <v>8.2343421269209074</v>
      </c>
      <c r="Z89">
        <f t="shared" si="41"/>
        <v>1.2531319148936169</v>
      </c>
      <c r="AA89">
        <f t="shared" si="42"/>
        <v>0.77327095616508568</v>
      </c>
      <c r="AB89">
        <f t="shared" si="43"/>
        <v>1.6298448060075093</v>
      </c>
      <c r="AC89">
        <f t="shared" si="44"/>
        <v>1.284357599086333</v>
      </c>
    </row>
    <row r="90" spans="1:29" x14ac:dyDescent="0.25">
      <c r="A90" s="9">
        <v>88</v>
      </c>
      <c r="B90" s="26" t="s">
        <v>236</v>
      </c>
      <c r="C90" s="26" t="s">
        <v>31</v>
      </c>
      <c r="D90" s="26" t="s">
        <v>322</v>
      </c>
      <c r="E90" s="26" t="s">
        <v>3</v>
      </c>
      <c r="F90">
        <v>78</v>
      </c>
      <c r="G90">
        <v>25</v>
      </c>
      <c r="H90">
        <v>6</v>
      </c>
      <c r="I90">
        <v>96</v>
      </c>
      <c r="J90">
        <v>41</v>
      </c>
      <c r="K90">
        <v>18</v>
      </c>
      <c r="L90">
        <v>5597</v>
      </c>
      <c r="M90">
        <v>1143</v>
      </c>
      <c r="N90">
        <f t="shared" si="30"/>
        <v>26.282051282051281</v>
      </c>
      <c r="O90">
        <f t="shared" si="31"/>
        <v>6.3076923076923075</v>
      </c>
      <c r="P90">
        <f t="shared" si="32"/>
        <v>100.92307692307692</v>
      </c>
      <c r="Q90">
        <f t="shared" si="33"/>
        <v>43.102564102564102</v>
      </c>
      <c r="R90">
        <f t="shared" si="34"/>
        <v>18.923076923076923</v>
      </c>
      <c r="S90">
        <f t="shared" si="35"/>
        <v>5884.0256410256407</v>
      </c>
      <c r="U90" s="10">
        <f t="shared" si="36"/>
        <v>8.1851402427496183</v>
      </c>
      <c r="V90">
        <f t="shared" si="37"/>
        <v>3.333333333333333</v>
      </c>
      <c r="W90">
        <f t="shared" si="38"/>
        <v>2.0790020790020791E-2</v>
      </c>
      <c r="X90">
        <f t="shared" si="39"/>
        <v>4.8310168886262641</v>
      </c>
      <c r="Y90">
        <f t="shared" si="40"/>
        <v>8.0516948143771074</v>
      </c>
      <c r="Z90">
        <f t="shared" si="41"/>
        <v>1.2227999999999999</v>
      </c>
      <c r="AA90">
        <f t="shared" si="42"/>
        <v>0.74798424467099156</v>
      </c>
      <c r="AB90">
        <f t="shared" si="43"/>
        <v>1.5182389140271493</v>
      </c>
      <c r="AC90">
        <f t="shared" si="44"/>
        <v>1.3419937299281235</v>
      </c>
    </row>
    <row r="91" spans="1:29" x14ac:dyDescent="0.25">
      <c r="A91" s="9">
        <v>89</v>
      </c>
      <c r="B91" s="26" t="s">
        <v>984</v>
      </c>
      <c r="C91" s="26" t="s">
        <v>442</v>
      </c>
      <c r="D91" s="26" t="s">
        <v>322</v>
      </c>
      <c r="E91" s="26" t="s">
        <v>3</v>
      </c>
      <c r="F91">
        <v>61</v>
      </c>
      <c r="G91">
        <v>18</v>
      </c>
      <c r="H91">
        <v>26</v>
      </c>
      <c r="I91">
        <v>57</v>
      </c>
      <c r="J91">
        <v>29</v>
      </c>
      <c r="K91">
        <v>29</v>
      </c>
      <c r="L91">
        <v>6092</v>
      </c>
      <c r="M91">
        <v>718</v>
      </c>
      <c r="N91">
        <f t="shared" si="30"/>
        <v>24.196721311475411</v>
      </c>
      <c r="O91">
        <f t="shared" si="31"/>
        <v>34.950819672131146</v>
      </c>
      <c r="P91">
        <f t="shared" si="32"/>
        <v>76.622950819672127</v>
      </c>
      <c r="Q91">
        <f t="shared" si="33"/>
        <v>38.983606557377051</v>
      </c>
      <c r="R91">
        <f t="shared" si="34"/>
        <v>38.983606557377051</v>
      </c>
      <c r="S91">
        <f t="shared" si="35"/>
        <v>8189.2459016393441</v>
      </c>
      <c r="U91" s="10">
        <f t="shared" si="36"/>
        <v>8.1838598316797864</v>
      </c>
      <c r="V91">
        <f t="shared" si="37"/>
        <v>3.0688524590163935</v>
      </c>
      <c r="W91">
        <f t="shared" si="38"/>
        <v>0.11519716437749225</v>
      </c>
      <c r="X91">
        <f t="shared" si="39"/>
        <v>4.9998102082859006</v>
      </c>
      <c r="Y91">
        <f t="shared" si="40"/>
        <v>8.3330170138098349</v>
      </c>
      <c r="Z91">
        <f t="shared" si="41"/>
        <v>1.1811934426229507</v>
      </c>
      <c r="AA91">
        <f t="shared" si="42"/>
        <v>0.73670946079399557</v>
      </c>
      <c r="AB91">
        <f t="shared" si="43"/>
        <v>1.6584266152362583</v>
      </c>
      <c r="AC91">
        <f t="shared" si="44"/>
        <v>1.4234806896326955</v>
      </c>
    </row>
    <row r="92" spans="1:29" x14ac:dyDescent="0.25">
      <c r="A92" s="9">
        <v>90</v>
      </c>
      <c r="B92" s="26" t="s">
        <v>1009</v>
      </c>
      <c r="C92" s="26" t="s">
        <v>442</v>
      </c>
      <c r="D92" s="26" t="s">
        <v>322</v>
      </c>
      <c r="E92" s="26" t="s">
        <v>3</v>
      </c>
      <c r="F92">
        <v>24</v>
      </c>
      <c r="G92">
        <v>8</v>
      </c>
      <c r="H92">
        <v>6</v>
      </c>
      <c r="I92">
        <v>6</v>
      </c>
      <c r="J92">
        <v>6</v>
      </c>
      <c r="K92">
        <v>14</v>
      </c>
      <c r="L92">
        <v>0</v>
      </c>
      <c r="M92">
        <v>316</v>
      </c>
      <c r="N92">
        <f t="shared" si="30"/>
        <v>27.333333333333332</v>
      </c>
      <c r="O92">
        <f t="shared" si="31"/>
        <v>20.5</v>
      </c>
      <c r="P92">
        <f t="shared" si="32"/>
        <v>20.5</v>
      </c>
      <c r="Q92">
        <f t="shared" si="33"/>
        <v>20.5</v>
      </c>
      <c r="R92">
        <f t="shared" si="34"/>
        <v>47.833333333333336</v>
      </c>
      <c r="S92">
        <f t="shared" si="35"/>
        <v>0</v>
      </c>
      <c r="U92" s="10">
        <f t="shared" si="36"/>
        <v>8.1597192803008518</v>
      </c>
      <c r="V92">
        <f t="shared" si="37"/>
        <v>3.4666666666666668</v>
      </c>
      <c r="W92">
        <f t="shared" si="38"/>
        <v>6.7567567567567571E-2</v>
      </c>
      <c r="X92">
        <f t="shared" si="39"/>
        <v>4.6254850460666184</v>
      </c>
      <c r="Y92">
        <f t="shared" si="40"/>
        <v>7.7091417434443645</v>
      </c>
      <c r="Z92">
        <f t="shared" si="41"/>
        <v>1.0850999999999997</v>
      </c>
      <c r="AA92">
        <f t="shared" si="42"/>
        <v>0.68611445783132519</v>
      </c>
      <c r="AB92">
        <f t="shared" si="43"/>
        <v>1.720270588235294</v>
      </c>
      <c r="AC92">
        <f t="shared" si="44"/>
        <v>1.1339999999999999</v>
      </c>
    </row>
    <row r="93" spans="1:29" x14ac:dyDescent="0.25">
      <c r="A93" s="9">
        <v>91</v>
      </c>
      <c r="B93" s="26" t="s">
        <v>997</v>
      </c>
      <c r="C93" s="26" t="s">
        <v>442</v>
      </c>
      <c r="D93" s="26" t="s">
        <v>322</v>
      </c>
      <c r="E93" s="26" t="s">
        <v>3</v>
      </c>
      <c r="F93">
        <v>46</v>
      </c>
      <c r="G93">
        <v>14</v>
      </c>
      <c r="H93">
        <v>15</v>
      </c>
      <c r="I93">
        <v>38</v>
      </c>
      <c r="J93">
        <v>19</v>
      </c>
      <c r="K93">
        <v>25</v>
      </c>
      <c r="L93">
        <v>2097</v>
      </c>
      <c r="M93">
        <v>554</v>
      </c>
      <c r="N93">
        <f t="shared" si="30"/>
        <v>24.956521739130434</v>
      </c>
      <c r="O93">
        <f t="shared" si="31"/>
        <v>26.739130434782609</v>
      </c>
      <c r="P93">
        <f t="shared" si="32"/>
        <v>67.739130434782609</v>
      </c>
      <c r="Q93">
        <f t="shared" si="33"/>
        <v>33.869565217391305</v>
      </c>
      <c r="R93">
        <f t="shared" si="34"/>
        <v>44.565217391304351</v>
      </c>
      <c r="S93">
        <f t="shared" si="35"/>
        <v>3738.1304347826085</v>
      </c>
      <c r="U93" s="10">
        <f t="shared" si="36"/>
        <v>8.1056134111286404</v>
      </c>
      <c r="V93">
        <f t="shared" si="37"/>
        <v>3.1652173913043478</v>
      </c>
      <c r="W93">
        <f t="shared" si="38"/>
        <v>8.8131609870740313E-2</v>
      </c>
      <c r="X93">
        <f t="shared" si="39"/>
        <v>4.8522644099535528</v>
      </c>
      <c r="Y93">
        <f t="shared" si="40"/>
        <v>8.0871073499225883</v>
      </c>
      <c r="Z93">
        <f t="shared" si="41"/>
        <v>1.165982608695652</v>
      </c>
      <c r="AA93">
        <f t="shared" si="42"/>
        <v>0.72271084337349389</v>
      </c>
      <c r="AB93">
        <f t="shared" si="43"/>
        <v>1.6974322250639386</v>
      </c>
      <c r="AC93">
        <f t="shared" si="44"/>
        <v>1.2661387328204683</v>
      </c>
    </row>
    <row r="94" spans="1:29" x14ac:dyDescent="0.25">
      <c r="A94" s="9">
        <v>92</v>
      </c>
      <c r="B94" s="26" t="s">
        <v>986</v>
      </c>
      <c r="C94" s="26" t="s">
        <v>442</v>
      </c>
      <c r="D94" s="26" t="s">
        <v>322</v>
      </c>
      <c r="E94" s="26" t="s">
        <v>3</v>
      </c>
      <c r="F94">
        <v>67</v>
      </c>
      <c r="G94">
        <v>18</v>
      </c>
      <c r="H94">
        <v>29</v>
      </c>
      <c r="I94">
        <v>138</v>
      </c>
      <c r="J94">
        <v>40</v>
      </c>
      <c r="K94">
        <v>26</v>
      </c>
      <c r="L94">
        <v>5834</v>
      </c>
      <c r="M94">
        <v>893</v>
      </c>
      <c r="N94">
        <f t="shared" si="30"/>
        <v>22.029850746268657</v>
      </c>
      <c r="O94">
        <f t="shared" si="31"/>
        <v>35.492537313432834</v>
      </c>
      <c r="P94">
        <f t="shared" si="32"/>
        <v>168.8955223880597</v>
      </c>
      <c r="Q94">
        <f t="shared" si="33"/>
        <v>48.955223880597018</v>
      </c>
      <c r="R94">
        <f t="shared" si="34"/>
        <v>31.82089552238806</v>
      </c>
      <c r="S94">
        <f t="shared" si="35"/>
        <v>7140.1194029850749</v>
      </c>
      <c r="U94" s="10">
        <f t="shared" si="36"/>
        <v>8.0089664156899829</v>
      </c>
      <c r="V94">
        <f t="shared" si="37"/>
        <v>2.7940298507462686</v>
      </c>
      <c r="W94">
        <f t="shared" si="38"/>
        <v>0.11698265429608713</v>
      </c>
      <c r="X94">
        <f t="shared" si="39"/>
        <v>5.0979539106476262</v>
      </c>
      <c r="Y94">
        <f t="shared" si="40"/>
        <v>8.4965898510793778</v>
      </c>
      <c r="Z94">
        <f t="shared" si="41"/>
        <v>1.3391820895522386</v>
      </c>
      <c r="AA94">
        <f t="shared" si="42"/>
        <v>0.76400467541809014</v>
      </c>
      <c r="AB94">
        <f t="shared" si="43"/>
        <v>1.6083719051799823</v>
      </c>
      <c r="AC94">
        <f t="shared" si="44"/>
        <v>1.3863952404973146</v>
      </c>
    </row>
    <row r="95" spans="1:29" x14ac:dyDescent="0.25">
      <c r="A95" s="9">
        <v>93</v>
      </c>
      <c r="B95" s="26" t="s">
        <v>1014</v>
      </c>
      <c r="C95" s="26" t="s">
        <v>442</v>
      </c>
      <c r="D95" s="26" t="s">
        <v>322</v>
      </c>
      <c r="E95" s="26" t="s">
        <v>3</v>
      </c>
      <c r="F95">
        <v>22</v>
      </c>
      <c r="G95">
        <v>7</v>
      </c>
      <c r="H95">
        <v>10</v>
      </c>
      <c r="I95">
        <v>1</v>
      </c>
      <c r="J95">
        <v>8</v>
      </c>
      <c r="K95">
        <v>11</v>
      </c>
      <c r="L95">
        <v>0</v>
      </c>
      <c r="M95">
        <v>287</v>
      </c>
      <c r="N95">
        <f t="shared" si="30"/>
        <v>26.09090909090909</v>
      </c>
      <c r="O95">
        <f t="shared" si="31"/>
        <v>37.272727272727273</v>
      </c>
      <c r="P95">
        <f t="shared" si="32"/>
        <v>3.7272727272727271</v>
      </c>
      <c r="Q95">
        <f t="shared" si="33"/>
        <v>29.818181818181817</v>
      </c>
      <c r="R95">
        <f t="shared" si="34"/>
        <v>41</v>
      </c>
      <c r="S95">
        <f t="shared" si="35"/>
        <v>0</v>
      </c>
      <c r="U95" s="10">
        <f t="shared" si="36"/>
        <v>8.0064615267545101</v>
      </c>
      <c r="V95">
        <f t="shared" si="37"/>
        <v>3.3090909090909086</v>
      </c>
      <c r="W95">
        <f t="shared" si="38"/>
        <v>0.12285012285012287</v>
      </c>
      <c r="X95">
        <f t="shared" si="39"/>
        <v>4.5745204948134788</v>
      </c>
      <c r="Y95">
        <f t="shared" si="40"/>
        <v>7.6242008246891313</v>
      </c>
      <c r="Z95">
        <f t="shared" si="41"/>
        <v>1.0563818181818181</v>
      </c>
      <c r="AA95">
        <f t="shared" si="42"/>
        <v>0.71162102957283668</v>
      </c>
      <c r="AB95">
        <f t="shared" si="43"/>
        <v>1.6725176470588234</v>
      </c>
      <c r="AC95">
        <f t="shared" si="44"/>
        <v>1.1339999999999999</v>
      </c>
    </row>
    <row r="96" spans="1:29" x14ac:dyDescent="0.25">
      <c r="A96" s="9">
        <v>94</v>
      </c>
      <c r="B96" s="26" t="s">
        <v>983</v>
      </c>
      <c r="C96" s="26" t="s">
        <v>442</v>
      </c>
      <c r="D96" s="26" t="s">
        <v>322</v>
      </c>
      <c r="E96" s="26" t="s">
        <v>3</v>
      </c>
      <c r="F96">
        <v>74</v>
      </c>
      <c r="G96">
        <v>19</v>
      </c>
      <c r="H96">
        <v>92</v>
      </c>
      <c r="I96">
        <v>129</v>
      </c>
      <c r="J96">
        <v>9</v>
      </c>
      <c r="K96">
        <v>26</v>
      </c>
      <c r="L96">
        <v>6553</v>
      </c>
      <c r="M96">
        <v>864</v>
      </c>
      <c r="N96">
        <f t="shared" si="30"/>
        <v>21.054054054054053</v>
      </c>
      <c r="O96">
        <f t="shared" si="31"/>
        <v>101.94594594594595</v>
      </c>
      <c r="P96">
        <f t="shared" si="32"/>
        <v>142.94594594594594</v>
      </c>
      <c r="Q96">
        <f t="shared" si="33"/>
        <v>9.9729729729729737</v>
      </c>
      <c r="R96">
        <f t="shared" si="34"/>
        <v>28.810810810810811</v>
      </c>
      <c r="S96">
        <f t="shared" si="35"/>
        <v>7261.4324324324325</v>
      </c>
      <c r="U96" s="10">
        <f t="shared" si="36"/>
        <v>7.9363524798749996</v>
      </c>
      <c r="V96">
        <f t="shared" si="37"/>
        <v>2.6702702702702701</v>
      </c>
      <c r="W96">
        <f t="shared" si="38"/>
        <v>0.33601168736303877</v>
      </c>
      <c r="X96">
        <f t="shared" si="39"/>
        <v>4.9300705222416905</v>
      </c>
      <c r="Y96">
        <f t="shared" si="40"/>
        <v>8.2167842037361503</v>
      </c>
      <c r="Z96">
        <f t="shared" si="41"/>
        <v>1.2947513513513511</v>
      </c>
      <c r="AA96">
        <f t="shared" si="42"/>
        <v>0.65729892543145541</v>
      </c>
      <c r="AB96">
        <f t="shared" si="43"/>
        <v>1.5873367249602544</v>
      </c>
      <c r="AC96">
        <f t="shared" si="44"/>
        <v>1.3906835204986296</v>
      </c>
    </row>
    <row r="97" spans="1:29" x14ac:dyDescent="0.25">
      <c r="A97" s="9">
        <v>95</v>
      </c>
      <c r="B97" s="26" t="s">
        <v>293</v>
      </c>
      <c r="C97" s="26" t="s">
        <v>38</v>
      </c>
      <c r="D97" s="26" t="s">
        <v>322</v>
      </c>
      <c r="E97" s="26" t="s">
        <v>3</v>
      </c>
      <c r="F97">
        <v>65</v>
      </c>
      <c r="G97">
        <v>20</v>
      </c>
      <c r="H97">
        <v>14</v>
      </c>
      <c r="I97">
        <v>67</v>
      </c>
      <c r="J97">
        <v>23</v>
      </c>
      <c r="K97">
        <v>27</v>
      </c>
      <c r="L97">
        <v>24</v>
      </c>
      <c r="M97">
        <v>869</v>
      </c>
      <c r="N97">
        <f t="shared" si="30"/>
        <v>25.23076923076923</v>
      </c>
      <c r="O97">
        <f t="shared" si="31"/>
        <v>17.661538461538463</v>
      </c>
      <c r="P97">
        <f t="shared" si="32"/>
        <v>84.523076923076928</v>
      </c>
      <c r="Q97">
        <f t="shared" si="33"/>
        <v>29.015384615384615</v>
      </c>
      <c r="R97">
        <f t="shared" si="34"/>
        <v>34.061538461538461</v>
      </c>
      <c r="S97">
        <f t="shared" si="35"/>
        <v>30.276923076923076</v>
      </c>
      <c r="U97" s="10">
        <f t="shared" si="36"/>
        <v>7.9214558991667658</v>
      </c>
      <c r="V97">
        <f t="shared" si="37"/>
        <v>3.1999999999999997</v>
      </c>
      <c r="W97">
        <f t="shared" si="38"/>
        <v>5.8212058212058222E-2</v>
      </c>
      <c r="X97">
        <f t="shared" si="39"/>
        <v>4.6632438409547072</v>
      </c>
      <c r="Y97">
        <f t="shared" si="40"/>
        <v>7.7720730682578454</v>
      </c>
      <c r="Z97">
        <f t="shared" si="41"/>
        <v>1.1947199999999998</v>
      </c>
      <c r="AA97">
        <f t="shared" si="42"/>
        <v>0.70942354031510646</v>
      </c>
      <c r="AB97">
        <f t="shared" si="43"/>
        <v>1.6240300452488687</v>
      </c>
      <c r="AC97">
        <f t="shared" si="44"/>
        <v>1.1350702553907324</v>
      </c>
    </row>
    <row r="98" spans="1:29" x14ac:dyDescent="0.25">
      <c r="A98" s="9">
        <v>96</v>
      </c>
      <c r="B98" s="26" t="s">
        <v>306</v>
      </c>
      <c r="C98" s="26" t="s">
        <v>36</v>
      </c>
      <c r="D98" s="26" t="s">
        <v>322</v>
      </c>
      <c r="E98" s="26" t="s">
        <v>3</v>
      </c>
      <c r="F98">
        <v>75</v>
      </c>
      <c r="G98">
        <v>20</v>
      </c>
      <c r="H98">
        <v>46</v>
      </c>
      <c r="I98">
        <v>156</v>
      </c>
      <c r="J98">
        <v>29</v>
      </c>
      <c r="K98">
        <v>51</v>
      </c>
      <c r="L98">
        <v>55</v>
      </c>
      <c r="M98">
        <v>899</v>
      </c>
      <c r="N98">
        <f t="shared" si="30"/>
        <v>21.866666666666667</v>
      </c>
      <c r="O98">
        <f t="shared" si="31"/>
        <v>50.293333333333337</v>
      </c>
      <c r="P98">
        <f t="shared" si="32"/>
        <v>170.56</v>
      </c>
      <c r="Q98">
        <f t="shared" si="33"/>
        <v>31.706666666666667</v>
      </c>
      <c r="R98">
        <f t="shared" si="34"/>
        <v>55.76</v>
      </c>
      <c r="S98">
        <f t="shared" si="35"/>
        <v>60.133333333333333</v>
      </c>
      <c r="U98" s="10">
        <f t="shared" si="36"/>
        <v>7.9097111066681425</v>
      </c>
      <c r="V98">
        <f t="shared" si="37"/>
        <v>2.7733333333333334</v>
      </c>
      <c r="W98">
        <f t="shared" si="38"/>
        <v>0.16576576576576579</v>
      </c>
      <c r="X98">
        <f t="shared" si="39"/>
        <v>4.9706120075690432</v>
      </c>
      <c r="Y98">
        <f t="shared" si="40"/>
        <v>8.2843533459484053</v>
      </c>
      <c r="Z98">
        <f t="shared" si="41"/>
        <v>1.3420319999999997</v>
      </c>
      <c r="AA98">
        <f t="shared" si="42"/>
        <v>0.71679036144578301</v>
      </c>
      <c r="AB98">
        <f t="shared" si="43"/>
        <v>1.7756639999999999</v>
      </c>
      <c r="AC98">
        <f t="shared" si="44"/>
        <v>1.1361256461232603</v>
      </c>
    </row>
    <row r="99" spans="1:29" x14ac:dyDescent="0.25">
      <c r="A99" s="9">
        <v>97</v>
      </c>
      <c r="B99" s="26" t="s">
        <v>985</v>
      </c>
      <c r="C99" s="26" t="s">
        <v>442</v>
      </c>
      <c r="D99" s="26" t="s">
        <v>322</v>
      </c>
      <c r="E99" s="26" t="s">
        <v>3</v>
      </c>
      <c r="F99">
        <v>76</v>
      </c>
      <c r="G99">
        <v>18</v>
      </c>
      <c r="H99">
        <v>53</v>
      </c>
      <c r="I99">
        <v>226</v>
      </c>
      <c r="J99">
        <v>53</v>
      </c>
      <c r="K99">
        <v>14</v>
      </c>
      <c r="L99">
        <v>9641</v>
      </c>
      <c r="M99">
        <v>972</v>
      </c>
      <c r="N99">
        <f t="shared" ref="N99:N129" si="45">G99*82/F99</f>
        <v>19.421052631578949</v>
      </c>
      <c r="O99">
        <f t="shared" ref="O99:O129" si="46">H99*82/F99</f>
        <v>57.184210526315788</v>
      </c>
      <c r="P99">
        <f t="shared" ref="P99:P129" si="47">I99*82/F99</f>
        <v>243.84210526315789</v>
      </c>
      <c r="Q99">
        <f t="shared" ref="Q99:Q129" si="48">J99*82/F99</f>
        <v>57.184210526315788</v>
      </c>
      <c r="R99">
        <f t="shared" ref="R99:R129" si="49">K99*82/F99</f>
        <v>15.105263157894736</v>
      </c>
      <c r="S99">
        <f t="shared" ref="S99:S129" si="50">L99*82/F99</f>
        <v>10402.131578947368</v>
      </c>
      <c r="U99" s="10">
        <f t="shared" ref="U99:U130" si="51">SUM(V99:X99)</f>
        <v>7.8989337711000527</v>
      </c>
      <c r="V99">
        <f t="shared" ref="V99:V129" si="52">N99/MAX(N:N)*OFF_R</f>
        <v>2.4631578947368422</v>
      </c>
      <c r="W99">
        <f t="shared" ref="W99:W129" si="53">O99/MAX(O:O)*PUN_R</f>
        <v>0.18847795163584638</v>
      </c>
      <c r="X99">
        <f t="shared" ref="X99:X129" si="54">SUM(Z99:AC99)</f>
        <v>5.2472979247273637</v>
      </c>
      <c r="Y99">
        <f t="shared" ref="Y99:Y130" si="55">X99/DEF_R*10</f>
        <v>8.7454965412122725</v>
      </c>
      <c r="Z99">
        <f t="shared" ref="Z99:Z129" si="56">(0.7*(HIT_F*DEF_R))+(P99/(MAX(P:P))*(0.3*(HIT_F*DEF_R)))</f>
        <v>1.4675052631578944</v>
      </c>
      <c r="AA99">
        <f t="shared" ref="AA99:AA129" si="57">(0.7*(BkS_F*DEF_R))+(Q99/(MAX(Q:Q))*(0.3*(BkS_F*DEF_R)))</f>
        <v>0.78652980342422307</v>
      </c>
      <c r="AB99">
        <f t="shared" ref="AB99:AB129" si="58">(0.7*(TkA_F*DEF_R))+(R99/(MAX(R:R))*(0.3*(TkA_F*DEF_R)))</f>
        <v>1.4915591331269349</v>
      </c>
      <c r="AC99">
        <f t="shared" ref="AC99:AC129" si="59">(0.7*(SH_F*DEF_R))+(S99/(MAX(S:S))*(0.3*(SH_F*DEF_R)))</f>
        <v>1.5017037250183112</v>
      </c>
    </row>
    <row r="100" spans="1:29" x14ac:dyDescent="0.25">
      <c r="A100" s="9">
        <v>98</v>
      </c>
      <c r="B100" s="26" t="s">
        <v>998</v>
      </c>
      <c r="C100" s="26" t="s">
        <v>442</v>
      </c>
      <c r="D100" s="26" t="s">
        <v>322</v>
      </c>
      <c r="E100" s="26" t="s">
        <v>3</v>
      </c>
      <c r="F100">
        <v>59</v>
      </c>
      <c r="G100">
        <v>13</v>
      </c>
      <c r="H100">
        <v>88</v>
      </c>
      <c r="I100">
        <v>154</v>
      </c>
      <c r="J100">
        <v>32</v>
      </c>
      <c r="K100">
        <v>17</v>
      </c>
      <c r="L100">
        <v>3907</v>
      </c>
      <c r="M100">
        <v>680</v>
      </c>
      <c r="N100">
        <f t="shared" si="45"/>
        <v>18.067796610169491</v>
      </c>
      <c r="O100">
        <f t="shared" si="46"/>
        <v>122.30508474576271</v>
      </c>
      <c r="P100">
        <f t="shared" si="47"/>
        <v>214.03389830508473</v>
      </c>
      <c r="Q100">
        <f t="shared" si="48"/>
        <v>44.474576271186443</v>
      </c>
      <c r="R100">
        <f t="shared" si="49"/>
        <v>23.627118644067796</v>
      </c>
      <c r="S100">
        <f t="shared" si="50"/>
        <v>5430.0677966101694</v>
      </c>
      <c r="U100" s="10">
        <f t="shared" si="51"/>
        <v>7.7399067323602546</v>
      </c>
      <c r="V100">
        <f t="shared" si="52"/>
        <v>2.2915254237288134</v>
      </c>
      <c r="W100">
        <f t="shared" si="53"/>
        <v>0.40311497938616586</v>
      </c>
      <c r="X100">
        <f t="shared" si="54"/>
        <v>5.0452663292452753</v>
      </c>
      <c r="Y100">
        <f t="shared" si="55"/>
        <v>8.4087772154087919</v>
      </c>
      <c r="Z100">
        <f t="shared" si="56"/>
        <v>1.4164677966101693</v>
      </c>
      <c r="AA100">
        <f t="shared" si="57"/>
        <v>0.75173984071880728</v>
      </c>
      <c r="AB100">
        <f t="shared" si="58"/>
        <v>1.5511118644067796</v>
      </c>
      <c r="AC100">
        <f t="shared" si="59"/>
        <v>1.325946827509519</v>
      </c>
    </row>
    <row r="101" spans="1:29" x14ac:dyDescent="0.25">
      <c r="A101" s="9">
        <v>99</v>
      </c>
      <c r="B101" s="26" t="s">
        <v>1001</v>
      </c>
      <c r="C101" s="26" t="s">
        <v>442</v>
      </c>
      <c r="D101" s="26" t="s">
        <v>322</v>
      </c>
      <c r="E101" s="26" t="s">
        <v>3</v>
      </c>
      <c r="F101">
        <v>42</v>
      </c>
      <c r="G101">
        <v>11</v>
      </c>
      <c r="H101">
        <v>25</v>
      </c>
      <c r="I101">
        <v>86</v>
      </c>
      <c r="J101">
        <v>16</v>
      </c>
      <c r="K101">
        <v>7</v>
      </c>
      <c r="L101">
        <v>2242</v>
      </c>
      <c r="M101">
        <v>502</v>
      </c>
      <c r="N101">
        <f t="shared" si="45"/>
        <v>21.476190476190474</v>
      </c>
      <c r="O101">
        <f t="shared" si="46"/>
        <v>48.80952380952381</v>
      </c>
      <c r="P101">
        <f t="shared" si="47"/>
        <v>167.9047619047619</v>
      </c>
      <c r="Q101">
        <f t="shared" si="48"/>
        <v>31.238095238095237</v>
      </c>
      <c r="R101">
        <f t="shared" si="49"/>
        <v>13.666666666666666</v>
      </c>
      <c r="S101">
        <f t="shared" si="50"/>
        <v>4377.2380952380954</v>
      </c>
      <c r="U101" s="10">
        <f t="shared" si="51"/>
        <v>7.7079145008871954</v>
      </c>
      <c r="V101">
        <f t="shared" si="52"/>
        <v>2.7238095238095235</v>
      </c>
      <c r="W101">
        <f t="shared" si="53"/>
        <v>0.16087516087516088</v>
      </c>
      <c r="X101">
        <f t="shared" si="54"/>
        <v>4.8232298162025113</v>
      </c>
      <c r="Y101">
        <f t="shared" si="55"/>
        <v>8.0387163603375189</v>
      </c>
      <c r="Z101">
        <f t="shared" si="56"/>
        <v>1.3374857142857142</v>
      </c>
      <c r="AA101">
        <f t="shared" si="57"/>
        <v>0.71550774526678129</v>
      </c>
      <c r="AB101">
        <f t="shared" si="58"/>
        <v>1.481505882352941</v>
      </c>
      <c r="AC101">
        <f t="shared" si="59"/>
        <v>1.2887304742970747</v>
      </c>
    </row>
    <row r="102" spans="1:29" x14ac:dyDescent="0.25">
      <c r="A102" s="9">
        <v>100</v>
      </c>
      <c r="B102" s="26" t="s">
        <v>74</v>
      </c>
      <c r="C102" s="26" t="s">
        <v>42</v>
      </c>
      <c r="D102" s="26" t="s">
        <v>322</v>
      </c>
      <c r="E102" s="26" t="s">
        <v>3</v>
      </c>
      <c r="F102">
        <v>70</v>
      </c>
      <c r="G102">
        <v>21</v>
      </c>
      <c r="H102">
        <v>14</v>
      </c>
      <c r="I102">
        <v>46</v>
      </c>
      <c r="J102">
        <v>25</v>
      </c>
      <c r="K102">
        <v>16</v>
      </c>
      <c r="L102">
        <v>159</v>
      </c>
      <c r="M102">
        <v>902</v>
      </c>
      <c r="N102">
        <f t="shared" si="45"/>
        <v>24.6</v>
      </c>
      <c r="O102">
        <f t="shared" si="46"/>
        <v>16.399999999999999</v>
      </c>
      <c r="P102">
        <f t="shared" si="47"/>
        <v>53.885714285714286</v>
      </c>
      <c r="Q102">
        <f t="shared" si="48"/>
        <v>29.285714285714285</v>
      </c>
      <c r="R102">
        <f t="shared" si="49"/>
        <v>18.742857142857144</v>
      </c>
      <c r="S102">
        <f t="shared" si="50"/>
        <v>186.25714285714287</v>
      </c>
      <c r="U102" s="10">
        <f t="shared" si="51"/>
        <v>7.6840439000061824</v>
      </c>
      <c r="V102">
        <f t="shared" si="52"/>
        <v>3.12</v>
      </c>
      <c r="W102">
        <f t="shared" si="53"/>
        <v>5.405405405405405E-2</v>
      </c>
      <c r="X102">
        <f t="shared" si="54"/>
        <v>4.5099898459521288</v>
      </c>
      <c r="Y102">
        <f t="shared" si="55"/>
        <v>7.5166497432535486</v>
      </c>
      <c r="Z102">
        <f t="shared" si="56"/>
        <v>1.142262857142857</v>
      </c>
      <c r="AA102">
        <f t="shared" si="57"/>
        <v>0.71016351118760745</v>
      </c>
      <c r="AB102">
        <f t="shared" si="58"/>
        <v>1.5169794957983191</v>
      </c>
      <c r="AC102">
        <f t="shared" si="59"/>
        <v>1.1405839818233456</v>
      </c>
    </row>
    <row r="103" spans="1:29" x14ac:dyDescent="0.25">
      <c r="A103" s="9">
        <v>101</v>
      </c>
      <c r="B103" s="26" t="s">
        <v>988</v>
      </c>
      <c r="C103" s="26" t="s">
        <v>442</v>
      </c>
      <c r="D103" s="26" t="s">
        <v>322</v>
      </c>
      <c r="E103" s="26" t="s">
        <v>3</v>
      </c>
      <c r="F103">
        <v>54</v>
      </c>
      <c r="G103">
        <v>16</v>
      </c>
      <c r="H103">
        <v>27</v>
      </c>
      <c r="I103">
        <v>48</v>
      </c>
      <c r="J103">
        <v>14</v>
      </c>
      <c r="K103">
        <v>7</v>
      </c>
      <c r="L103">
        <v>33</v>
      </c>
      <c r="M103">
        <v>580</v>
      </c>
      <c r="N103">
        <f t="shared" si="45"/>
        <v>24.296296296296298</v>
      </c>
      <c r="O103">
        <f t="shared" si="46"/>
        <v>41</v>
      </c>
      <c r="P103">
        <f t="shared" si="47"/>
        <v>72.888888888888886</v>
      </c>
      <c r="Q103">
        <f t="shared" si="48"/>
        <v>21.25925925925926</v>
      </c>
      <c r="R103">
        <f t="shared" si="49"/>
        <v>10.62962962962963</v>
      </c>
      <c r="S103">
        <f t="shared" si="50"/>
        <v>50.111111111111114</v>
      </c>
      <c r="U103" s="10">
        <f t="shared" si="51"/>
        <v>7.6756631124115131</v>
      </c>
      <c r="V103">
        <f t="shared" si="52"/>
        <v>3.0814814814814815</v>
      </c>
      <c r="W103">
        <f t="shared" si="53"/>
        <v>0.13513513513513514</v>
      </c>
      <c r="X103">
        <f t="shared" si="54"/>
        <v>4.4590464957948965</v>
      </c>
      <c r="Y103">
        <f t="shared" si="55"/>
        <v>7.4317441596581615</v>
      </c>
      <c r="Z103">
        <f t="shared" si="56"/>
        <v>1.1747999999999998</v>
      </c>
      <c r="AA103">
        <f t="shared" si="57"/>
        <v>0.68819277108433718</v>
      </c>
      <c r="AB103">
        <f t="shared" si="58"/>
        <v>1.4602823529411764</v>
      </c>
      <c r="AC103">
        <f t="shared" si="59"/>
        <v>1.1357713717693836</v>
      </c>
    </row>
    <row r="104" spans="1:29" x14ac:dyDescent="0.25">
      <c r="A104" s="9">
        <v>102</v>
      </c>
      <c r="B104" s="26" t="s">
        <v>1006</v>
      </c>
      <c r="C104" s="26" t="s">
        <v>442</v>
      </c>
      <c r="D104" s="26" t="s">
        <v>322</v>
      </c>
      <c r="E104" s="26" t="s">
        <v>3</v>
      </c>
      <c r="F104">
        <v>33</v>
      </c>
      <c r="G104">
        <v>9</v>
      </c>
      <c r="H104">
        <v>6</v>
      </c>
      <c r="I104">
        <v>50</v>
      </c>
      <c r="J104">
        <v>6</v>
      </c>
      <c r="K104">
        <v>15</v>
      </c>
      <c r="L104">
        <v>28</v>
      </c>
      <c r="M104">
        <v>394</v>
      </c>
      <c r="N104">
        <f t="shared" si="45"/>
        <v>22.363636363636363</v>
      </c>
      <c r="O104">
        <f t="shared" si="46"/>
        <v>14.909090909090908</v>
      </c>
      <c r="P104">
        <f t="shared" si="47"/>
        <v>124.24242424242425</v>
      </c>
      <c r="Q104">
        <f t="shared" si="48"/>
        <v>14.909090909090908</v>
      </c>
      <c r="R104">
        <f t="shared" si="49"/>
        <v>37.272727272727273</v>
      </c>
      <c r="S104">
        <f t="shared" si="50"/>
        <v>69.575757575757578</v>
      </c>
      <c r="U104" s="10">
        <f t="shared" si="51"/>
        <v>7.6019714865192531</v>
      </c>
      <c r="V104">
        <f t="shared" si="52"/>
        <v>2.8363636363636364</v>
      </c>
      <c r="W104">
        <f t="shared" si="53"/>
        <v>4.9140049140049144E-2</v>
      </c>
      <c r="X104">
        <f t="shared" si="54"/>
        <v>4.7164678010155674</v>
      </c>
      <c r="Y104">
        <f t="shared" si="55"/>
        <v>7.860779668359279</v>
      </c>
      <c r="Z104">
        <f t="shared" si="56"/>
        <v>1.2627272727272725</v>
      </c>
      <c r="AA104">
        <f t="shared" si="57"/>
        <v>0.67081051478641829</v>
      </c>
      <c r="AB104">
        <f t="shared" si="58"/>
        <v>1.6464705882352941</v>
      </c>
      <c r="AC104">
        <f t="shared" si="59"/>
        <v>1.1364594252665823</v>
      </c>
    </row>
    <row r="105" spans="1:29" x14ac:dyDescent="0.25">
      <c r="A105" s="9">
        <v>103</v>
      </c>
      <c r="B105" s="26" t="s">
        <v>989</v>
      </c>
      <c r="C105" s="26" t="s">
        <v>442</v>
      </c>
      <c r="D105" s="26" t="s">
        <v>322</v>
      </c>
      <c r="E105" s="26" t="s">
        <v>3</v>
      </c>
      <c r="F105">
        <v>58</v>
      </c>
      <c r="G105">
        <v>16</v>
      </c>
      <c r="H105">
        <v>26</v>
      </c>
      <c r="I105">
        <v>60</v>
      </c>
      <c r="J105">
        <v>9</v>
      </c>
      <c r="K105">
        <v>17</v>
      </c>
      <c r="L105">
        <v>0</v>
      </c>
      <c r="M105">
        <v>629</v>
      </c>
      <c r="N105">
        <f t="shared" si="45"/>
        <v>22.620689655172413</v>
      </c>
      <c r="O105">
        <f t="shared" si="46"/>
        <v>36.758620689655174</v>
      </c>
      <c r="P105">
        <f t="shared" si="47"/>
        <v>84.827586206896555</v>
      </c>
      <c r="Q105">
        <f t="shared" si="48"/>
        <v>12.724137931034482</v>
      </c>
      <c r="R105">
        <f t="shared" si="49"/>
        <v>24.03448275862069</v>
      </c>
      <c r="S105">
        <f t="shared" si="50"/>
        <v>0</v>
      </c>
      <c r="U105" s="10">
        <f t="shared" si="51"/>
        <v>7.5381508191199078</v>
      </c>
      <c r="V105">
        <f t="shared" si="52"/>
        <v>2.8689655172413793</v>
      </c>
      <c r="W105">
        <f t="shared" si="53"/>
        <v>0.12115563839701772</v>
      </c>
      <c r="X105">
        <f t="shared" si="54"/>
        <v>4.5480296634815112</v>
      </c>
      <c r="Y105">
        <f t="shared" si="55"/>
        <v>7.5800494391358519</v>
      </c>
      <c r="Z105">
        <f t="shared" si="56"/>
        <v>1.1952413793103447</v>
      </c>
      <c r="AA105">
        <f t="shared" si="57"/>
        <v>0.66482966348151218</v>
      </c>
      <c r="AB105">
        <f t="shared" si="58"/>
        <v>1.553958620689655</v>
      </c>
      <c r="AC105">
        <f t="shared" si="59"/>
        <v>1.1339999999999999</v>
      </c>
    </row>
    <row r="106" spans="1:29" x14ac:dyDescent="0.25">
      <c r="A106" s="9">
        <v>104</v>
      </c>
      <c r="B106" s="26" t="s">
        <v>990</v>
      </c>
      <c r="C106" s="26" t="s">
        <v>442</v>
      </c>
      <c r="D106" s="26" t="s">
        <v>322</v>
      </c>
      <c r="E106" s="26" t="s">
        <v>3</v>
      </c>
      <c r="F106">
        <v>79</v>
      </c>
      <c r="G106">
        <v>16</v>
      </c>
      <c r="H106">
        <v>37</v>
      </c>
      <c r="I106">
        <v>253</v>
      </c>
      <c r="J106">
        <v>49</v>
      </c>
      <c r="K106">
        <v>16</v>
      </c>
      <c r="L106">
        <v>10660</v>
      </c>
      <c r="M106">
        <v>1049</v>
      </c>
      <c r="N106">
        <f t="shared" si="45"/>
        <v>16.60759493670886</v>
      </c>
      <c r="O106">
        <f t="shared" si="46"/>
        <v>38.405063291139243</v>
      </c>
      <c r="P106">
        <f t="shared" si="47"/>
        <v>262.60759493670884</v>
      </c>
      <c r="Q106">
        <f t="shared" si="48"/>
        <v>50.860759493670884</v>
      </c>
      <c r="R106">
        <f t="shared" si="49"/>
        <v>16.60759493670886</v>
      </c>
      <c r="S106">
        <f t="shared" si="50"/>
        <v>11064.810126582279</v>
      </c>
      <c r="U106" s="10">
        <f t="shared" si="51"/>
        <v>7.5289539677311703</v>
      </c>
      <c r="V106">
        <f t="shared" si="52"/>
        <v>2.1063291139240508</v>
      </c>
      <c r="W106">
        <f t="shared" si="53"/>
        <v>0.12658227848101267</v>
      </c>
      <c r="X106">
        <f t="shared" si="54"/>
        <v>5.2960425753261067</v>
      </c>
      <c r="Y106">
        <f t="shared" si="55"/>
        <v>8.8267376255435117</v>
      </c>
      <c r="Z106">
        <f t="shared" si="56"/>
        <v>1.4996354430379744</v>
      </c>
      <c r="AA106">
        <f t="shared" si="57"/>
        <v>0.76922068018911072</v>
      </c>
      <c r="AB106">
        <f t="shared" si="58"/>
        <v>1.5020577810871183</v>
      </c>
      <c r="AC106">
        <f t="shared" si="59"/>
        <v>1.5251286710119032</v>
      </c>
    </row>
    <row r="107" spans="1:29" x14ac:dyDescent="0.25">
      <c r="A107" s="9">
        <v>105</v>
      </c>
      <c r="B107" s="26" t="s">
        <v>987</v>
      </c>
      <c r="C107" s="26" t="s">
        <v>442</v>
      </c>
      <c r="D107" s="26" t="s">
        <v>322</v>
      </c>
      <c r="E107" s="26" t="s">
        <v>3</v>
      </c>
      <c r="F107">
        <v>76</v>
      </c>
      <c r="G107">
        <v>17</v>
      </c>
      <c r="H107">
        <v>14</v>
      </c>
      <c r="I107">
        <v>207</v>
      </c>
      <c r="J107">
        <v>46</v>
      </c>
      <c r="K107">
        <v>36</v>
      </c>
      <c r="L107">
        <v>213</v>
      </c>
      <c r="M107">
        <v>946</v>
      </c>
      <c r="N107">
        <f t="shared" si="45"/>
        <v>18.342105263157894</v>
      </c>
      <c r="O107">
        <f t="shared" si="46"/>
        <v>15.105263157894736</v>
      </c>
      <c r="P107">
        <f t="shared" si="47"/>
        <v>223.34210526315789</v>
      </c>
      <c r="Q107">
        <f t="shared" si="48"/>
        <v>49.631578947368418</v>
      </c>
      <c r="R107">
        <f t="shared" si="49"/>
        <v>38.842105263157897</v>
      </c>
      <c r="S107">
        <f t="shared" si="50"/>
        <v>229.81578947368422</v>
      </c>
      <c r="U107" s="10">
        <f t="shared" si="51"/>
        <v>7.3739252393619967</v>
      </c>
      <c r="V107">
        <f t="shared" si="52"/>
        <v>2.3263157894736843</v>
      </c>
      <c r="W107">
        <f t="shared" si="53"/>
        <v>4.9786628733997154E-2</v>
      </c>
      <c r="X107">
        <f t="shared" si="54"/>
        <v>4.9978228211543154</v>
      </c>
      <c r="Y107">
        <f t="shared" si="55"/>
        <v>8.329704701923859</v>
      </c>
      <c r="Z107">
        <f t="shared" si="56"/>
        <v>1.4324052631578945</v>
      </c>
      <c r="AA107">
        <f t="shared" si="57"/>
        <v>0.76585605580215588</v>
      </c>
      <c r="AB107">
        <f t="shared" si="58"/>
        <v>1.6574377708978327</v>
      </c>
      <c r="AC107">
        <f t="shared" si="59"/>
        <v>1.1421237312964319</v>
      </c>
    </row>
    <row r="108" spans="1:29" x14ac:dyDescent="0.25">
      <c r="A108" s="9">
        <v>106</v>
      </c>
      <c r="B108" s="26" t="s">
        <v>1000</v>
      </c>
      <c r="C108" s="26" t="s">
        <v>442</v>
      </c>
      <c r="D108" s="26" t="s">
        <v>322</v>
      </c>
      <c r="E108" s="26" t="s">
        <v>3</v>
      </c>
      <c r="F108">
        <v>52</v>
      </c>
      <c r="G108">
        <v>12</v>
      </c>
      <c r="H108">
        <v>20</v>
      </c>
      <c r="I108">
        <v>35</v>
      </c>
      <c r="J108">
        <v>27</v>
      </c>
      <c r="K108">
        <v>21</v>
      </c>
      <c r="L108">
        <v>3351</v>
      </c>
      <c r="M108">
        <v>617</v>
      </c>
      <c r="N108">
        <f t="shared" si="45"/>
        <v>18.923076923076923</v>
      </c>
      <c r="O108">
        <f t="shared" si="46"/>
        <v>31.53846153846154</v>
      </c>
      <c r="P108">
        <f t="shared" si="47"/>
        <v>55.192307692307693</v>
      </c>
      <c r="Q108">
        <f t="shared" si="48"/>
        <v>42.57692307692308</v>
      </c>
      <c r="R108">
        <f t="shared" si="49"/>
        <v>33.115384615384613</v>
      </c>
      <c r="S108">
        <f t="shared" si="50"/>
        <v>5284.2692307692305</v>
      </c>
      <c r="U108" s="10">
        <f t="shared" si="51"/>
        <v>7.3332066270803082</v>
      </c>
      <c r="V108">
        <f t="shared" si="52"/>
        <v>2.4000000000000004</v>
      </c>
      <c r="W108">
        <f t="shared" si="53"/>
        <v>0.10395010395010397</v>
      </c>
      <c r="X108">
        <f t="shared" si="54"/>
        <v>4.829256523130204</v>
      </c>
      <c r="Y108">
        <f t="shared" si="55"/>
        <v>8.0487608718836725</v>
      </c>
      <c r="Z108">
        <f t="shared" si="56"/>
        <v>1.1444999999999999</v>
      </c>
      <c r="AA108">
        <f t="shared" si="57"/>
        <v>0.74654541241890626</v>
      </c>
      <c r="AB108">
        <f t="shared" si="58"/>
        <v>1.6174180995475111</v>
      </c>
      <c r="AC108">
        <f t="shared" si="59"/>
        <v>1.3207930111637864</v>
      </c>
    </row>
    <row r="109" spans="1:29" x14ac:dyDescent="0.25">
      <c r="A109" s="9">
        <v>107</v>
      </c>
      <c r="B109" s="26" t="s">
        <v>390</v>
      </c>
      <c r="C109" s="26" t="s">
        <v>42</v>
      </c>
      <c r="D109" s="26" t="s">
        <v>322</v>
      </c>
      <c r="E109" s="26" t="s">
        <v>3</v>
      </c>
      <c r="F109">
        <v>38</v>
      </c>
      <c r="G109">
        <v>9</v>
      </c>
      <c r="H109">
        <v>4</v>
      </c>
      <c r="I109">
        <v>57</v>
      </c>
      <c r="J109">
        <v>9</v>
      </c>
      <c r="K109">
        <v>12</v>
      </c>
      <c r="L109">
        <v>2462</v>
      </c>
      <c r="M109">
        <v>427</v>
      </c>
      <c r="N109">
        <f t="shared" si="45"/>
        <v>19.421052631578949</v>
      </c>
      <c r="O109">
        <f t="shared" si="46"/>
        <v>8.6315789473684212</v>
      </c>
      <c r="P109">
        <f t="shared" si="47"/>
        <v>123</v>
      </c>
      <c r="Q109">
        <f t="shared" si="48"/>
        <v>19.421052631578949</v>
      </c>
      <c r="R109">
        <f t="shared" si="49"/>
        <v>25.894736842105264</v>
      </c>
      <c r="S109">
        <f t="shared" si="50"/>
        <v>5312.7368421052633</v>
      </c>
      <c r="U109" s="10">
        <f t="shared" si="51"/>
        <v>7.3241262855230467</v>
      </c>
      <c r="V109">
        <f t="shared" si="52"/>
        <v>2.4631578947368422</v>
      </c>
      <c r="W109">
        <f t="shared" si="53"/>
        <v>2.8449502133712664E-2</v>
      </c>
      <c r="X109">
        <f t="shared" si="54"/>
        <v>4.8325188886524924</v>
      </c>
      <c r="Y109">
        <f t="shared" si="55"/>
        <v>8.0541981477541533</v>
      </c>
      <c r="Z109">
        <f t="shared" si="56"/>
        <v>1.2605999999999997</v>
      </c>
      <c r="AA109">
        <f t="shared" si="57"/>
        <v>0.68316106531388698</v>
      </c>
      <c r="AB109">
        <f t="shared" si="58"/>
        <v>1.5669585139318885</v>
      </c>
      <c r="AC109">
        <f t="shared" si="59"/>
        <v>1.3217993094067175</v>
      </c>
    </row>
    <row r="110" spans="1:29" x14ac:dyDescent="0.25">
      <c r="A110" s="9">
        <v>108</v>
      </c>
      <c r="B110" s="26" t="s">
        <v>991</v>
      </c>
      <c r="C110" s="26" t="s">
        <v>442</v>
      </c>
      <c r="D110" s="26" t="s">
        <v>322</v>
      </c>
      <c r="E110" s="26" t="s">
        <v>3</v>
      </c>
      <c r="F110">
        <v>75</v>
      </c>
      <c r="G110">
        <v>16</v>
      </c>
      <c r="H110">
        <v>38</v>
      </c>
      <c r="I110">
        <v>151</v>
      </c>
      <c r="J110">
        <v>62</v>
      </c>
      <c r="K110">
        <v>16</v>
      </c>
      <c r="L110">
        <v>4372</v>
      </c>
      <c r="M110">
        <v>926</v>
      </c>
      <c r="N110">
        <f t="shared" si="45"/>
        <v>17.493333333333332</v>
      </c>
      <c r="O110">
        <f t="shared" si="46"/>
        <v>41.546666666666667</v>
      </c>
      <c r="P110">
        <f t="shared" si="47"/>
        <v>165.09333333333333</v>
      </c>
      <c r="Q110">
        <f t="shared" si="48"/>
        <v>67.786666666666662</v>
      </c>
      <c r="R110">
        <f t="shared" si="49"/>
        <v>17.493333333333332</v>
      </c>
      <c r="S110">
        <f t="shared" si="50"/>
        <v>4780.0533333333333</v>
      </c>
      <c r="U110" s="10">
        <f t="shared" si="51"/>
        <v>7.3150444829878225</v>
      </c>
      <c r="V110">
        <f t="shared" si="52"/>
        <v>2.2186666666666666</v>
      </c>
      <c r="W110">
        <f t="shared" si="53"/>
        <v>0.13693693693693695</v>
      </c>
      <c r="X110">
        <f t="shared" si="54"/>
        <v>4.9594408793842186</v>
      </c>
      <c r="Y110">
        <f t="shared" si="55"/>
        <v>8.265734798973698</v>
      </c>
      <c r="Z110">
        <f t="shared" si="56"/>
        <v>1.3326719999999999</v>
      </c>
      <c r="AA110">
        <f t="shared" si="57"/>
        <v>0.81555180722891552</v>
      </c>
      <c r="AB110">
        <f t="shared" si="58"/>
        <v>1.5082475294117645</v>
      </c>
      <c r="AC110">
        <f t="shared" si="59"/>
        <v>1.3029695427435386</v>
      </c>
    </row>
    <row r="111" spans="1:29" x14ac:dyDescent="0.25">
      <c r="A111" s="9">
        <v>109</v>
      </c>
      <c r="B111" s="26" t="s">
        <v>1007</v>
      </c>
      <c r="C111" s="26" t="s">
        <v>442</v>
      </c>
      <c r="D111" s="26" t="s">
        <v>322</v>
      </c>
      <c r="E111" s="26" t="s">
        <v>3</v>
      </c>
      <c r="F111">
        <v>37</v>
      </c>
      <c r="G111">
        <v>9</v>
      </c>
      <c r="H111">
        <v>4</v>
      </c>
      <c r="I111">
        <v>40</v>
      </c>
      <c r="J111">
        <v>11</v>
      </c>
      <c r="K111">
        <v>17</v>
      </c>
      <c r="L111">
        <v>886</v>
      </c>
      <c r="M111">
        <v>461</v>
      </c>
      <c r="N111">
        <f t="shared" si="45"/>
        <v>19.945945945945947</v>
      </c>
      <c r="O111">
        <f t="shared" si="46"/>
        <v>8.8648648648648649</v>
      </c>
      <c r="P111">
        <f t="shared" si="47"/>
        <v>88.648648648648646</v>
      </c>
      <c r="Q111">
        <f t="shared" si="48"/>
        <v>24.378378378378379</v>
      </c>
      <c r="R111">
        <f t="shared" si="49"/>
        <v>37.675675675675677</v>
      </c>
      <c r="S111">
        <f t="shared" si="50"/>
        <v>1963.5675675675675</v>
      </c>
      <c r="U111" s="10">
        <f t="shared" si="51"/>
        <v>7.3101590330721971</v>
      </c>
      <c r="V111">
        <f t="shared" si="52"/>
        <v>2.5297297297297296</v>
      </c>
      <c r="W111">
        <f t="shared" si="53"/>
        <v>2.9218407596785977E-2</v>
      </c>
      <c r="X111">
        <f t="shared" si="54"/>
        <v>4.7512108957456816</v>
      </c>
      <c r="Y111">
        <f t="shared" si="55"/>
        <v>7.918684826242802</v>
      </c>
      <c r="Z111">
        <f t="shared" si="56"/>
        <v>1.2017837837837835</v>
      </c>
      <c r="AA111">
        <f t="shared" si="57"/>
        <v>0.69673070661022463</v>
      </c>
      <c r="AB111">
        <f t="shared" si="58"/>
        <v>1.6492864864864865</v>
      </c>
      <c r="AC111">
        <f t="shared" si="59"/>
        <v>1.2034099188651872</v>
      </c>
    </row>
    <row r="112" spans="1:29" x14ac:dyDescent="0.25">
      <c r="A112" s="9">
        <v>110</v>
      </c>
      <c r="B112" s="26" t="s">
        <v>992</v>
      </c>
      <c r="C112" s="26" t="s">
        <v>442</v>
      </c>
      <c r="D112" s="26" t="s">
        <v>322</v>
      </c>
      <c r="E112" s="26" t="s">
        <v>3</v>
      </c>
      <c r="F112">
        <v>59</v>
      </c>
      <c r="G112">
        <v>15</v>
      </c>
      <c r="H112">
        <v>10</v>
      </c>
      <c r="I112">
        <v>77</v>
      </c>
      <c r="J112">
        <v>15</v>
      </c>
      <c r="K112">
        <v>16</v>
      </c>
      <c r="L112">
        <v>85</v>
      </c>
      <c r="M112">
        <v>818</v>
      </c>
      <c r="N112">
        <f t="shared" si="45"/>
        <v>20.847457627118644</v>
      </c>
      <c r="O112">
        <f t="shared" si="46"/>
        <v>13.898305084745763</v>
      </c>
      <c r="P112">
        <f t="shared" si="47"/>
        <v>107.01694915254237</v>
      </c>
      <c r="Q112">
        <f t="shared" si="48"/>
        <v>20.847457627118644</v>
      </c>
      <c r="R112">
        <f t="shared" si="49"/>
        <v>22.237288135593221</v>
      </c>
      <c r="S112">
        <f t="shared" si="50"/>
        <v>118.13559322033899</v>
      </c>
      <c r="U112" s="10">
        <f t="shared" si="51"/>
        <v>7.2897511286136618</v>
      </c>
      <c r="V112">
        <f t="shared" si="52"/>
        <v>2.6440677966101691</v>
      </c>
      <c r="W112">
        <f t="shared" si="53"/>
        <v>4.5808520384791579E-2</v>
      </c>
      <c r="X112">
        <f t="shared" si="54"/>
        <v>4.5998748116187009</v>
      </c>
      <c r="Y112">
        <f t="shared" si="55"/>
        <v>7.6664580193645016</v>
      </c>
      <c r="Z112">
        <f t="shared" si="56"/>
        <v>1.2332338983050846</v>
      </c>
      <c r="AA112">
        <f t="shared" si="57"/>
        <v>0.68706555033694083</v>
      </c>
      <c r="AB112">
        <f t="shared" si="58"/>
        <v>1.541399401794616</v>
      </c>
      <c r="AC112">
        <f t="shared" si="59"/>
        <v>1.1381759611820601</v>
      </c>
    </row>
    <row r="113" spans="1:29" x14ac:dyDescent="0.25">
      <c r="A113" s="9">
        <v>111</v>
      </c>
      <c r="B113" s="26" t="s">
        <v>262</v>
      </c>
      <c r="C113" s="26" t="s">
        <v>42</v>
      </c>
      <c r="D113" s="26" t="s">
        <v>322</v>
      </c>
      <c r="E113" s="26" t="s">
        <v>3</v>
      </c>
      <c r="F113">
        <v>50</v>
      </c>
      <c r="G113">
        <v>12</v>
      </c>
      <c r="H113">
        <v>8</v>
      </c>
      <c r="I113">
        <v>61</v>
      </c>
      <c r="J113">
        <v>18</v>
      </c>
      <c r="K113">
        <v>25</v>
      </c>
      <c r="L113">
        <v>175</v>
      </c>
      <c r="M113">
        <v>591</v>
      </c>
      <c r="N113">
        <f t="shared" si="45"/>
        <v>19.68</v>
      </c>
      <c r="O113">
        <f t="shared" si="46"/>
        <v>13.12</v>
      </c>
      <c r="P113">
        <f t="shared" si="47"/>
        <v>100.04</v>
      </c>
      <c r="Q113">
        <f t="shared" si="48"/>
        <v>29.52</v>
      </c>
      <c r="R113">
        <f t="shared" si="49"/>
        <v>41</v>
      </c>
      <c r="S113">
        <f t="shared" si="50"/>
        <v>287</v>
      </c>
      <c r="U113" s="10">
        <f t="shared" si="51"/>
        <v>7.2879988388038273</v>
      </c>
      <c r="V113">
        <f t="shared" si="52"/>
        <v>2.496</v>
      </c>
      <c r="W113">
        <f t="shared" si="53"/>
        <v>4.3243243243243246E-2</v>
      </c>
      <c r="X113">
        <f t="shared" si="54"/>
        <v>4.748755595560584</v>
      </c>
      <c r="Y113">
        <f t="shared" si="55"/>
        <v>7.9145926592676394</v>
      </c>
      <c r="Z113">
        <f t="shared" si="56"/>
        <v>1.2212879999999999</v>
      </c>
      <c r="AA113">
        <f t="shared" si="57"/>
        <v>0.71080481927710826</v>
      </c>
      <c r="AB113">
        <f t="shared" si="58"/>
        <v>1.6725176470588234</v>
      </c>
      <c r="AC113">
        <f t="shared" si="59"/>
        <v>1.1441451292246521</v>
      </c>
    </row>
    <row r="114" spans="1:29" x14ac:dyDescent="0.25">
      <c r="A114" s="9">
        <v>112</v>
      </c>
      <c r="B114" s="26" t="s">
        <v>394</v>
      </c>
      <c r="C114" s="26" t="s">
        <v>31</v>
      </c>
      <c r="D114" s="26" t="s">
        <v>322</v>
      </c>
      <c r="E114" s="26" t="s">
        <v>3</v>
      </c>
      <c r="F114">
        <v>26</v>
      </c>
      <c r="G114">
        <v>6</v>
      </c>
      <c r="H114">
        <v>8</v>
      </c>
      <c r="I114">
        <v>18</v>
      </c>
      <c r="J114">
        <v>15</v>
      </c>
      <c r="K114">
        <v>13</v>
      </c>
      <c r="L114">
        <v>42</v>
      </c>
      <c r="M114">
        <v>348</v>
      </c>
      <c r="N114">
        <f t="shared" si="45"/>
        <v>18.923076923076923</v>
      </c>
      <c r="O114">
        <f t="shared" si="46"/>
        <v>25.23076923076923</v>
      </c>
      <c r="P114">
        <f t="shared" si="47"/>
        <v>56.769230769230766</v>
      </c>
      <c r="Q114">
        <f t="shared" si="48"/>
        <v>47.307692307692307</v>
      </c>
      <c r="R114">
        <f t="shared" si="49"/>
        <v>41</v>
      </c>
      <c r="S114">
        <f t="shared" si="50"/>
        <v>132.46153846153845</v>
      </c>
      <c r="U114" s="10">
        <f t="shared" si="51"/>
        <v>7.2010550002410341</v>
      </c>
      <c r="V114">
        <f t="shared" si="52"/>
        <v>2.4000000000000004</v>
      </c>
      <c r="W114">
        <f t="shared" si="53"/>
        <v>8.3160083160083165E-2</v>
      </c>
      <c r="X114">
        <f t="shared" si="54"/>
        <v>4.717894917080951</v>
      </c>
      <c r="Y114">
        <f t="shared" si="55"/>
        <v>7.8631581951349183</v>
      </c>
      <c r="Z114">
        <f t="shared" si="56"/>
        <v>1.1471999999999998</v>
      </c>
      <c r="AA114">
        <f t="shared" si="57"/>
        <v>0.75949490268767361</v>
      </c>
      <c r="AB114">
        <f t="shared" si="58"/>
        <v>1.6725176470588234</v>
      </c>
      <c r="AC114">
        <f t="shared" si="59"/>
        <v>1.1386823673344546</v>
      </c>
    </row>
    <row r="115" spans="1:29" x14ac:dyDescent="0.25">
      <c r="A115" s="9">
        <v>113</v>
      </c>
      <c r="B115" s="26" t="s">
        <v>1018</v>
      </c>
      <c r="C115" s="26" t="s">
        <v>442</v>
      </c>
      <c r="D115" s="26" t="s">
        <v>322</v>
      </c>
      <c r="E115" s="26" t="s">
        <v>3</v>
      </c>
      <c r="F115">
        <v>23</v>
      </c>
      <c r="G115">
        <v>5</v>
      </c>
      <c r="H115">
        <v>4</v>
      </c>
      <c r="I115">
        <v>26</v>
      </c>
      <c r="J115">
        <v>10</v>
      </c>
      <c r="K115">
        <v>11</v>
      </c>
      <c r="L115">
        <v>840</v>
      </c>
      <c r="M115">
        <v>242</v>
      </c>
      <c r="N115">
        <f t="shared" si="45"/>
        <v>17.826086956521738</v>
      </c>
      <c r="O115">
        <f t="shared" si="46"/>
        <v>14.260869565217391</v>
      </c>
      <c r="P115">
        <f t="shared" si="47"/>
        <v>92.695652173913047</v>
      </c>
      <c r="Q115">
        <f t="shared" si="48"/>
        <v>35.652173913043477</v>
      </c>
      <c r="R115">
        <f t="shared" si="49"/>
        <v>39.217391304347828</v>
      </c>
      <c r="S115">
        <f t="shared" si="50"/>
        <v>2994.782608695652</v>
      </c>
      <c r="U115" s="10">
        <f t="shared" si="51"/>
        <v>7.1440990714584647</v>
      </c>
      <c r="V115">
        <f t="shared" si="52"/>
        <v>2.2608695652173911</v>
      </c>
      <c r="W115">
        <f t="shared" si="53"/>
        <v>4.700352526439483E-2</v>
      </c>
      <c r="X115">
        <f t="shared" si="54"/>
        <v>4.8362259809766783</v>
      </c>
      <c r="Y115">
        <f t="shared" si="55"/>
        <v>8.0603766349611305</v>
      </c>
      <c r="Z115">
        <f t="shared" si="56"/>
        <v>1.2087130434782607</v>
      </c>
      <c r="AA115">
        <f t="shared" si="57"/>
        <v>0.72759036144578304</v>
      </c>
      <c r="AB115">
        <f t="shared" si="58"/>
        <v>1.6600603580562658</v>
      </c>
      <c r="AC115">
        <f t="shared" si="59"/>
        <v>1.2398622179963694</v>
      </c>
    </row>
    <row r="116" spans="1:29" x14ac:dyDescent="0.25">
      <c r="A116" s="9">
        <v>114</v>
      </c>
      <c r="B116" s="26" t="s">
        <v>996</v>
      </c>
      <c r="C116" s="26" t="s">
        <v>442</v>
      </c>
      <c r="D116" s="26" t="s">
        <v>322</v>
      </c>
      <c r="E116" s="26" t="s">
        <v>3</v>
      </c>
      <c r="F116">
        <v>72</v>
      </c>
      <c r="G116">
        <v>14</v>
      </c>
      <c r="H116">
        <v>12</v>
      </c>
      <c r="I116">
        <v>110</v>
      </c>
      <c r="J116">
        <v>46</v>
      </c>
      <c r="K116">
        <v>24</v>
      </c>
      <c r="L116">
        <v>7152</v>
      </c>
      <c r="M116">
        <v>855</v>
      </c>
      <c r="N116">
        <f t="shared" si="45"/>
        <v>15.944444444444445</v>
      </c>
      <c r="O116">
        <f t="shared" si="46"/>
        <v>13.666666666666666</v>
      </c>
      <c r="P116">
        <f t="shared" si="47"/>
        <v>125.27777777777777</v>
      </c>
      <c r="Q116">
        <f t="shared" si="48"/>
        <v>52.388888888888886</v>
      </c>
      <c r="R116">
        <f t="shared" si="49"/>
        <v>27.333333333333332</v>
      </c>
      <c r="S116">
        <f t="shared" si="50"/>
        <v>8145.333333333333</v>
      </c>
      <c r="U116" s="10">
        <f t="shared" si="51"/>
        <v>7.1041110758544397</v>
      </c>
      <c r="V116">
        <f t="shared" si="52"/>
        <v>2.0222222222222221</v>
      </c>
      <c r="W116">
        <f t="shared" si="53"/>
        <v>4.504504504504505E-2</v>
      </c>
      <c r="X116">
        <f t="shared" si="54"/>
        <v>5.0368438085871725</v>
      </c>
      <c r="Y116">
        <f t="shared" si="55"/>
        <v>8.3947396809786206</v>
      </c>
      <c r="Z116">
        <f t="shared" si="56"/>
        <v>1.2644999999999997</v>
      </c>
      <c r="AA116">
        <f t="shared" si="57"/>
        <v>0.77340361445783112</v>
      </c>
      <c r="AB116">
        <f t="shared" si="58"/>
        <v>1.5770117647058823</v>
      </c>
      <c r="AC116">
        <f t="shared" si="59"/>
        <v>1.4219284294234591</v>
      </c>
    </row>
    <row r="117" spans="1:29" x14ac:dyDescent="0.25">
      <c r="A117" s="9">
        <v>115</v>
      </c>
      <c r="B117" s="26" t="s">
        <v>994</v>
      </c>
      <c r="C117" s="26" t="s">
        <v>442</v>
      </c>
      <c r="D117" s="26" t="s">
        <v>322</v>
      </c>
      <c r="E117" s="26" t="s">
        <v>3</v>
      </c>
      <c r="F117">
        <v>71</v>
      </c>
      <c r="G117">
        <v>14</v>
      </c>
      <c r="H117">
        <v>59</v>
      </c>
      <c r="I117">
        <v>65</v>
      </c>
      <c r="J117">
        <v>32</v>
      </c>
      <c r="K117">
        <v>7</v>
      </c>
      <c r="L117">
        <v>3373</v>
      </c>
      <c r="M117">
        <v>830</v>
      </c>
      <c r="N117">
        <f t="shared" si="45"/>
        <v>16.169014084507044</v>
      </c>
      <c r="O117">
        <f t="shared" si="46"/>
        <v>68.140845070422529</v>
      </c>
      <c r="P117">
        <f t="shared" si="47"/>
        <v>75.070422535211264</v>
      </c>
      <c r="Q117">
        <f t="shared" si="48"/>
        <v>36.95774647887324</v>
      </c>
      <c r="R117">
        <f t="shared" si="49"/>
        <v>8.0845070422535219</v>
      </c>
      <c r="S117">
        <f t="shared" si="50"/>
        <v>3895.5774647887324</v>
      </c>
      <c r="U117" s="10">
        <f t="shared" si="51"/>
        <v>6.899195064385828</v>
      </c>
      <c r="V117">
        <f t="shared" si="52"/>
        <v>2.0507042253521126</v>
      </c>
      <c r="W117">
        <f t="shared" si="53"/>
        <v>0.22459078797106966</v>
      </c>
      <c r="X117">
        <f t="shared" si="54"/>
        <v>4.6239000510626456</v>
      </c>
      <c r="Y117">
        <f t="shared" si="55"/>
        <v>7.7065000851044099</v>
      </c>
      <c r="Z117">
        <f t="shared" si="56"/>
        <v>1.1785352112676055</v>
      </c>
      <c r="AA117">
        <f t="shared" si="57"/>
        <v>0.73116409299168494</v>
      </c>
      <c r="AB117">
        <f t="shared" si="58"/>
        <v>1.4424964374482185</v>
      </c>
      <c r="AC117">
        <f t="shared" si="59"/>
        <v>1.2717043093551368</v>
      </c>
    </row>
    <row r="118" spans="1:29" x14ac:dyDescent="0.25">
      <c r="A118" s="9">
        <v>116</v>
      </c>
      <c r="B118" s="26" t="s">
        <v>377</v>
      </c>
      <c r="C118" s="26" t="s">
        <v>31</v>
      </c>
      <c r="D118" s="26" t="s">
        <v>322</v>
      </c>
      <c r="E118" s="26" t="s">
        <v>3</v>
      </c>
      <c r="F118">
        <v>71</v>
      </c>
      <c r="G118">
        <v>14</v>
      </c>
      <c r="H118">
        <v>42</v>
      </c>
      <c r="I118">
        <v>172</v>
      </c>
      <c r="J118">
        <v>10</v>
      </c>
      <c r="K118">
        <v>9</v>
      </c>
      <c r="L118">
        <v>0</v>
      </c>
      <c r="M118">
        <v>770</v>
      </c>
      <c r="N118">
        <f t="shared" si="45"/>
        <v>16.169014084507044</v>
      </c>
      <c r="O118">
        <f t="shared" si="46"/>
        <v>48.507042253521128</v>
      </c>
      <c r="P118">
        <f t="shared" si="47"/>
        <v>198.64788732394365</v>
      </c>
      <c r="Q118">
        <f t="shared" si="48"/>
        <v>11.549295774647888</v>
      </c>
      <c r="R118">
        <f t="shared" si="49"/>
        <v>10.394366197183098</v>
      </c>
      <c r="S118">
        <f t="shared" si="50"/>
        <v>0</v>
      </c>
      <c r="U118" s="10">
        <f t="shared" si="51"/>
        <v>6.8549584128403271</v>
      </c>
      <c r="V118">
        <f t="shared" si="52"/>
        <v>2.0507042253521126</v>
      </c>
      <c r="W118">
        <f t="shared" si="53"/>
        <v>0.15987818804720214</v>
      </c>
      <c r="X118">
        <f t="shared" si="54"/>
        <v>4.6443759994410119</v>
      </c>
      <c r="Y118">
        <f t="shared" si="55"/>
        <v>7.7406266657350198</v>
      </c>
      <c r="Z118">
        <f t="shared" si="56"/>
        <v>1.3901239436619717</v>
      </c>
      <c r="AA118">
        <f t="shared" si="57"/>
        <v>0.66161377905990149</v>
      </c>
      <c r="AB118">
        <f t="shared" si="58"/>
        <v>1.4586382767191381</v>
      </c>
      <c r="AC118">
        <f t="shared" si="59"/>
        <v>1.1339999999999999</v>
      </c>
    </row>
    <row r="119" spans="1:29" x14ac:dyDescent="0.25">
      <c r="A119" s="9">
        <v>117</v>
      </c>
      <c r="B119" s="26" t="s">
        <v>1008</v>
      </c>
      <c r="C119" s="26" t="s">
        <v>442</v>
      </c>
      <c r="D119" s="26" t="s">
        <v>322</v>
      </c>
      <c r="E119" s="26" t="s">
        <v>3</v>
      </c>
      <c r="F119">
        <v>46</v>
      </c>
      <c r="G119">
        <v>8</v>
      </c>
      <c r="H119">
        <v>21</v>
      </c>
      <c r="I119">
        <v>77</v>
      </c>
      <c r="J119">
        <v>14</v>
      </c>
      <c r="K119">
        <v>13</v>
      </c>
      <c r="L119">
        <v>48</v>
      </c>
      <c r="M119">
        <v>486</v>
      </c>
      <c r="N119">
        <f t="shared" si="45"/>
        <v>14.260869565217391</v>
      </c>
      <c r="O119">
        <f t="shared" si="46"/>
        <v>37.434782608695649</v>
      </c>
      <c r="P119">
        <f t="shared" si="47"/>
        <v>137.2608695652174</v>
      </c>
      <c r="Q119">
        <f t="shared" si="48"/>
        <v>24.956521739130434</v>
      </c>
      <c r="R119">
        <f t="shared" si="49"/>
        <v>23.173913043478262</v>
      </c>
      <c r="S119">
        <f t="shared" si="50"/>
        <v>85.565217391304344</v>
      </c>
      <c r="U119" s="10">
        <f t="shared" si="51"/>
        <v>6.6003799421424887</v>
      </c>
      <c r="V119">
        <f t="shared" si="52"/>
        <v>1.808695652173913</v>
      </c>
      <c r="W119">
        <f t="shared" si="53"/>
        <v>0.12338425381903642</v>
      </c>
      <c r="X119">
        <f t="shared" si="54"/>
        <v>4.6683000361495397</v>
      </c>
      <c r="Y119">
        <f t="shared" si="55"/>
        <v>7.7805000602492322</v>
      </c>
      <c r="Z119">
        <f t="shared" si="56"/>
        <v>1.2850173913043477</v>
      </c>
      <c r="AA119">
        <f t="shared" si="57"/>
        <v>0.69831325301204805</v>
      </c>
      <c r="AB119">
        <f t="shared" si="58"/>
        <v>1.5479447570332479</v>
      </c>
      <c r="AC119">
        <f t="shared" si="59"/>
        <v>1.1370246347998962</v>
      </c>
    </row>
    <row r="120" spans="1:29" x14ac:dyDescent="0.25">
      <c r="A120" s="9">
        <v>118</v>
      </c>
      <c r="B120" s="26" t="s">
        <v>1022</v>
      </c>
      <c r="C120" s="26" t="s">
        <v>442</v>
      </c>
      <c r="D120" s="26" t="s">
        <v>322</v>
      </c>
      <c r="E120" s="26" t="s">
        <v>3</v>
      </c>
      <c r="F120">
        <v>31</v>
      </c>
      <c r="G120">
        <v>4</v>
      </c>
      <c r="H120">
        <v>68</v>
      </c>
      <c r="I120">
        <v>57</v>
      </c>
      <c r="J120">
        <v>11</v>
      </c>
      <c r="K120">
        <v>2</v>
      </c>
      <c r="L120">
        <v>120</v>
      </c>
      <c r="M120">
        <v>213</v>
      </c>
      <c r="N120">
        <f t="shared" si="45"/>
        <v>10.580645161290322</v>
      </c>
      <c r="O120">
        <f t="shared" si="46"/>
        <v>179.87096774193549</v>
      </c>
      <c r="P120">
        <f t="shared" si="47"/>
        <v>150.7741935483871</v>
      </c>
      <c r="Q120">
        <f t="shared" si="48"/>
        <v>29.096774193548388</v>
      </c>
      <c r="R120">
        <f t="shared" si="49"/>
        <v>5.290322580645161</v>
      </c>
      <c r="S120">
        <f t="shared" si="50"/>
        <v>317.41935483870969</v>
      </c>
      <c r="U120" s="10">
        <f t="shared" si="51"/>
        <v>6.5207780036509693</v>
      </c>
      <c r="V120">
        <f t="shared" si="52"/>
        <v>1.3419354838709678</v>
      </c>
      <c r="W120">
        <f t="shared" si="53"/>
        <v>0.59285091543156065</v>
      </c>
      <c r="X120">
        <f t="shared" si="54"/>
        <v>4.5859916043484406</v>
      </c>
      <c r="Y120">
        <f t="shared" si="55"/>
        <v>7.6433193405807343</v>
      </c>
      <c r="Z120">
        <f t="shared" si="56"/>
        <v>1.3081548387096773</v>
      </c>
      <c r="AA120">
        <f t="shared" si="57"/>
        <v>0.70964632724446164</v>
      </c>
      <c r="AB120">
        <f t="shared" si="58"/>
        <v>1.422970018975332</v>
      </c>
      <c r="AC120">
        <f t="shared" si="59"/>
        <v>1.1452204194189699</v>
      </c>
    </row>
    <row r="121" spans="1:29" x14ac:dyDescent="0.25">
      <c r="A121" s="9">
        <v>119</v>
      </c>
      <c r="B121" s="26" t="s">
        <v>1017</v>
      </c>
      <c r="C121" s="26" t="s">
        <v>442</v>
      </c>
      <c r="D121" s="26" t="s">
        <v>322</v>
      </c>
      <c r="E121" s="26" t="s">
        <v>3</v>
      </c>
      <c r="F121">
        <v>40</v>
      </c>
      <c r="G121">
        <v>6</v>
      </c>
      <c r="H121">
        <v>16</v>
      </c>
      <c r="I121">
        <v>51</v>
      </c>
      <c r="J121">
        <v>11</v>
      </c>
      <c r="K121">
        <v>12</v>
      </c>
      <c r="L121">
        <v>2182</v>
      </c>
      <c r="M121">
        <v>391</v>
      </c>
      <c r="N121">
        <f t="shared" si="45"/>
        <v>12.3</v>
      </c>
      <c r="O121">
        <f t="shared" si="46"/>
        <v>32.799999999999997</v>
      </c>
      <c r="P121">
        <f t="shared" si="47"/>
        <v>104.55</v>
      </c>
      <c r="Q121">
        <f t="shared" si="48"/>
        <v>22.55</v>
      </c>
      <c r="R121">
        <f t="shared" si="49"/>
        <v>24.6</v>
      </c>
      <c r="S121">
        <f t="shared" si="50"/>
        <v>4473.1000000000004</v>
      </c>
      <c r="U121" s="10">
        <f t="shared" si="51"/>
        <v>6.4388736854449373</v>
      </c>
      <c r="V121">
        <f t="shared" si="52"/>
        <v>1.56</v>
      </c>
      <c r="W121">
        <f t="shared" si="53"/>
        <v>0.1081081081081081</v>
      </c>
      <c r="X121">
        <f t="shared" si="54"/>
        <v>4.7707655773368289</v>
      </c>
      <c r="Y121">
        <f t="shared" si="55"/>
        <v>7.9512759622280482</v>
      </c>
      <c r="Z121">
        <f t="shared" si="56"/>
        <v>1.2290099999999997</v>
      </c>
      <c r="AA121">
        <f t="shared" si="57"/>
        <v>0.69172590361445774</v>
      </c>
      <c r="AB121">
        <f t="shared" si="58"/>
        <v>1.5579105882352939</v>
      </c>
      <c r="AC121">
        <f t="shared" si="59"/>
        <v>1.2921190854870774</v>
      </c>
    </row>
    <row r="122" spans="1:29" x14ac:dyDescent="0.25">
      <c r="A122" s="9">
        <v>120</v>
      </c>
      <c r="B122" s="26" t="s">
        <v>1002</v>
      </c>
      <c r="C122" s="26" t="s">
        <v>442</v>
      </c>
      <c r="D122" s="26" t="s">
        <v>322</v>
      </c>
      <c r="E122" s="26" t="s">
        <v>3</v>
      </c>
      <c r="F122">
        <v>79</v>
      </c>
      <c r="G122">
        <v>10</v>
      </c>
      <c r="H122">
        <v>94</v>
      </c>
      <c r="I122">
        <v>236</v>
      </c>
      <c r="J122">
        <v>27</v>
      </c>
      <c r="K122">
        <v>12</v>
      </c>
      <c r="L122">
        <v>8</v>
      </c>
      <c r="M122">
        <v>600</v>
      </c>
      <c r="N122">
        <f t="shared" si="45"/>
        <v>10.379746835443038</v>
      </c>
      <c r="O122">
        <f t="shared" si="46"/>
        <v>97.569620253164558</v>
      </c>
      <c r="P122">
        <f t="shared" si="47"/>
        <v>244.96202531645571</v>
      </c>
      <c r="Q122">
        <f t="shared" si="48"/>
        <v>28.025316455696203</v>
      </c>
      <c r="R122">
        <f t="shared" si="49"/>
        <v>12.455696202531646</v>
      </c>
      <c r="S122">
        <f t="shared" si="50"/>
        <v>8.3037974683544302</v>
      </c>
      <c r="U122" s="10">
        <f t="shared" si="51"/>
        <v>6.4215161930050568</v>
      </c>
      <c r="V122">
        <f t="shared" si="52"/>
        <v>1.3164556962025316</v>
      </c>
      <c r="W122">
        <f t="shared" si="53"/>
        <v>0.32158741019500514</v>
      </c>
      <c r="X122">
        <f t="shared" si="54"/>
        <v>4.7834730866075201</v>
      </c>
      <c r="Y122">
        <f t="shared" si="55"/>
        <v>7.9724551443458669</v>
      </c>
      <c r="Z122">
        <f t="shared" si="56"/>
        <v>1.4694227848101264</v>
      </c>
      <c r="AA122">
        <f t="shared" si="57"/>
        <v>0.7067134360225712</v>
      </c>
      <c r="AB122">
        <f t="shared" si="58"/>
        <v>1.4730433358153388</v>
      </c>
      <c r="AC122">
        <f t="shared" si="59"/>
        <v>1.1342935299594834</v>
      </c>
    </row>
    <row r="123" spans="1:29" x14ac:dyDescent="0.25">
      <c r="A123" s="9">
        <v>121</v>
      </c>
      <c r="B123" s="26" t="s">
        <v>1016</v>
      </c>
      <c r="C123" s="26" t="s">
        <v>442</v>
      </c>
      <c r="D123" s="26" t="s">
        <v>322</v>
      </c>
      <c r="E123" s="26" t="s">
        <v>3</v>
      </c>
      <c r="F123">
        <v>33</v>
      </c>
      <c r="G123">
        <v>6</v>
      </c>
      <c r="H123">
        <v>14</v>
      </c>
      <c r="I123">
        <v>16</v>
      </c>
      <c r="J123">
        <v>3</v>
      </c>
      <c r="K123">
        <v>4</v>
      </c>
      <c r="L123">
        <v>350</v>
      </c>
      <c r="M123">
        <v>329</v>
      </c>
      <c r="N123">
        <f t="shared" si="45"/>
        <v>14.909090909090908</v>
      </c>
      <c r="O123">
        <f t="shared" si="46"/>
        <v>34.787878787878789</v>
      </c>
      <c r="P123">
        <f t="shared" si="47"/>
        <v>39.757575757575758</v>
      </c>
      <c r="Q123">
        <f t="shared" si="48"/>
        <v>7.4545454545454541</v>
      </c>
      <c r="R123">
        <f t="shared" si="49"/>
        <v>9.9393939393939394</v>
      </c>
      <c r="S123">
        <f t="shared" si="50"/>
        <v>869.69696969696975</v>
      </c>
      <c r="U123" s="10">
        <f t="shared" si="51"/>
        <v>6.3942488295968332</v>
      </c>
      <c r="V123">
        <f t="shared" si="52"/>
        <v>1.8909090909090909</v>
      </c>
      <c r="W123">
        <f t="shared" si="53"/>
        <v>0.11466011466011468</v>
      </c>
      <c r="X123">
        <f t="shared" si="54"/>
        <v>4.3886796240276276</v>
      </c>
      <c r="Y123">
        <f t="shared" si="55"/>
        <v>7.3144660400460459</v>
      </c>
      <c r="Z123">
        <f t="shared" si="56"/>
        <v>1.1180727272727271</v>
      </c>
      <c r="AA123">
        <f t="shared" si="57"/>
        <v>0.65040525739320909</v>
      </c>
      <c r="AB123">
        <f t="shared" si="58"/>
        <v>1.4554588235294117</v>
      </c>
      <c r="AC123">
        <f t="shared" si="59"/>
        <v>1.164742815832279</v>
      </c>
    </row>
    <row r="124" spans="1:29" x14ac:dyDescent="0.25">
      <c r="A124" s="9">
        <v>122</v>
      </c>
      <c r="B124" s="26" t="s">
        <v>1015</v>
      </c>
      <c r="C124" s="26" t="s">
        <v>442</v>
      </c>
      <c r="D124" s="26" t="s">
        <v>322</v>
      </c>
      <c r="E124" s="26" t="s">
        <v>3</v>
      </c>
      <c r="F124">
        <v>50</v>
      </c>
      <c r="G124">
        <v>7</v>
      </c>
      <c r="H124">
        <v>60</v>
      </c>
      <c r="I124">
        <v>99</v>
      </c>
      <c r="J124">
        <v>16</v>
      </c>
      <c r="K124">
        <v>5</v>
      </c>
      <c r="L124">
        <v>16</v>
      </c>
      <c r="M124">
        <v>352</v>
      </c>
      <c r="N124">
        <f t="shared" si="45"/>
        <v>11.48</v>
      </c>
      <c r="O124">
        <f t="shared" si="46"/>
        <v>98.4</v>
      </c>
      <c r="P124">
        <f t="shared" si="47"/>
        <v>162.36000000000001</v>
      </c>
      <c r="Q124">
        <f t="shared" si="48"/>
        <v>26.24</v>
      </c>
      <c r="R124">
        <f t="shared" si="49"/>
        <v>8.1999999999999993</v>
      </c>
      <c r="S124">
        <f t="shared" si="50"/>
        <v>26.24</v>
      </c>
      <c r="U124" s="10">
        <f t="shared" si="51"/>
        <v>6.3883739144321527</v>
      </c>
      <c r="V124">
        <f t="shared" si="52"/>
        <v>1.456</v>
      </c>
      <c r="W124">
        <f t="shared" si="53"/>
        <v>0.32432432432432434</v>
      </c>
      <c r="X124">
        <f t="shared" si="54"/>
        <v>4.6080495901078287</v>
      </c>
      <c r="Y124">
        <f t="shared" si="55"/>
        <v>7.680082650179715</v>
      </c>
      <c r="Z124">
        <f t="shared" si="56"/>
        <v>1.3279919999999998</v>
      </c>
      <c r="AA124">
        <f t="shared" si="57"/>
        <v>0.70182650602409624</v>
      </c>
      <c r="AB124">
        <f t="shared" si="58"/>
        <v>1.4433035294117647</v>
      </c>
      <c r="AC124">
        <f t="shared" si="59"/>
        <v>1.1349275546719682</v>
      </c>
    </row>
    <row r="125" spans="1:29" x14ac:dyDescent="0.25">
      <c r="A125" s="9">
        <v>123</v>
      </c>
      <c r="B125" s="26" t="s">
        <v>1011</v>
      </c>
      <c r="C125" s="26" t="s">
        <v>442</v>
      </c>
      <c r="D125" s="26" t="s">
        <v>322</v>
      </c>
      <c r="E125" s="26" t="s">
        <v>3</v>
      </c>
      <c r="F125">
        <v>58</v>
      </c>
      <c r="G125">
        <v>8</v>
      </c>
      <c r="H125">
        <v>34</v>
      </c>
      <c r="I125">
        <v>114</v>
      </c>
      <c r="J125">
        <v>35</v>
      </c>
      <c r="K125">
        <v>14</v>
      </c>
      <c r="L125">
        <v>822</v>
      </c>
      <c r="M125">
        <v>596</v>
      </c>
      <c r="N125">
        <f t="shared" si="45"/>
        <v>11.310344827586206</v>
      </c>
      <c r="O125">
        <f t="shared" si="46"/>
        <v>48.068965517241381</v>
      </c>
      <c r="P125">
        <f t="shared" si="47"/>
        <v>161.17241379310346</v>
      </c>
      <c r="Q125">
        <f t="shared" si="48"/>
        <v>49.482758620689658</v>
      </c>
      <c r="R125">
        <f t="shared" si="49"/>
        <v>19.793103448275861</v>
      </c>
      <c r="S125">
        <f t="shared" si="50"/>
        <v>1162.1379310344828</v>
      </c>
      <c r="U125" s="10">
        <f t="shared" si="51"/>
        <v>6.3837235080489663</v>
      </c>
      <c r="V125">
        <f t="shared" si="52"/>
        <v>1.4344827586206896</v>
      </c>
      <c r="W125">
        <f t="shared" si="53"/>
        <v>0.15843429636533085</v>
      </c>
      <c r="X125">
        <f t="shared" si="54"/>
        <v>4.7908064530629462</v>
      </c>
      <c r="Y125">
        <f t="shared" si="55"/>
        <v>7.9846774217715764</v>
      </c>
      <c r="Z125">
        <f t="shared" si="56"/>
        <v>1.325958620689655</v>
      </c>
      <c r="AA125">
        <f t="shared" si="57"/>
        <v>0.765448691316992</v>
      </c>
      <c r="AB125">
        <f t="shared" si="58"/>
        <v>1.5243188640973631</v>
      </c>
      <c r="AC125">
        <f t="shared" si="59"/>
        <v>1.1750802769589359</v>
      </c>
    </row>
    <row r="126" spans="1:29" x14ac:dyDescent="0.25">
      <c r="A126" s="9">
        <v>124</v>
      </c>
      <c r="B126" s="26" t="s">
        <v>1012</v>
      </c>
      <c r="C126" s="26" t="s">
        <v>442</v>
      </c>
      <c r="D126" s="26" t="s">
        <v>322</v>
      </c>
      <c r="E126" s="26" t="s">
        <v>3</v>
      </c>
      <c r="F126">
        <v>47</v>
      </c>
      <c r="G126">
        <v>7</v>
      </c>
      <c r="H126">
        <v>24</v>
      </c>
      <c r="I126">
        <v>71</v>
      </c>
      <c r="J126">
        <v>23</v>
      </c>
      <c r="K126">
        <v>11</v>
      </c>
      <c r="L126">
        <v>615</v>
      </c>
      <c r="M126">
        <v>426</v>
      </c>
      <c r="N126">
        <f t="shared" si="45"/>
        <v>12.212765957446809</v>
      </c>
      <c r="O126">
        <f t="shared" si="46"/>
        <v>41.872340425531917</v>
      </c>
      <c r="P126">
        <f t="shared" si="47"/>
        <v>123.87234042553192</v>
      </c>
      <c r="Q126">
        <f t="shared" si="48"/>
        <v>40.127659574468083</v>
      </c>
      <c r="R126">
        <f t="shared" si="49"/>
        <v>19.191489361702128</v>
      </c>
      <c r="S126">
        <f t="shared" si="50"/>
        <v>1072.9787234042553</v>
      </c>
      <c r="U126" s="10">
        <f t="shared" si="51"/>
        <v>6.3809244463287529</v>
      </c>
      <c r="V126">
        <f t="shared" si="52"/>
        <v>1.548936170212766</v>
      </c>
      <c r="W126">
        <f t="shared" si="53"/>
        <v>0.13801035077630824</v>
      </c>
      <c r="X126">
        <f t="shared" si="54"/>
        <v>4.6939779253396789</v>
      </c>
      <c r="Y126">
        <f t="shared" si="55"/>
        <v>7.8232965422327982</v>
      </c>
      <c r="Z126">
        <f t="shared" si="56"/>
        <v>1.2620936170212764</v>
      </c>
      <c r="AA126">
        <f t="shared" si="57"/>
        <v>0.73984106639323233</v>
      </c>
      <c r="AB126">
        <f t="shared" si="58"/>
        <v>1.5201146433041302</v>
      </c>
      <c r="AC126">
        <f t="shared" si="59"/>
        <v>1.1719285986210397</v>
      </c>
    </row>
    <row r="127" spans="1:29" x14ac:dyDescent="0.25">
      <c r="A127" s="9">
        <v>125</v>
      </c>
      <c r="B127" s="26" t="s">
        <v>1010</v>
      </c>
      <c r="C127" s="26" t="s">
        <v>442</v>
      </c>
      <c r="D127" s="26" t="s">
        <v>322</v>
      </c>
      <c r="E127" s="26" t="s">
        <v>3</v>
      </c>
      <c r="F127">
        <v>69</v>
      </c>
      <c r="G127">
        <v>8</v>
      </c>
      <c r="H127">
        <v>6</v>
      </c>
      <c r="I127">
        <v>139</v>
      </c>
      <c r="J127">
        <v>50</v>
      </c>
      <c r="K127">
        <v>15</v>
      </c>
      <c r="L127">
        <v>8816</v>
      </c>
      <c r="M127">
        <v>691</v>
      </c>
      <c r="N127">
        <f t="shared" si="45"/>
        <v>9.5072463768115938</v>
      </c>
      <c r="O127">
        <f t="shared" si="46"/>
        <v>7.1304347826086953</v>
      </c>
      <c r="P127">
        <f t="shared" si="47"/>
        <v>165.18840579710144</v>
      </c>
      <c r="Q127">
        <f t="shared" si="48"/>
        <v>59.420289855072461</v>
      </c>
      <c r="R127">
        <f t="shared" si="49"/>
        <v>17.826086956521738</v>
      </c>
      <c r="S127">
        <f t="shared" si="50"/>
        <v>10476.985507246376</v>
      </c>
      <c r="U127" s="10">
        <f t="shared" si="51"/>
        <v>6.3697068668460144</v>
      </c>
      <c r="V127">
        <f t="shared" si="52"/>
        <v>1.2057971014492754</v>
      </c>
      <c r="W127">
        <f t="shared" si="53"/>
        <v>2.3501762632197415E-2</v>
      </c>
      <c r="X127">
        <f t="shared" si="54"/>
        <v>5.1404080027645414</v>
      </c>
      <c r="Y127">
        <f t="shared" si="55"/>
        <v>8.567346671274235</v>
      </c>
      <c r="Z127">
        <f t="shared" si="56"/>
        <v>1.3328347826086955</v>
      </c>
      <c r="AA127">
        <f t="shared" si="57"/>
        <v>0.79265060240963847</v>
      </c>
      <c r="AB127">
        <f t="shared" si="58"/>
        <v>1.5105728900255753</v>
      </c>
      <c r="AC127">
        <f t="shared" si="59"/>
        <v>1.5043497277206326</v>
      </c>
    </row>
    <row r="128" spans="1:29" x14ac:dyDescent="0.25">
      <c r="A128" s="9">
        <v>126</v>
      </c>
      <c r="B128" s="26" t="s">
        <v>1019</v>
      </c>
      <c r="C128" s="26" t="s">
        <v>442</v>
      </c>
      <c r="D128" s="26" t="s">
        <v>322</v>
      </c>
      <c r="E128" s="26" t="s">
        <v>3</v>
      </c>
      <c r="F128">
        <v>44</v>
      </c>
      <c r="G128">
        <v>5</v>
      </c>
      <c r="H128">
        <v>4</v>
      </c>
      <c r="I128">
        <v>74</v>
      </c>
      <c r="J128">
        <v>24</v>
      </c>
      <c r="K128">
        <v>5</v>
      </c>
      <c r="L128">
        <v>5889</v>
      </c>
      <c r="M128">
        <v>411</v>
      </c>
      <c r="N128">
        <f t="shared" si="45"/>
        <v>9.3181818181818183</v>
      </c>
      <c r="O128">
        <f t="shared" si="46"/>
        <v>7.4545454545454541</v>
      </c>
      <c r="P128">
        <f t="shared" si="47"/>
        <v>137.90909090909091</v>
      </c>
      <c r="Q128">
        <f t="shared" si="48"/>
        <v>44.727272727272727</v>
      </c>
      <c r="R128">
        <f t="shared" si="49"/>
        <v>9.3181818181818183</v>
      </c>
      <c r="S128">
        <f t="shared" si="50"/>
        <v>10974.954545454546</v>
      </c>
      <c r="U128" s="10">
        <f t="shared" si="51"/>
        <v>6.2180170471827534</v>
      </c>
      <c r="V128">
        <f t="shared" si="52"/>
        <v>1.1818181818181819</v>
      </c>
      <c r="W128">
        <f t="shared" si="53"/>
        <v>2.4570024570024572E-2</v>
      </c>
      <c r="X128">
        <f t="shared" si="54"/>
        <v>5.0116288407945468</v>
      </c>
      <c r="Y128">
        <f t="shared" si="55"/>
        <v>8.3527147346575781</v>
      </c>
      <c r="Z128">
        <f t="shared" si="56"/>
        <v>1.2861272727272726</v>
      </c>
      <c r="AA128">
        <f t="shared" si="57"/>
        <v>0.75243154435925508</v>
      </c>
      <c r="AB128">
        <f t="shared" si="58"/>
        <v>1.4511176470588234</v>
      </c>
      <c r="AC128">
        <f t="shared" si="59"/>
        <v>1.5219523766491956</v>
      </c>
    </row>
    <row r="129" spans="1:29" x14ac:dyDescent="0.25">
      <c r="A129" s="9">
        <v>127</v>
      </c>
      <c r="B129" s="26" t="s">
        <v>1023</v>
      </c>
      <c r="C129" s="26" t="s">
        <v>442</v>
      </c>
      <c r="D129" s="26" t="s">
        <v>322</v>
      </c>
      <c r="E129" s="26" t="s">
        <v>3</v>
      </c>
      <c r="F129">
        <v>40</v>
      </c>
      <c r="G129">
        <v>3</v>
      </c>
      <c r="H129">
        <v>6</v>
      </c>
      <c r="I129">
        <v>72</v>
      </c>
      <c r="J129">
        <v>17</v>
      </c>
      <c r="K129">
        <v>13</v>
      </c>
      <c r="L129">
        <v>3409</v>
      </c>
      <c r="M129">
        <v>408</v>
      </c>
      <c r="N129">
        <f t="shared" si="45"/>
        <v>6.15</v>
      </c>
      <c r="O129">
        <f t="shared" si="46"/>
        <v>12.3</v>
      </c>
      <c r="P129">
        <f t="shared" si="47"/>
        <v>147.6</v>
      </c>
      <c r="Q129">
        <f t="shared" si="48"/>
        <v>34.85</v>
      </c>
      <c r="R129">
        <f t="shared" si="49"/>
        <v>26.65</v>
      </c>
      <c r="S129">
        <f t="shared" si="50"/>
        <v>6988.45</v>
      </c>
      <c r="U129" s="10">
        <f t="shared" si="51"/>
        <v>5.8019254860623066</v>
      </c>
      <c r="V129">
        <f t="shared" si="52"/>
        <v>0.78</v>
      </c>
      <c r="W129">
        <f t="shared" si="53"/>
        <v>4.0540540540540543E-2</v>
      </c>
      <c r="X129">
        <f t="shared" si="54"/>
        <v>4.981384945521766</v>
      </c>
      <c r="Y129">
        <f t="shared" si="55"/>
        <v>8.3023082425362773</v>
      </c>
      <c r="Z129">
        <f t="shared" si="56"/>
        <v>1.3027199999999999</v>
      </c>
      <c r="AA129">
        <f t="shared" si="57"/>
        <v>0.72539457831325294</v>
      </c>
      <c r="AB129">
        <f t="shared" si="58"/>
        <v>1.5722364705882352</v>
      </c>
      <c r="AC129">
        <f t="shared" si="59"/>
        <v>1.3810338966202782</v>
      </c>
    </row>
  </sheetData>
  <autoFilter ref="B2:AC72">
    <sortState ref="B3:AC129">
      <sortCondition descending="1" ref="U2:U72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9"/>
  <sheetViews>
    <sheetView workbookViewId="0">
      <selection activeCell="U3" sqref="U3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6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26" t="s">
        <v>82</v>
      </c>
      <c r="C3" s="26" t="s">
        <v>31</v>
      </c>
      <c r="D3" s="26" t="s">
        <v>322</v>
      </c>
      <c r="E3" s="26" t="s">
        <v>1</v>
      </c>
      <c r="F3">
        <v>68</v>
      </c>
      <c r="G3">
        <v>85</v>
      </c>
      <c r="H3">
        <v>63</v>
      </c>
      <c r="I3">
        <v>37</v>
      </c>
      <c r="J3">
        <v>25</v>
      </c>
      <c r="K3">
        <v>58</v>
      </c>
      <c r="L3">
        <v>7373</v>
      </c>
      <c r="M3">
        <v>1341</v>
      </c>
      <c r="N3">
        <f t="shared" ref="N3:N34" si="0">G3*82/F3</f>
        <v>102.5</v>
      </c>
      <c r="O3">
        <f t="shared" ref="O3:O34" si="1">H3*82/F3</f>
        <v>75.970588235294116</v>
      </c>
      <c r="P3">
        <f t="shared" ref="P3:P34" si="2">I3*82/F3</f>
        <v>44.617647058823529</v>
      </c>
      <c r="Q3">
        <f t="shared" ref="Q3:Q34" si="3">J3*82/F3</f>
        <v>30.147058823529413</v>
      </c>
      <c r="R3">
        <f t="shared" ref="R3:R34" si="4">K3*82/F3</f>
        <v>69.941176470588232</v>
      </c>
      <c r="S3">
        <f t="shared" ref="S3:S34" si="5">L3*82/F3</f>
        <v>8890.9705882352937</v>
      </c>
      <c r="U3" s="10">
        <f t="shared" ref="U3:U34" si="6">SUM(V3:X3)</f>
        <v>18.465587182311253</v>
      </c>
      <c r="V3">
        <f t="shared" ref="V3:V34" si="7">N3/MAX(N:N)*OFF_C</f>
        <v>13</v>
      </c>
      <c r="W3">
        <f t="shared" ref="W3:W34" si="8">O3/MAX(O:O)*PUN_C</f>
        <v>0.35863377609108155</v>
      </c>
      <c r="X3">
        <f t="shared" ref="X3:X34" si="9">SUM(Z3:AC3)</f>
        <v>5.1069534062201729</v>
      </c>
      <c r="Y3">
        <f t="shared" ref="Y3:Y34" si="10">X3/DEF_C*10</f>
        <v>8.5115890103669543</v>
      </c>
      <c r="Z3">
        <f t="shared" ref="Z3:Z34" si="11">(0.7*(HIT_F*DEF_C))+(P3/(MAX(P:P))*(0.3*(HIT_F*DEF_C)))</f>
        <v>1.1096700444883834</v>
      </c>
      <c r="AA3">
        <f t="shared" ref="AA3:AA34" si="12">(0.7*(BkS_F*DEF_C))+(Q3/(MAX(Q:Q))*(0.3*(BkS_F*DEF_C)))</f>
        <v>0.71645635673624275</v>
      </c>
      <c r="AB3">
        <f t="shared" ref="AB3:AB34" si="13">(0.7*(TkA_F*DEF_C))+(R3/(MAX(R:R))*(0.3*(TkA_F*DEF_C)))</f>
        <v>1.8327210626185957</v>
      </c>
      <c r="AC3">
        <f t="shared" ref="AC3:AC34" si="14">(0.7*(SH_F*DEF_C))+(S3/(MAX(S:S))*(0.3*(SH_F*DEF_C)))</f>
        <v>1.4481059423769507</v>
      </c>
    </row>
    <row r="4" spans="1:29" x14ac:dyDescent="0.25">
      <c r="A4" s="9">
        <v>2</v>
      </c>
      <c r="B4" s="26" t="s">
        <v>84</v>
      </c>
      <c r="C4" s="26" t="s">
        <v>33</v>
      </c>
      <c r="D4" s="26" t="s">
        <v>322</v>
      </c>
      <c r="E4" s="26" t="s">
        <v>1</v>
      </c>
      <c r="F4">
        <v>76</v>
      </c>
      <c r="G4">
        <v>93</v>
      </c>
      <c r="H4">
        <v>34</v>
      </c>
      <c r="I4">
        <v>72</v>
      </c>
      <c r="J4">
        <v>44</v>
      </c>
      <c r="K4">
        <v>81</v>
      </c>
      <c r="L4">
        <v>459</v>
      </c>
      <c r="M4">
        <v>1455</v>
      </c>
      <c r="N4">
        <f t="shared" si="0"/>
        <v>100.34210526315789</v>
      </c>
      <c r="O4">
        <f t="shared" si="1"/>
        <v>36.684210526315788</v>
      </c>
      <c r="P4">
        <f t="shared" si="2"/>
        <v>77.684210526315795</v>
      </c>
      <c r="Q4">
        <f t="shared" si="3"/>
        <v>47.473684210526315</v>
      </c>
      <c r="R4">
        <f t="shared" si="4"/>
        <v>87.39473684210526</v>
      </c>
      <c r="S4">
        <f t="shared" si="5"/>
        <v>495.23684210526318</v>
      </c>
      <c r="U4" s="10">
        <f t="shared" si="6"/>
        <v>17.915223443757302</v>
      </c>
      <c r="V4">
        <f t="shared" si="7"/>
        <v>12.726315789473684</v>
      </c>
      <c r="W4">
        <f t="shared" si="8"/>
        <v>0.1731748726655348</v>
      </c>
      <c r="X4">
        <f t="shared" si="9"/>
        <v>5.0157327816180848</v>
      </c>
      <c r="Y4">
        <f t="shared" si="10"/>
        <v>8.3595546360301416</v>
      </c>
      <c r="Z4">
        <f t="shared" si="11"/>
        <v>1.1538920831490489</v>
      </c>
      <c r="AA4">
        <f t="shared" si="12"/>
        <v>0.7661460101867571</v>
      </c>
      <c r="AB4">
        <f t="shared" si="13"/>
        <v>1.9441986417657044</v>
      </c>
      <c r="AC4">
        <f t="shared" si="14"/>
        <v>1.1514960465165742</v>
      </c>
    </row>
    <row r="5" spans="1:29" x14ac:dyDescent="0.25">
      <c r="A5" s="9">
        <v>3</v>
      </c>
      <c r="B5" s="26" t="s">
        <v>57</v>
      </c>
      <c r="C5" s="26" t="s">
        <v>31</v>
      </c>
      <c r="D5" s="26" t="s">
        <v>322</v>
      </c>
      <c r="E5" s="26" t="s">
        <v>1</v>
      </c>
      <c r="F5">
        <v>82</v>
      </c>
      <c r="G5">
        <v>102</v>
      </c>
      <c r="H5">
        <v>20</v>
      </c>
      <c r="I5">
        <v>30</v>
      </c>
      <c r="J5">
        <v>23</v>
      </c>
      <c r="K5">
        <v>34</v>
      </c>
      <c r="L5">
        <v>3911</v>
      </c>
      <c r="M5">
        <v>1670</v>
      </c>
      <c r="N5">
        <f t="shared" si="0"/>
        <v>102</v>
      </c>
      <c r="O5">
        <f t="shared" si="1"/>
        <v>20</v>
      </c>
      <c r="P5">
        <f t="shared" si="2"/>
        <v>30</v>
      </c>
      <c r="Q5">
        <f t="shared" si="3"/>
        <v>23</v>
      </c>
      <c r="R5">
        <f t="shared" si="4"/>
        <v>34</v>
      </c>
      <c r="S5">
        <f t="shared" si="5"/>
        <v>3911</v>
      </c>
      <c r="U5" s="10">
        <f t="shared" si="6"/>
        <v>17.69241163412417</v>
      </c>
      <c r="V5">
        <f t="shared" si="7"/>
        <v>12.936585365853659</v>
      </c>
      <c r="W5">
        <f t="shared" si="8"/>
        <v>9.4413847364280087E-2</v>
      </c>
      <c r="X5">
        <f t="shared" si="9"/>
        <v>4.6614124209062293</v>
      </c>
      <c r="Y5">
        <f t="shared" si="10"/>
        <v>7.7690207015103816</v>
      </c>
      <c r="Z5">
        <f t="shared" si="11"/>
        <v>1.0901209264193481</v>
      </c>
      <c r="AA5">
        <f t="shared" si="12"/>
        <v>0.69595987411487004</v>
      </c>
      <c r="AB5">
        <f t="shared" si="13"/>
        <v>1.6031612903225805</v>
      </c>
      <c r="AC5">
        <f t="shared" si="14"/>
        <v>1.2721703300494309</v>
      </c>
    </row>
    <row r="6" spans="1:29" x14ac:dyDescent="0.25">
      <c r="A6" s="9">
        <v>4</v>
      </c>
      <c r="B6" s="26" t="s">
        <v>79</v>
      </c>
      <c r="C6" s="26" t="s">
        <v>36</v>
      </c>
      <c r="D6" s="26" t="s">
        <v>322</v>
      </c>
      <c r="E6" s="26" t="s">
        <v>1</v>
      </c>
      <c r="F6">
        <v>82</v>
      </c>
      <c r="G6">
        <v>87</v>
      </c>
      <c r="H6">
        <v>32</v>
      </c>
      <c r="I6">
        <v>139</v>
      </c>
      <c r="J6">
        <v>21</v>
      </c>
      <c r="K6">
        <v>25</v>
      </c>
      <c r="L6">
        <v>148</v>
      </c>
      <c r="M6">
        <v>1652</v>
      </c>
      <c r="N6">
        <f t="shared" si="0"/>
        <v>87</v>
      </c>
      <c r="O6">
        <f t="shared" si="1"/>
        <v>32</v>
      </c>
      <c r="P6">
        <f t="shared" si="2"/>
        <v>139</v>
      </c>
      <c r="Q6">
        <f t="shared" si="3"/>
        <v>21</v>
      </c>
      <c r="R6">
        <f t="shared" si="4"/>
        <v>25</v>
      </c>
      <c r="S6">
        <f t="shared" si="5"/>
        <v>148</v>
      </c>
      <c r="U6" s="10">
        <f t="shared" si="6"/>
        <v>15.796232414670925</v>
      </c>
      <c r="V6">
        <f t="shared" si="7"/>
        <v>11.034146341463414</v>
      </c>
      <c r="W6">
        <f t="shared" si="8"/>
        <v>0.15106215578284815</v>
      </c>
      <c r="X6">
        <f t="shared" si="9"/>
        <v>4.6110239174246637</v>
      </c>
      <c r="Y6">
        <f t="shared" si="10"/>
        <v>7.68503986237444</v>
      </c>
      <c r="Z6">
        <f t="shared" si="11"/>
        <v>1.23589362574298</v>
      </c>
      <c r="AA6">
        <f t="shared" si="12"/>
        <v>0.69022423288749002</v>
      </c>
      <c r="AB6">
        <f t="shared" si="13"/>
        <v>1.5456774193548386</v>
      </c>
      <c r="AC6">
        <f t="shared" si="14"/>
        <v>1.1392286394393545</v>
      </c>
    </row>
    <row r="7" spans="1:29" x14ac:dyDescent="0.25">
      <c r="A7" s="9">
        <v>5</v>
      </c>
      <c r="B7" s="26" t="s">
        <v>221</v>
      </c>
      <c r="C7" s="26" t="s">
        <v>33</v>
      </c>
      <c r="D7" s="26" t="s">
        <v>322</v>
      </c>
      <c r="E7" s="26" t="s">
        <v>1</v>
      </c>
      <c r="F7">
        <v>80</v>
      </c>
      <c r="G7">
        <v>84</v>
      </c>
      <c r="H7">
        <v>26</v>
      </c>
      <c r="I7">
        <v>16</v>
      </c>
      <c r="J7">
        <v>18</v>
      </c>
      <c r="K7">
        <v>44</v>
      </c>
      <c r="L7">
        <v>112</v>
      </c>
      <c r="M7">
        <v>1554</v>
      </c>
      <c r="N7">
        <f t="shared" si="0"/>
        <v>86.1</v>
      </c>
      <c r="O7">
        <f t="shared" si="1"/>
        <v>26.65</v>
      </c>
      <c r="P7">
        <f t="shared" si="2"/>
        <v>16.399999999999999</v>
      </c>
      <c r="Q7">
        <f t="shared" si="3"/>
        <v>18.45</v>
      </c>
      <c r="R7">
        <f t="shared" si="4"/>
        <v>45.1</v>
      </c>
      <c r="S7">
        <f t="shared" si="5"/>
        <v>114.8</v>
      </c>
      <c r="U7" s="10">
        <f t="shared" si="6"/>
        <v>15.61276430799084</v>
      </c>
      <c r="V7">
        <f t="shared" si="7"/>
        <v>10.92</v>
      </c>
      <c r="W7">
        <f t="shared" si="8"/>
        <v>0.12580645161290321</v>
      </c>
      <c r="X7">
        <f t="shared" si="9"/>
        <v>4.5669578563779387</v>
      </c>
      <c r="Y7">
        <f t="shared" si="10"/>
        <v>7.6115964272965639</v>
      </c>
      <c r="Z7">
        <f t="shared" si="11"/>
        <v>1.0719327731092436</v>
      </c>
      <c r="AA7">
        <f t="shared" si="12"/>
        <v>0.68291129032258058</v>
      </c>
      <c r="AB7">
        <f t="shared" si="13"/>
        <v>1.6740580645161289</v>
      </c>
      <c r="AC7">
        <f t="shared" si="14"/>
        <v>1.1380557284299857</v>
      </c>
    </row>
    <row r="8" spans="1:29" x14ac:dyDescent="0.25">
      <c r="A8" s="9">
        <v>6</v>
      </c>
      <c r="B8" s="26" t="s">
        <v>72</v>
      </c>
      <c r="C8" s="26" t="s">
        <v>38</v>
      </c>
      <c r="D8" s="26" t="s">
        <v>322</v>
      </c>
      <c r="E8" s="26" t="s">
        <v>1</v>
      </c>
      <c r="F8">
        <v>82</v>
      </c>
      <c r="G8">
        <v>79</v>
      </c>
      <c r="H8">
        <v>54</v>
      </c>
      <c r="I8">
        <v>140</v>
      </c>
      <c r="J8">
        <v>62</v>
      </c>
      <c r="K8">
        <v>63</v>
      </c>
      <c r="L8">
        <v>6812</v>
      </c>
      <c r="M8">
        <v>1625</v>
      </c>
      <c r="N8">
        <f t="shared" si="0"/>
        <v>79</v>
      </c>
      <c r="O8">
        <f t="shared" si="1"/>
        <v>54</v>
      </c>
      <c r="P8">
        <f t="shared" si="2"/>
        <v>140</v>
      </c>
      <c r="Q8">
        <f t="shared" si="3"/>
        <v>62</v>
      </c>
      <c r="R8">
        <f t="shared" si="4"/>
        <v>63</v>
      </c>
      <c r="S8">
        <f t="shared" si="5"/>
        <v>6812</v>
      </c>
      <c r="U8" s="10">
        <f t="shared" si="6"/>
        <v>15.482511276575192</v>
      </c>
      <c r="V8">
        <f t="shared" si="7"/>
        <v>10.019512195121951</v>
      </c>
      <c r="W8">
        <f t="shared" si="8"/>
        <v>0.25491738788355622</v>
      </c>
      <c r="X8">
        <f t="shared" si="9"/>
        <v>5.2080816935696852</v>
      </c>
      <c r="Y8">
        <f t="shared" si="10"/>
        <v>8.6801361559494747</v>
      </c>
      <c r="Z8">
        <f t="shared" si="11"/>
        <v>1.2372309899569582</v>
      </c>
      <c r="AA8">
        <f t="shared" si="12"/>
        <v>0.80780487804878032</v>
      </c>
      <c r="AB8">
        <f t="shared" si="13"/>
        <v>1.7883870967741933</v>
      </c>
      <c r="AC8">
        <f t="shared" si="14"/>
        <v>1.3746587287897529</v>
      </c>
    </row>
    <row r="9" spans="1:29" x14ac:dyDescent="0.25">
      <c r="A9" s="9">
        <v>7</v>
      </c>
      <c r="B9" s="26" t="s">
        <v>252</v>
      </c>
      <c r="C9" s="26" t="s">
        <v>42</v>
      </c>
      <c r="D9" s="26" t="s">
        <v>322</v>
      </c>
      <c r="E9" s="26" t="s">
        <v>1</v>
      </c>
      <c r="F9">
        <v>81</v>
      </c>
      <c r="G9">
        <v>82</v>
      </c>
      <c r="H9">
        <v>26</v>
      </c>
      <c r="I9">
        <v>15</v>
      </c>
      <c r="J9">
        <v>19</v>
      </c>
      <c r="K9">
        <v>70</v>
      </c>
      <c r="L9">
        <v>107</v>
      </c>
      <c r="M9">
        <v>1631</v>
      </c>
      <c r="N9">
        <f t="shared" si="0"/>
        <v>83.012345679012341</v>
      </c>
      <c r="O9">
        <f t="shared" si="1"/>
        <v>26.320987654320987</v>
      </c>
      <c r="P9">
        <f t="shared" si="2"/>
        <v>15.185185185185185</v>
      </c>
      <c r="Q9">
        <f t="shared" si="3"/>
        <v>19.234567901234566</v>
      </c>
      <c r="R9">
        <f t="shared" si="4"/>
        <v>70.864197530864203</v>
      </c>
      <c r="S9">
        <f t="shared" si="5"/>
        <v>108.32098765432099</v>
      </c>
      <c r="U9" s="10">
        <f t="shared" si="6"/>
        <v>15.384561082002858</v>
      </c>
      <c r="V9">
        <f t="shared" si="7"/>
        <v>10.528395061728395</v>
      </c>
      <c r="W9">
        <f t="shared" si="8"/>
        <v>0.12425328554360812</v>
      </c>
      <c r="X9">
        <f t="shared" si="9"/>
        <v>4.7319127347308552</v>
      </c>
      <c r="Y9">
        <f t="shared" si="10"/>
        <v>7.8865212245514247</v>
      </c>
      <c r="Z9">
        <f t="shared" si="11"/>
        <v>1.0703081232492995</v>
      </c>
      <c r="AA9">
        <f t="shared" si="12"/>
        <v>0.68516129032258055</v>
      </c>
      <c r="AB9">
        <f t="shared" si="13"/>
        <v>1.8386164874551971</v>
      </c>
      <c r="AC9">
        <f t="shared" si="14"/>
        <v>1.1378268337037785</v>
      </c>
    </row>
    <row r="10" spans="1:29" x14ac:dyDescent="0.25">
      <c r="A10" s="9">
        <v>8</v>
      </c>
      <c r="B10" s="26" t="s">
        <v>156</v>
      </c>
      <c r="C10" s="26" t="s">
        <v>38</v>
      </c>
      <c r="D10" s="26" t="s">
        <v>322</v>
      </c>
      <c r="E10" s="26" t="s">
        <v>1</v>
      </c>
      <c r="F10">
        <v>67</v>
      </c>
      <c r="G10">
        <v>64</v>
      </c>
      <c r="H10">
        <v>38</v>
      </c>
      <c r="I10">
        <v>86</v>
      </c>
      <c r="J10">
        <v>37</v>
      </c>
      <c r="K10">
        <v>49</v>
      </c>
      <c r="L10">
        <v>2275</v>
      </c>
      <c r="M10">
        <v>1171</v>
      </c>
      <c r="N10">
        <f t="shared" si="0"/>
        <v>78.328358208955223</v>
      </c>
      <c r="O10">
        <f t="shared" si="1"/>
        <v>46.507462686567166</v>
      </c>
      <c r="P10">
        <f t="shared" si="2"/>
        <v>105.25373134328358</v>
      </c>
      <c r="Q10">
        <f t="shared" si="3"/>
        <v>45.28358208955224</v>
      </c>
      <c r="R10">
        <f t="shared" si="4"/>
        <v>59.970149253731343</v>
      </c>
      <c r="S10">
        <f t="shared" si="5"/>
        <v>2784.3283582089553</v>
      </c>
      <c r="U10" s="10">
        <f t="shared" si="6"/>
        <v>15.105905240831369</v>
      </c>
      <c r="V10">
        <f t="shared" si="7"/>
        <v>9.9343283582089548</v>
      </c>
      <c r="W10">
        <f t="shared" si="8"/>
        <v>0.2195474241694752</v>
      </c>
      <c r="X10">
        <f t="shared" si="9"/>
        <v>4.9520294584529392</v>
      </c>
      <c r="Y10">
        <f t="shared" si="10"/>
        <v>8.2533824307548986</v>
      </c>
      <c r="Z10">
        <f t="shared" si="11"/>
        <v>1.1907625736861907</v>
      </c>
      <c r="AA10">
        <f t="shared" si="12"/>
        <v>0.75986519017814147</v>
      </c>
      <c r="AB10">
        <f t="shared" si="13"/>
        <v>1.7690351468464129</v>
      </c>
      <c r="AC10">
        <f t="shared" si="14"/>
        <v>1.2323665477421941</v>
      </c>
    </row>
    <row r="11" spans="1:29" x14ac:dyDescent="0.25">
      <c r="A11" s="9">
        <v>9</v>
      </c>
      <c r="B11" s="26" t="s">
        <v>124</v>
      </c>
      <c r="C11" s="26" t="s">
        <v>36</v>
      </c>
      <c r="D11" s="26" t="s">
        <v>322</v>
      </c>
      <c r="E11" s="26" t="s">
        <v>1</v>
      </c>
      <c r="F11">
        <v>62</v>
      </c>
      <c r="G11">
        <v>59</v>
      </c>
      <c r="H11">
        <v>26</v>
      </c>
      <c r="I11">
        <v>52</v>
      </c>
      <c r="J11">
        <v>30</v>
      </c>
      <c r="K11">
        <v>45</v>
      </c>
      <c r="L11">
        <v>2408</v>
      </c>
      <c r="M11">
        <v>1202</v>
      </c>
      <c r="N11">
        <f t="shared" si="0"/>
        <v>78.032258064516128</v>
      </c>
      <c r="O11">
        <f t="shared" si="1"/>
        <v>34.387096774193552</v>
      </c>
      <c r="P11">
        <f t="shared" si="2"/>
        <v>68.774193548387103</v>
      </c>
      <c r="Q11">
        <f t="shared" si="3"/>
        <v>39.677419354838712</v>
      </c>
      <c r="R11">
        <f t="shared" si="4"/>
        <v>59.516129032258064</v>
      </c>
      <c r="S11">
        <f t="shared" si="5"/>
        <v>3184.7741935483873</v>
      </c>
      <c r="U11" s="10">
        <f t="shared" si="6"/>
        <v>14.957517997475207</v>
      </c>
      <c r="V11">
        <f t="shared" si="7"/>
        <v>9.8967741935483868</v>
      </c>
      <c r="W11">
        <f t="shared" si="8"/>
        <v>0.16233090530697192</v>
      </c>
      <c r="X11">
        <f t="shared" si="9"/>
        <v>4.8984128986198492</v>
      </c>
      <c r="Y11">
        <f t="shared" si="10"/>
        <v>8.1640214976997481</v>
      </c>
      <c r="Z11">
        <f t="shared" si="11"/>
        <v>1.1419761452968282</v>
      </c>
      <c r="AA11">
        <f t="shared" si="12"/>
        <v>0.74378772112382918</v>
      </c>
      <c r="AB11">
        <f t="shared" si="13"/>
        <v>1.7661352757544224</v>
      </c>
      <c r="AC11">
        <f t="shared" si="14"/>
        <v>1.2465137564447688</v>
      </c>
    </row>
    <row r="12" spans="1:29" x14ac:dyDescent="0.25">
      <c r="A12" s="9">
        <v>10</v>
      </c>
      <c r="B12" s="26" t="s">
        <v>120</v>
      </c>
      <c r="C12" s="26" t="s">
        <v>33</v>
      </c>
      <c r="D12" s="26" t="s">
        <v>322</v>
      </c>
      <c r="E12" s="26" t="s">
        <v>1</v>
      </c>
      <c r="F12">
        <v>70</v>
      </c>
      <c r="G12">
        <v>66</v>
      </c>
      <c r="H12">
        <v>50</v>
      </c>
      <c r="I12">
        <v>118</v>
      </c>
      <c r="J12">
        <v>20</v>
      </c>
      <c r="K12">
        <v>48</v>
      </c>
      <c r="L12">
        <v>859</v>
      </c>
      <c r="M12">
        <v>1247</v>
      </c>
      <c r="N12">
        <f t="shared" si="0"/>
        <v>77.314285714285717</v>
      </c>
      <c r="O12">
        <f t="shared" si="1"/>
        <v>58.571428571428569</v>
      </c>
      <c r="P12">
        <f t="shared" si="2"/>
        <v>138.22857142857143</v>
      </c>
      <c r="Q12">
        <f t="shared" si="3"/>
        <v>23.428571428571427</v>
      </c>
      <c r="R12">
        <f t="shared" si="4"/>
        <v>56.228571428571428</v>
      </c>
      <c r="S12">
        <f t="shared" si="5"/>
        <v>1006.2571428571429</v>
      </c>
      <c r="U12" s="10">
        <f t="shared" si="6"/>
        <v>14.928949894864182</v>
      </c>
      <c r="V12">
        <f t="shared" si="7"/>
        <v>9.805714285714286</v>
      </c>
      <c r="W12">
        <f t="shared" si="8"/>
        <v>0.27649769585253453</v>
      </c>
      <c r="X12">
        <f t="shared" si="9"/>
        <v>4.8467379132973623</v>
      </c>
      <c r="Y12">
        <f t="shared" si="10"/>
        <v>8.0778965221622698</v>
      </c>
      <c r="Z12">
        <f t="shared" si="11"/>
        <v>1.234861944777911</v>
      </c>
      <c r="AA12">
        <f t="shared" si="12"/>
        <v>0.69718894009216581</v>
      </c>
      <c r="AB12">
        <f t="shared" si="13"/>
        <v>1.7451373271889399</v>
      </c>
      <c r="AC12">
        <f t="shared" si="14"/>
        <v>1.1695497012383453</v>
      </c>
    </row>
    <row r="13" spans="1:29" x14ac:dyDescent="0.25">
      <c r="A13" s="9">
        <v>11</v>
      </c>
      <c r="B13" s="26" t="s">
        <v>208</v>
      </c>
      <c r="C13" s="26" t="s">
        <v>33</v>
      </c>
      <c r="D13" s="26" t="s">
        <v>322</v>
      </c>
      <c r="E13" s="26" t="s">
        <v>1</v>
      </c>
      <c r="F13">
        <v>77</v>
      </c>
      <c r="G13">
        <v>69</v>
      </c>
      <c r="H13">
        <v>14</v>
      </c>
      <c r="I13">
        <v>115</v>
      </c>
      <c r="J13">
        <v>30</v>
      </c>
      <c r="K13">
        <v>32</v>
      </c>
      <c r="L13">
        <v>533</v>
      </c>
      <c r="M13">
        <v>1495</v>
      </c>
      <c r="N13">
        <f t="shared" si="0"/>
        <v>73.480519480519476</v>
      </c>
      <c r="O13">
        <f t="shared" si="1"/>
        <v>14.909090909090908</v>
      </c>
      <c r="P13">
        <f t="shared" si="2"/>
        <v>122.46753246753246</v>
      </c>
      <c r="Q13">
        <f t="shared" si="3"/>
        <v>31.948051948051948</v>
      </c>
      <c r="R13">
        <f t="shared" si="4"/>
        <v>34.077922077922075</v>
      </c>
      <c r="S13">
        <f t="shared" si="5"/>
        <v>567.61038961038957</v>
      </c>
      <c r="U13" s="10">
        <f t="shared" si="6"/>
        <v>14.082978620441027</v>
      </c>
      <c r="V13">
        <f t="shared" si="7"/>
        <v>9.3194805194805177</v>
      </c>
      <c r="W13">
        <f t="shared" si="8"/>
        <v>7.0381231671554245E-2</v>
      </c>
      <c r="X13">
        <f t="shared" si="9"/>
        <v>4.6931168692889553</v>
      </c>
      <c r="Y13">
        <f t="shared" si="10"/>
        <v>7.821861448814925</v>
      </c>
      <c r="Z13">
        <f t="shared" si="11"/>
        <v>1.2137836952963001</v>
      </c>
      <c r="AA13">
        <f t="shared" si="12"/>
        <v>0.72162128194386244</v>
      </c>
      <c r="AB13">
        <f t="shared" si="13"/>
        <v>1.6036589861751152</v>
      </c>
      <c r="AC13">
        <f t="shared" si="14"/>
        <v>1.1540529058736777</v>
      </c>
    </row>
    <row r="14" spans="1:29" x14ac:dyDescent="0.25">
      <c r="A14" s="9">
        <v>12</v>
      </c>
      <c r="B14" s="26" t="s">
        <v>323</v>
      </c>
      <c r="C14" s="26" t="s">
        <v>31</v>
      </c>
      <c r="D14" s="26" t="s">
        <v>322</v>
      </c>
      <c r="E14" s="26" t="s">
        <v>1</v>
      </c>
      <c r="F14">
        <v>82</v>
      </c>
      <c r="G14">
        <v>69</v>
      </c>
      <c r="H14">
        <v>32</v>
      </c>
      <c r="I14">
        <v>41</v>
      </c>
      <c r="J14">
        <v>42</v>
      </c>
      <c r="K14">
        <v>54</v>
      </c>
      <c r="L14">
        <v>488</v>
      </c>
      <c r="M14">
        <v>1575</v>
      </c>
      <c r="N14">
        <f t="shared" si="0"/>
        <v>69</v>
      </c>
      <c r="O14">
        <f t="shared" si="1"/>
        <v>32</v>
      </c>
      <c r="P14">
        <f t="shared" si="2"/>
        <v>41</v>
      </c>
      <c r="Q14">
        <f t="shared" si="3"/>
        <v>42</v>
      </c>
      <c r="R14">
        <f t="shared" si="4"/>
        <v>54</v>
      </c>
      <c r="S14">
        <f t="shared" si="5"/>
        <v>488</v>
      </c>
      <c r="U14" s="10">
        <f t="shared" si="6"/>
        <v>13.639705671024437</v>
      </c>
      <c r="V14">
        <f t="shared" si="7"/>
        <v>8.7512195121951226</v>
      </c>
      <c r="W14">
        <f t="shared" si="8"/>
        <v>0.15106215578284815</v>
      </c>
      <c r="X14">
        <f t="shared" si="9"/>
        <v>4.7374240030464669</v>
      </c>
      <c r="Y14">
        <f t="shared" si="10"/>
        <v>7.8957066717441116</v>
      </c>
      <c r="Z14">
        <f t="shared" si="11"/>
        <v>1.1048319327731091</v>
      </c>
      <c r="AA14">
        <f t="shared" si="12"/>
        <v>0.75044846577498026</v>
      </c>
      <c r="AB14">
        <f t="shared" si="13"/>
        <v>1.7309032258064514</v>
      </c>
      <c r="AC14">
        <f t="shared" si="14"/>
        <v>1.1512403786919259</v>
      </c>
    </row>
    <row r="15" spans="1:29" x14ac:dyDescent="0.25">
      <c r="A15" s="9">
        <v>13</v>
      </c>
      <c r="B15" s="26" t="s">
        <v>122</v>
      </c>
      <c r="C15" s="26" t="s">
        <v>36</v>
      </c>
      <c r="D15" s="26" t="s">
        <v>322</v>
      </c>
      <c r="E15" s="26" t="s">
        <v>1</v>
      </c>
      <c r="F15">
        <v>78</v>
      </c>
      <c r="G15">
        <v>62</v>
      </c>
      <c r="H15">
        <v>37</v>
      </c>
      <c r="I15">
        <v>149</v>
      </c>
      <c r="J15">
        <v>51</v>
      </c>
      <c r="K15">
        <v>54</v>
      </c>
      <c r="L15">
        <v>5242</v>
      </c>
      <c r="M15">
        <v>1571</v>
      </c>
      <c r="N15">
        <f t="shared" si="0"/>
        <v>65.179487179487182</v>
      </c>
      <c r="O15">
        <f t="shared" si="1"/>
        <v>38.897435897435898</v>
      </c>
      <c r="P15">
        <f t="shared" si="2"/>
        <v>156.64102564102564</v>
      </c>
      <c r="Q15">
        <f t="shared" si="3"/>
        <v>53.615384615384613</v>
      </c>
      <c r="R15">
        <f t="shared" si="4"/>
        <v>56.769230769230766</v>
      </c>
      <c r="S15">
        <f t="shared" si="5"/>
        <v>5510.8205128205127</v>
      </c>
      <c r="U15" s="10">
        <f t="shared" si="6"/>
        <v>13.570815294301884</v>
      </c>
      <c r="V15">
        <f t="shared" si="7"/>
        <v>8.2666666666666675</v>
      </c>
      <c r="W15">
        <f t="shared" si="8"/>
        <v>0.18362282878411909</v>
      </c>
      <c r="X15">
        <f t="shared" si="9"/>
        <v>5.1205257988510979</v>
      </c>
      <c r="Y15">
        <f t="shared" si="10"/>
        <v>8.5342096647518293</v>
      </c>
      <c r="Z15">
        <f t="shared" si="11"/>
        <v>1.2594861021331607</v>
      </c>
      <c r="AA15">
        <f t="shared" si="12"/>
        <v>0.78375930521091797</v>
      </c>
      <c r="AB15">
        <f t="shared" si="13"/>
        <v>1.7485905707196028</v>
      </c>
      <c r="AC15">
        <f t="shared" si="14"/>
        <v>1.328689820787416</v>
      </c>
    </row>
    <row r="16" spans="1:29" x14ac:dyDescent="0.25">
      <c r="A16" s="9">
        <v>14</v>
      </c>
      <c r="B16" s="26" t="s">
        <v>283</v>
      </c>
      <c r="C16" s="26" t="s">
        <v>42</v>
      </c>
      <c r="D16" s="26" t="s">
        <v>322</v>
      </c>
      <c r="E16" s="26" t="s">
        <v>1</v>
      </c>
      <c r="F16">
        <v>78</v>
      </c>
      <c r="G16">
        <v>65</v>
      </c>
      <c r="H16">
        <v>24</v>
      </c>
      <c r="I16">
        <v>65</v>
      </c>
      <c r="J16">
        <v>17</v>
      </c>
      <c r="K16">
        <v>59</v>
      </c>
      <c r="L16">
        <v>168</v>
      </c>
      <c r="M16">
        <v>1398</v>
      </c>
      <c r="N16">
        <f t="shared" si="0"/>
        <v>68.333333333333329</v>
      </c>
      <c r="O16">
        <f t="shared" si="1"/>
        <v>25.23076923076923</v>
      </c>
      <c r="P16">
        <f t="shared" si="2"/>
        <v>68.333333333333329</v>
      </c>
      <c r="Q16">
        <f t="shared" si="3"/>
        <v>17.871794871794872</v>
      </c>
      <c r="R16">
        <f t="shared" si="4"/>
        <v>62.025641025641029</v>
      </c>
      <c r="S16">
        <f t="shared" si="5"/>
        <v>176.61538461538461</v>
      </c>
      <c r="U16" s="10">
        <f t="shared" si="6"/>
        <v>13.530816376689485</v>
      </c>
      <c r="V16">
        <f t="shared" si="7"/>
        <v>8.6666666666666661</v>
      </c>
      <c r="W16">
        <f t="shared" si="8"/>
        <v>0.11910669975186103</v>
      </c>
      <c r="X16">
        <f t="shared" si="9"/>
        <v>4.7450430102709582</v>
      </c>
      <c r="Y16">
        <f t="shared" si="10"/>
        <v>7.9084050171182643</v>
      </c>
      <c r="Z16">
        <f t="shared" si="11"/>
        <v>1.1413865546218485</v>
      </c>
      <c r="AA16">
        <f t="shared" si="12"/>
        <v>0.68125310173697262</v>
      </c>
      <c r="AB16">
        <f t="shared" si="13"/>
        <v>1.7821637717121588</v>
      </c>
      <c r="AC16">
        <f t="shared" si="14"/>
        <v>1.1402395821999782</v>
      </c>
    </row>
    <row r="17" spans="1:29" x14ac:dyDescent="0.25">
      <c r="A17" s="9">
        <v>15</v>
      </c>
      <c r="B17" s="26" t="s">
        <v>147</v>
      </c>
      <c r="C17" s="26" t="s">
        <v>36</v>
      </c>
      <c r="D17" s="26" t="s">
        <v>322</v>
      </c>
      <c r="E17" s="26" t="s">
        <v>1</v>
      </c>
      <c r="F17">
        <v>82</v>
      </c>
      <c r="G17">
        <v>64</v>
      </c>
      <c r="H17">
        <v>44</v>
      </c>
      <c r="I17">
        <v>80</v>
      </c>
      <c r="J17">
        <v>47</v>
      </c>
      <c r="K17">
        <v>54</v>
      </c>
      <c r="L17">
        <v>2904</v>
      </c>
      <c r="M17">
        <v>1391</v>
      </c>
      <c r="N17">
        <f t="shared" si="0"/>
        <v>64</v>
      </c>
      <c r="O17">
        <f t="shared" si="1"/>
        <v>44</v>
      </c>
      <c r="P17">
        <f t="shared" si="2"/>
        <v>80</v>
      </c>
      <c r="Q17">
        <f t="shared" si="3"/>
        <v>47</v>
      </c>
      <c r="R17">
        <f t="shared" si="4"/>
        <v>54</v>
      </c>
      <c r="S17">
        <f t="shared" si="5"/>
        <v>2904</v>
      </c>
      <c r="U17" s="10">
        <f t="shared" si="6"/>
        <v>13.214057951376169</v>
      </c>
      <c r="V17">
        <f t="shared" si="7"/>
        <v>8.1170731707317074</v>
      </c>
      <c r="W17">
        <f t="shared" si="8"/>
        <v>0.2077104642014162</v>
      </c>
      <c r="X17">
        <f t="shared" si="9"/>
        <v>4.8892743164430472</v>
      </c>
      <c r="Y17">
        <f t="shared" si="10"/>
        <v>8.1487905274050796</v>
      </c>
      <c r="Z17">
        <f t="shared" si="11"/>
        <v>1.1569891371182617</v>
      </c>
      <c r="AA17">
        <f t="shared" si="12"/>
        <v>0.76478756884343024</v>
      </c>
      <c r="AB17">
        <f t="shared" si="13"/>
        <v>1.7309032258064514</v>
      </c>
      <c r="AC17">
        <f t="shared" si="14"/>
        <v>1.2365943846749035</v>
      </c>
    </row>
    <row r="18" spans="1:29" x14ac:dyDescent="0.25">
      <c r="A18" s="9">
        <v>16</v>
      </c>
      <c r="B18" s="26" t="s">
        <v>324</v>
      </c>
      <c r="C18" s="26" t="s">
        <v>38</v>
      </c>
      <c r="D18" s="26" t="s">
        <v>322</v>
      </c>
      <c r="E18" s="26" t="s">
        <v>1</v>
      </c>
      <c r="F18">
        <v>82</v>
      </c>
      <c r="G18">
        <v>65</v>
      </c>
      <c r="H18">
        <v>24</v>
      </c>
      <c r="I18">
        <v>7</v>
      </c>
      <c r="J18">
        <v>28</v>
      </c>
      <c r="K18">
        <v>42</v>
      </c>
      <c r="L18">
        <v>660</v>
      </c>
      <c r="M18">
        <v>1483</v>
      </c>
      <c r="N18">
        <f t="shared" si="0"/>
        <v>65</v>
      </c>
      <c r="O18">
        <f t="shared" si="1"/>
        <v>24</v>
      </c>
      <c r="P18">
        <f t="shared" si="2"/>
        <v>7</v>
      </c>
      <c r="Q18">
        <f t="shared" si="3"/>
        <v>28</v>
      </c>
      <c r="R18">
        <f t="shared" si="4"/>
        <v>42</v>
      </c>
      <c r="S18">
        <f t="shared" si="5"/>
        <v>660</v>
      </c>
      <c r="U18" s="10">
        <f t="shared" si="6"/>
        <v>12.938434552666756</v>
      </c>
      <c r="V18">
        <f t="shared" si="7"/>
        <v>8.2439024390243905</v>
      </c>
      <c r="W18">
        <f t="shared" si="8"/>
        <v>0.11329661683713611</v>
      </c>
      <c r="X18">
        <f t="shared" si="9"/>
        <v>4.5812354968052293</v>
      </c>
      <c r="Y18">
        <f t="shared" si="10"/>
        <v>7.6353924946753828</v>
      </c>
      <c r="Z18">
        <f t="shared" si="11"/>
        <v>1.0593615494978477</v>
      </c>
      <c r="AA18">
        <f t="shared" si="12"/>
        <v>0.71029897718332013</v>
      </c>
      <c r="AB18">
        <f t="shared" si="13"/>
        <v>1.6542580645161289</v>
      </c>
      <c r="AC18">
        <f t="shared" si="14"/>
        <v>1.1573169056079324</v>
      </c>
    </row>
    <row r="19" spans="1:29" x14ac:dyDescent="0.25">
      <c r="A19" s="9">
        <v>17</v>
      </c>
      <c r="B19" s="26" t="s">
        <v>229</v>
      </c>
      <c r="C19" s="26" t="s">
        <v>36</v>
      </c>
      <c r="D19" s="26" t="s">
        <v>322</v>
      </c>
      <c r="E19" s="26" t="s">
        <v>1</v>
      </c>
      <c r="F19">
        <v>82</v>
      </c>
      <c r="G19">
        <v>62</v>
      </c>
      <c r="H19">
        <v>44</v>
      </c>
      <c r="I19">
        <v>102</v>
      </c>
      <c r="J19">
        <v>38</v>
      </c>
      <c r="K19">
        <v>26</v>
      </c>
      <c r="L19">
        <v>67</v>
      </c>
      <c r="M19">
        <v>1416</v>
      </c>
      <c r="N19">
        <f t="shared" si="0"/>
        <v>62</v>
      </c>
      <c r="O19">
        <f t="shared" si="1"/>
        <v>44</v>
      </c>
      <c r="P19">
        <f t="shared" si="2"/>
        <v>102</v>
      </c>
      <c r="Q19">
        <f t="shared" si="3"/>
        <v>38</v>
      </c>
      <c r="R19">
        <f t="shared" si="4"/>
        <v>26</v>
      </c>
      <c r="S19">
        <f t="shared" si="5"/>
        <v>67</v>
      </c>
      <c r="U19" s="10">
        <f t="shared" si="6"/>
        <v>12.684944966828446</v>
      </c>
      <c r="V19">
        <f t="shared" si="7"/>
        <v>7.8634146341463413</v>
      </c>
      <c r="W19">
        <f t="shared" si="8"/>
        <v>0.2077104642014162</v>
      </c>
      <c r="X19">
        <f t="shared" si="9"/>
        <v>4.6138198684806895</v>
      </c>
      <c r="Y19">
        <f t="shared" si="10"/>
        <v>7.6896997808011491</v>
      </c>
      <c r="Z19">
        <f t="shared" si="11"/>
        <v>1.1864111498257839</v>
      </c>
      <c r="AA19">
        <f t="shared" si="12"/>
        <v>0.73897718332022022</v>
      </c>
      <c r="AB19">
        <f t="shared" si="13"/>
        <v>1.5520645161290321</v>
      </c>
      <c r="AC19">
        <f t="shared" si="14"/>
        <v>1.1363670192056536</v>
      </c>
    </row>
    <row r="20" spans="1:29" x14ac:dyDescent="0.25">
      <c r="A20" s="9">
        <v>18</v>
      </c>
      <c r="B20" s="26" t="s">
        <v>855</v>
      </c>
      <c r="C20" s="26" t="s">
        <v>442</v>
      </c>
      <c r="D20" s="26" t="s">
        <v>322</v>
      </c>
      <c r="E20" s="26" t="s">
        <v>1</v>
      </c>
      <c r="F20">
        <v>76</v>
      </c>
      <c r="G20">
        <v>55</v>
      </c>
      <c r="H20">
        <v>37</v>
      </c>
      <c r="I20">
        <v>85</v>
      </c>
      <c r="J20">
        <v>42</v>
      </c>
      <c r="K20">
        <v>44</v>
      </c>
      <c r="L20">
        <v>2429</v>
      </c>
      <c r="M20">
        <v>1320</v>
      </c>
      <c r="N20">
        <f t="shared" si="0"/>
        <v>59.342105263157897</v>
      </c>
      <c r="O20">
        <f t="shared" si="1"/>
        <v>39.921052631578945</v>
      </c>
      <c r="P20">
        <f t="shared" si="2"/>
        <v>91.71052631578948</v>
      </c>
      <c r="Q20">
        <f t="shared" si="3"/>
        <v>45.315789473684212</v>
      </c>
      <c r="R20">
        <f t="shared" si="4"/>
        <v>47.473684210526315</v>
      </c>
      <c r="S20">
        <f t="shared" si="5"/>
        <v>2620.7631578947367</v>
      </c>
      <c r="U20" s="10">
        <f t="shared" si="6"/>
        <v>12.563185755229659</v>
      </c>
      <c r="V20">
        <f t="shared" si="7"/>
        <v>7.526315789473685</v>
      </c>
      <c r="W20">
        <f t="shared" si="8"/>
        <v>0.18845500848896432</v>
      </c>
      <c r="X20">
        <f t="shared" si="9"/>
        <v>4.8484149572670097</v>
      </c>
      <c r="Y20">
        <f t="shared" si="10"/>
        <v>8.0806915954450158</v>
      </c>
      <c r="Z20">
        <f t="shared" si="11"/>
        <v>1.1726503759398494</v>
      </c>
      <c r="AA20">
        <f t="shared" si="12"/>
        <v>0.75995755517826813</v>
      </c>
      <c r="AB20">
        <f t="shared" si="13"/>
        <v>1.6892190152801358</v>
      </c>
      <c r="AC20">
        <f t="shared" si="14"/>
        <v>1.2265880108687559</v>
      </c>
    </row>
    <row r="21" spans="1:29" x14ac:dyDescent="0.25">
      <c r="A21" s="9">
        <v>19</v>
      </c>
      <c r="B21" s="26" t="s">
        <v>83</v>
      </c>
      <c r="C21" s="26" t="s">
        <v>42</v>
      </c>
      <c r="D21" s="26" t="s">
        <v>322</v>
      </c>
      <c r="E21" s="26" t="s">
        <v>1</v>
      </c>
      <c r="F21">
        <v>78</v>
      </c>
      <c r="G21">
        <v>54</v>
      </c>
      <c r="H21">
        <v>82</v>
      </c>
      <c r="I21">
        <v>159</v>
      </c>
      <c r="J21">
        <v>34</v>
      </c>
      <c r="K21">
        <v>40</v>
      </c>
      <c r="L21">
        <v>3305</v>
      </c>
      <c r="M21">
        <v>1527</v>
      </c>
      <c r="N21">
        <f t="shared" si="0"/>
        <v>56.769230769230766</v>
      </c>
      <c r="O21">
        <f t="shared" si="1"/>
        <v>86.205128205128204</v>
      </c>
      <c r="P21">
        <f t="shared" si="2"/>
        <v>167.15384615384616</v>
      </c>
      <c r="Q21">
        <f t="shared" si="3"/>
        <v>35.743589743589745</v>
      </c>
      <c r="R21">
        <f t="shared" si="4"/>
        <v>42.051282051282051</v>
      </c>
      <c r="S21">
        <f t="shared" si="5"/>
        <v>3474.4871794871797</v>
      </c>
      <c r="U21" s="10">
        <f t="shared" si="6"/>
        <v>12.524334197944711</v>
      </c>
      <c r="V21">
        <f t="shared" si="7"/>
        <v>7.1999999999999993</v>
      </c>
      <c r="W21">
        <f t="shared" si="8"/>
        <v>0.40694789081885852</v>
      </c>
      <c r="X21">
        <f t="shared" si="9"/>
        <v>4.9173863071258523</v>
      </c>
      <c r="Y21">
        <f t="shared" si="10"/>
        <v>8.1956438452097533</v>
      </c>
      <c r="Z21">
        <f t="shared" si="11"/>
        <v>1.2735455720749838</v>
      </c>
      <c r="AA21">
        <f t="shared" si="12"/>
        <v>0.73250620347394524</v>
      </c>
      <c r="AB21">
        <f t="shared" si="13"/>
        <v>1.6545856079404464</v>
      </c>
      <c r="AC21">
        <f t="shared" si="14"/>
        <v>1.2567489236364766</v>
      </c>
    </row>
    <row r="22" spans="1:29" x14ac:dyDescent="0.25">
      <c r="A22" s="9">
        <v>20</v>
      </c>
      <c r="B22" s="26" t="s">
        <v>285</v>
      </c>
      <c r="C22" s="26" t="s">
        <v>42</v>
      </c>
      <c r="D22" s="26" t="s">
        <v>322</v>
      </c>
      <c r="E22" s="26" t="s">
        <v>1</v>
      </c>
      <c r="F22">
        <v>68</v>
      </c>
      <c r="G22">
        <v>49</v>
      </c>
      <c r="H22">
        <v>61</v>
      </c>
      <c r="I22">
        <v>80</v>
      </c>
      <c r="J22">
        <v>16</v>
      </c>
      <c r="K22">
        <v>32</v>
      </c>
      <c r="L22">
        <v>23</v>
      </c>
      <c r="M22">
        <v>1173</v>
      </c>
      <c r="N22">
        <f t="shared" si="0"/>
        <v>59.088235294117645</v>
      </c>
      <c r="O22">
        <f t="shared" si="1"/>
        <v>73.558823529411768</v>
      </c>
      <c r="P22">
        <f t="shared" si="2"/>
        <v>96.470588235294116</v>
      </c>
      <c r="Q22">
        <f t="shared" si="3"/>
        <v>19.294117647058822</v>
      </c>
      <c r="R22">
        <f t="shared" si="4"/>
        <v>38.588235294117645</v>
      </c>
      <c r="S22">
        <f t="shared" si="5"/>
        <v>27.735294117647058</v>
      </c>
      <c r="U22" s="10">
        <f t="shared" si="6"/>
        <v>12.473161248152294</v>
      </c>
      <c r="V22">
        <f t="shared" si="7"/>
        <v>7.4941176470588227</v>
      </c>
      <c r="W22">
        <f t="shared" si="8"/>
        <v>0.34724857685009486</v>
      </c>
      <c r="X22">
        <f t="shared" si="9"/>
        <v>4.6317950242433756</v>
      </c>
      <c r="Y22">
        <f t="shared" si="10"/>
        <v>7.7196583737389588</v>
      </c>
      <c r="Z22">
        <f t="shared" si="11"/>
        <v>1.1790163124073156</v>
      </c>
      <c r="AA22">
        <f t="shared" si="12"/>
        <v>0.68533206831119531</v>
      </c>
      <c r="AB22">
        <f t="shared" si="13"/>
        <v>1.6324667931688803</v>
      </c>
      <c r="AC22">
        <f t="shared" si="14"/>
        <v>1.1349798503559838</v>
      </c>
    </row>
    <row r="23" spans="1:29" x14ac:dyDescent="0.25">
      <c r="A23" s="9">
        <v>21</v>
      </c>
      <c r="B23" s="26" t="s">
        <v>268</v>
      </c>
      <c r="C23" s="26" t="s">
        <v>31</v>
      </c>
      <c r="D23" s="26" t="s">
        <v>322</v>
      </c>
      <c r="E23" s="26" t="s">
        <v>1</v>
      </c>
      <c r="F23">
        <v>76</v>
      </c>
      <c r="G23">
        <v>57</v>
      </c>
      <c r="H23">
        <v>16</v>
      </c>
      <c r="I23">
        <v>18</v>
      </c>
      <c r="J23">
        <v>26</v>
      </c>
      <c r="K23">
        <v>39</v>
      </c>
      <c r="L23">
        <v>45</v>
      </c>
      <c r="M23">
        <v>1285</v>
      </c>
      <c r="N23">
        <f t="shared" si="0"/>
        <v>61.5</v>
      </c>
      <c r="O23">
        <f t="shared" si="1"/>
        <v>17.263157894736842</v>
      </c>
      <c r="P23">
        <f t="shared" si="2"/>
        <v>19.421052631578949</v>
      </c>
      <c r="Q23">
        <f t="shared" si="3"/>
        <v>28.05263157894737</v>
      </c>
      <c r="R23">
        <f t="shared" si="4"/>
        <v>42.078947368421055</v>
      </c>
      <c r="S23">
        <f t="shared" si="5"/>
        <v>48.55263157894737</v>
      </c>
      <c r="U23" s="10">
        <f t="shared" si="6"/>
        <v>12.458394601298973</v>
      </c>
      <c r="V23">
        <f t="shared" si="7"/>
        <v>7.8</v>
      </c>
      <c r="W23">
        <f t="shared" si="8"/>
        <v>8.1494057724957547E-2</v>
      </c>
      <c r="X23">
        <f t="shared" si="9"/>
        <v>4.5769005435740162</v>
      </c>
      <c r="Y23">
        <f t="shared" si="10"/>
        <v>7.6281675726233598</v>
      </c>
      <c r="Z23">
        <f t="shared" si="11"/>
        <v>1.0759730207872622</v>
      </c>
      <c r="AA23">
        <f t="shared" si="12"/>
        <v>0.71044991511035638</v>
      </c>
      <c r="AB23">
        <f t="shared" si="13"/>
        <v>1.6547623089983021</v>
      </c>
      <c r="AC23">
        <f t="shared" si="14"/>
        <v>1.1357152986780954</v>
      </c>
    </row>
    <row r="24" spans="1:29" x14ac:dyDescent="0.25">
      <c r="A24" s="9">
        <v>22</v>
      </c>
      <c r="B24" s="26" t="s">
        <v>256</v>
      </c>
      <c r="C24" s="26" t="s">
        <v>31</v>
      </c>
      <c r="D24" s="26" t="s">
        <v>322</v>
      </c>
      <c r="E24" s="26" t="s">
        <v>1</v>
      </c>
      <c r="F24">
        <v>82</v>
      </c>
      <c r="G24">
        <v>60</v>
      </c>
      <c r="H24">
        <v>26</v>
      </c>
      <c r="I24">
        <v>39</v>
      </c>
      <c r="J24">
        <v>27</v>
      </c>
      <c r="K24">
        <v>38</v>
      </c>
      <c r="L24">
        <v>79</v>
      </c>
      <c r="M24">
        <v>1319</v>
      </c>
      <c r="N24">
        <f t="shared" si="0"/>
        <v>60</v>
      </c>
      <c r="O24">
        <f t="shared" si="1"/>
        <v>26</v>
      </c>
      <c r="P24">
        <f t="shared" si="2"/>
        <v>39</v>
      </c>
      <c r="Q24">
        <f t="shared" si="3"/>
        <v>27</v>
      </c>
      <c r="R24">
        <f t="shared" si="4"/>
        <v>38</v>
      </c>
      <c r="S24">
        <f t="shared" si="5"/>
        <v>79</v>
      </c>
      <c r="U24" s="10">
        <f t="shared" si="6"/>
        <v>12.307583100412657</v>
      </c>
      <c r="V24">
        <f t="shared" si="7"/>
        <v>7.6097560975609753</v>
      </c>
      <c r="W24">
        <f t="shared" si="8"/>
        <v>0.12273800157356411</v>
      </c>
      <c r="X24">
        <f t="shared" si="9"/>
        <v>4.5750890012781174</v>
      </c>
      <c r="Y24">
        <f t="shared" si="10"/>
        <v>7.6251483354635283</v>
      </c>
      <c r="Z24">
        <f t="shared" si="11"/>
        <v>1.1021572043451524</v>
      </c>
      <c r="AA24">
        <f t="shared" si="12"/>
        <v>0.70743115656963007</v>
      </c>
      <c r="AB24">
        <f t="shared" si="13"/>
        <v>1.6287096774193548</v>
      </c>
      <c r="AC24">
        <f t="shared" si="14"/>
        <v>1.1367909629439796</v>
      </c>
    </row>
    <row r="25" spans="1:29" x14ac:dyDescent="0.25">
      <c r="A25" s="9">
        <v>23</v>
      </c>
      <c r="B25" s="26" t="s">
        <v>71</v>
      </c>
      <c r="C25" s="26" t="s">
        <v>38</v>
      </c>
      <c r="D25" s="26" t="s">
        <v>322</v>
      </c>
      <c r="E25" s="26" t="s">
        <v>1</v>
      </c>
      <c r="F25">
        <v>80</v>
      </c>
      <c r="G25">
        <v>56</v>
      </c>
      <c r="H25">
        <v>36</v>
      </c>
      <c r="I25">
        <v>36</v>
      </c>
      <c r="J25">
        <v>18</v>
      </c>
      <c r="K25">
        <v>28</v>
      </c>
      <c r="L25">
        <v>36</v>
      </c>
      <c r="M25">
        <v>1127</v>
      </c>
      <c r="N25">
        <f t="shared" si="0"/>
        <v>57.4</v>
      </c>
      <c r="O25">
        <f t="shared" si="1"/>
        <v>36.9</v>
      </c>
      <c r="P25">
        <f t="shared" si="2"/>
        <v>36.9</v>
      </c>
      <c r="Q25">
        <f t="shared" si="3"/>
        <v>18.45</v>
      </c>
      <c r="R25">
        <f t="shared" si="4"/>
        <v>28.7</v>
      </c>
      <c r="S25">
        <f t="shared" si="5"/>
        <v>36.9</v>
      </c>
      <c r="U25" s="10">
        <f t="shared" si="6"/>
        <v>11.941066882620182</v>
      </c>
      <c r="V25">
        <f t="shared" si="7"/>
        <v>7.2799999999999994</v>
      </c>
      <c r="W25">
        <f t="shared" si="8"/>
        <v>0.17419354838709675</v>
      </c>
      <c r="X25">
        <f t="shared" si="9"/>
        <v>4.4868733342330867</v>
      </c>
      <c r="Y25">
        <f t="shared" si="10"/>
        <v>7.4781222237218117</v>
      </c>
      <c r="Z25">
        <f t="shared" si="11"/>
        <v>1.0993487394957981</v>
      </c>
      <c r="AA25">
        <f t="shared" si="12"/>
        <v>0.68291129032258058</v>
      </c>
      <c r="AB25">
        <f t="shared" si="13"/>
        <v>1.5693096774193547</v>
      </c>
      <c r="AC25">
        <f t="shared" si="14"/>
        <v>1.1353036269953525</v>
      </c>
    </row>
    <row r="26" spans="1:29" x14ac:dyDescent="0.25">
      <c r="A26" s="9">
        <v>24</v>
      </c>
      <c r="B26" s="26" t="s">
        <v>224</v>
      </c>
      <c r="C26" s="26" t="s">
        <v>42</v>
      </c>
      <c r="D26" s="26" t="s">
        <v>322</v>
      </c>
      <c r="E26" s="26" t="s">
        <v>1</v>
      </c>
      <c r="F26">
        <v>82</v>
      </c>
      <c r="G26">
        <v>56</v>
      </c>
      <c r="H26">
        <v>32</v>
      </c>
      <c r="I26">
        <v>31</v>
      </c>
      <c r="J26">
        <v>34</v>
      </c>
      <c r="K26">
        <v>51</v>
      </c>
      <c r="L26">
        <v>224</v>
      </c>
      <c r="M26">
        <v>1509</v>
      </c>
      <c r="N26">
        <f t="shared" si="0"/>
        <v>56</v>
      </c>
      <c r="O26">
        <f t="shared" si="1"/>
        <v>32</v>
      </c>
      <c r="P26">
        <f t="shared" si="2"/>
        <v>31</v>
      </c>
      <c r="Q26">
        <f t="shared" si="3"/>
        <v>34</v>
      </c>
      <c r="R26">
        <f t="shared" si="4"/>
        <v>51</v>
      </c>
      <c r="S26">
        <f t="shared" si="5"/>
        <v>224</v>
      </c>
      <c r="U26" s="10">
        <f t="shared" si="6"/>
        <v>11.926120923604504</v>
      </c>
      <c r="V26">
        <f t="shared" si="7"/>
        <v>7.1024390243902449</v>
      </c>
      <c r="W26">
        <f t="shared" si="8"/>
        <v>0.15106215578284815</v>
      </c>
      <c r="X26">
        <f t="shared" si="9"/>
        <v>4.6726197434314098</v>
      </c>
      <c r="Y26">
        <f t="shared" si="10"/>
        <v>7.7876995723856837</v>
      </c>
      <c r="Z26">
        <f t="shared" si="11"/>
        <v>1.0914582906333263</v>
      </c>
      <c r="AA26">
        <f t="shared" si="12"/>
        <v>0.72750590086546019</v>
      </c>
      <c r="AB26">
        <f t="shared" si="13"/>
        <v>1.7117419354838708</v>
      </c>
      <c r="AC26">
        <f t="shared" si="14"/>
        <v>1.1419136164487529</v>
      </c>
    </row>
    <row r="27" spans="1:29" x14ac:dyDescent="0.25">
      <c r="A27" s="9">
        <v>25</v>
      </c>
      <c r="B27" s="26" t="s">
        <v>856</v>
      </c>
      <c r="C27" s="26" t="s">
        <v>442</v>
      </c>
      <c r="D27" s="26" t="s">
        <v>322</v>
      </c>
      <c r="E27" s="26" t="s">
        <v>1</v>
      </c>
      <c r="F27">
        <v>81</v>
      </c>
      <c r="G27">
        <v>55</v>
      </c>
      <c r="H27">
        <v>40</v>
      </c>
      <c r="I27">
        <v>38</v>
      </c>
      <c r="J27">
        <v>2</v>
      </c>
      <c r="K27">
        <v>17</v>
      </c>
      <c r="L27">
        <v>58</v>
      </c>
      <c r="M27">
        <v>1237</v>
      </c>
      <c r="N27">
        <f t="shared" si="0"/>
        <v>55.679012345679013</v>
      </c>
      <c r="O27">
        <f t="shared" si="1"/>
        <v>40.493827160493829</v>
      </c>
      <c r="P27">
        <f t="shared" si="2"/>
        <v>38.469135802469133</v>
      </c>
      <c r="Q27">
        <f t="shared" si="3"/>
        <v>2.0246913580246915</v>
      </c>
      <c r="R27">
        <f t="shared" si="4"/>
        <v>17.209876543209877</v>
      </c>
      <c r="S27">
        <f t="shared" si="5"/>
        <v>58.716049382716051</v>
      </c>
      <c r="U27" s="10">
        <f t="shared" si="6"/>
        <v>11.622136498485503</v>
      </c>
      <c r="V27">
        <f t="shared" si="7"/>
        <v>7.0617283950617278</v>
      </c>
      <c r="W27">
        <f t="shared" si="8"/>
        <v>0.1911589008363202</v>
      </c>
      <c r="X27">
        <f t="shared" si="9"/>
        <v>4.3692492025874543</v>
      </c>
      <c r="Y27">
        <f t="shared" si="10"/>
        <v>7.2820820043124233</v>
      </c>
      <c r="Z27">
        <f t="shared" si="11"/>
        <v>1.1014472455648925</v>
      </c>
      <c r="AA27">
        <f t="shared" si="12"/>
        <v>0.63580645161290317</v>
      </c>
      <c r="AB27">
        <f t="shared" si="13"/>
        <v>1.4959211469534048</v>
      </c>
      <c r="AC27">
        <f t="shared" si="14"/>
        <v>1.1360743584562536</v>
      </c>
    </row>
    <row r="28" spans="1:29" x14ac:dyDescent="0.25">
      <c r="A28" s="9">
        <v>26</v>
      </c>
      <c r="B28" s="26" t="s">
        <v>204</v>
      </c>
      <c r="C28" s="26" t="s">
        <v>36</v>
      </c>
      <c r="D28" s="26" t="s">
        <v>322</v>
      </c>
      <c r="E28" s="26" t="s">
        <v>1</v>
      </c>
      <c r="F28">
        <v>56</v>
      </c>
      <c r="G28">
        <v>35</v>
      </c>
      <c r="H28">
        <v>6</v>
      </c>
      <c r="I28">
        <v>80</v>
      </c>
      <c r="J28">
        <v>48</v>
      </c>
      <c r="K28">
        <v>34</v>
      </c>
      <c r="L28">
        <v>3732</v>
      </c>
      <c r="M28">
        <v>952</v>
      </c>
      <c r="N28">
        <f t="shared" si="0"/>
        <v>51.25</v>
      </c>
      <c r="O28">
        <f t="shared" si="1"/>
        <v>8.7857142857142865</v>
      </c>
      <c r="P28">
        <f t="shared" si="2"/>
        <v>117.14285714285714</v>
      </c>
      <c r="Q28">
        <f t="shared" si="3"/>
        <v>70.285714285714292</v>
      </c>
      <c r="R28">
        <f t="shared" si="4"/>
        <v>49.785714285714285</v>
      </c>
      <c r="S28">
        <f t="shared" si="5"/>
        <v>5464.7142857142853</v>
      </c>
      <c r="U28" s="10">
        <f t="shared" si="6"/>
        <v>11.610751265099733</v>
      </c>
      <c r="V28">
        <f t="shared" si="7"/>
        <v>6.5</v>
      </c>
      <c r="W28">
        <f t="shared" si="8"/>
        <v>4.1474654377880185E-2</v>
      </c>
      <c r="X28">
        <f t="shared" si="9"/>
        <v>5.0692766107218539</v>
      </c>
      <c r="Y28">
        <f t="shared" si="10"/>
        <v>8.4487943512030892</v>
      </c>
      <c r="Z28">
        <f t="shared" si="11"/>
        <v>1.2066626650660262</v>
      </c>
      <c r="AA28">
        <f t="shared" si="12"/>
        <v>0.83156682027649753</v>
      </c>
      <c r="AB28">
        <f t="shared" si="13"/>
        <v>1.7039861751152072</v>
      </c>
      <c r="AC28">
        <f t="shared" si="14"/>
        <v>1.3270609502641224</v>
      </c>
    </row>
    <row r="29" spans="1:29" x14ac:dyDescent="0.25">
      <c r="A29" s="9">
        <v>27</v>
      </c>
      <c r="B29" s="26" t="s">
        <v>80</v>
      </c>
      <c r="C29" s="26" t="s">
        <v>31</v>
      </c>
      <c r="D29" s="26" t="s">
        <v>322</v>
      </c>
      <c r="E29" s="26" t="s">
        <v>1</v>
      </c>
      <c r="F29">
        <v>81</v>
      </c>
      <c r="G29">
        <v>54</v>
      </c>
      <c r="H29">
        <v>30</v>
      </c>
      <c r="I29">
        <v>40</v>
      </c>
      <c r="J29">
        <v>23</v>
      </c>
      <c r="K29">
        <v>30</v>
      </c>
      <c r="L29">
        <v>87</v>
      </c>
      <c r="M29">
        <v>1206</v>
      </c>
      <c r="N29">
        <f t="shared" si="0"/>
        <v>54.666666666666664</v>
      </c>
      <c r="O29">
        <f t="shared" si="1"/>
        <v>30.37037037037037</v>
      </c>
      <c r="P29">
        <f t="shared" si="2"/>
        <v>40.493827160493829</v>
      </c>
      <c r="Q29">
        <f t="shared" si="3"/>
        <v>23.283950617283949</v>
      </c>
      <c r="R29">
        <f t="shared" si="4"/>
        <v>30.37037037037037</v>
      </c>
      <c r="S29">
        <f t="shared" si="5"/>
        <v>88.074074074074076</v>
      </c>
      <c r="U29" s="10">
        <f t="shared" si="6"/>
        <v>11.594721730148462</v>
      </c>
      <c r="V29">
        <f t="shared" si="7"/>
        <v>6.9333333333333336</v>
      </c>
      <c r="W29">
        <f t="shared" si="8"/>
        <v>0.14336917562724014</v>
      </c>
      <c r="X29">
        <f t="shared" si="9"/>
        <v>4.5180192211878891</v>
      </c>
      <c r="Y29">
        <f t="shared" si="10"/>
        <v>7.5300320353131491</v>
      </c>
      <c r="Z29">
        <f t="shared" si="11"/>
        <v>1.1041549953314658</v>
      </c>
      <c r="AA29">
        <f t="shared" si="12"/>
        <v>0.69677419354838699</v>
      </c>
      <c r="AB29">
        <f t="shared" si="13"/>
        <v>1.5799784946236559</v>
      </c>
      <c r="AC29">
        <f t="shared" si="14"/>
        <v>1.1371115376843806</v>
      </c>
    </row>
    <row r="30" spans="1:29" x14ac:dyDescent="0.25">
      <c r="A30" s="9">
        <v>28</v>
      </c>
      <c r="B30" s="26" t="s">
        <v>141</v>
      </c>
      <c r="C30" s="26" t="s">
        <v>38</v>
      </c>
      <c r="D30" s="26" t="s">
        <v>322</v>
      </c>
      <c r="E30" s="26" t="s">
        <v>1</v>
      </c>
      <c r="F30">
        <v>58</v>
      </c>
      <c r="G30">
        <v>37</v>
      </c>
      <c r="H30">
        <v>44</v>
      </c>
      <c r="I30">
        <v>103</v>
      </c>
      <c r="J30">
        <v>24</v>
      </c>
      <c r="K30">
        <v>18</v>
      </c>
      <c r="L30">
        <v>84</v>
      </c>
      <c r="M30">
        <v>906</v>
      </c>
      <c r="N30">
        <f t="shared" si="0"/>
        <v>52.310344827586206</v>
      </c>
      <c r="O30">
        <f t="shared" si="1"/>
        <v>62.206896551724135</v>
      </c>
      <c r="P30">
        <f t="shared" si="2"/>
        <v>145.62068965517241</v>
      </c>
      <c r="Q30">
        <f t="shared" si="3"/>
        <v>33.931034482758619</v>
      </c>
      <c r="R30">
        <f t="shared" si="4"/>
        <v>25.448275862068964</v>
      </c>
      <c r="S30">
        <f t="shared" si="5"/>
        <v>118.75862068965517</v>
      </c>
      <c r="U30" s="10">
        <f t="shared" si="6"/>
        <v>11.586934581517713</v>
      </c>
      <c r="V30">
        <f t="shared" si="7"/>
        <v>6.63448275862069</v>
      </c>
      <c r="W30">
        <f t="shared" si="8"/>
        <v>0.29365962180200222</v>
      </c>
      <c r="X30">
        <f t="shared" si="9"/>
        <v>4.6587922010950216</v>
      </c>
      <c r="Y30">
        <f t="shared" si="10"/>
        <v>7.764653668491702</v>
      </c>
      <c r="Z30">
        <f t="shared" si="11"/>
        <v>1.2447478991596637</v>
      </c>
      <c r="AA30">
        <f t="shared" si="12"/>
        <v>0.72730812013348156</v>
      </c>
      <c r="AB30">
        <f t="shared" si="13"/>
        <v>1.5485406006674081</v>
      </c>
      <c r="AC30">
        <f t="shared" si="14"/>
        <v>1.1381955811344679</v>
      </c>
    </row>
    <row r="31" spans="1:29" x14ac:dyDescent="0.25">
      <c r="A31" s="9">
        <v>29</v>
      </c>
      <c r="B31" s="26" t="s">
        <v>157</v>
      </c>
      <c r="C31" s="26" t="s">
        <v>31</v>
      </c>
      <c r="D31" s="26" t="s">
        <v>322</v>
      </c>
      <c r="E31" s="26" t="s">
        <v>1</v>
      </c>
      <c r="F31">
        <v>79</v>
      </c>
      <c r="G31">
        <v>46</v>
      </c>
      <c r="H31">
        <v>41</v>
      </c>
      <c r="I31">
        <v>84</v>
      </c>
      <c r="J31">
        <v>71</v>
      </c>
      <c r="K31">
        <v>60</v>
      </c>
      <c r="L31">
        <v>7152</v>
      </c>
      <c r="M31">
        <v>1430</v>
      </c>
      <c r="N31">
        <f t="shared" si="0"/>
        <v>47.746835443037973</v>
      </c>
      <c r="O31">
        <f t="shared" si="1"/>
        <v>42.556962025316459</v>
      </c>
      <c r="P31">
        <f t="shared" si="2"/>
        <v>87.189873417721515</v>
      </c>
      <c r="Q31">
        <f t="shared" si="3"/>
        <v>73.696202531645568</v>
      </c>
      <c r="R31">
        <f t="shared" si="4"/>
        <v>62.278481012658226</v>
      </c>
      <c r="S31">
        <f t="shared" si="5"/>
        <v>7423.5949367088606</v>
      </c>
      <c r="U31" s="10">
        <f t="shared" si="6"/>
        <v>11.444590867964859</v>
      </c>
      <c r="V31">
        <f t="shared" si="7"/>
        <v>6.055696202531645</v>
      </c>
      <c r="W31">
        <f t="shared" si="8"/>
        <v>0.20089832584728462</v>
      </c>
      <c r="X31">
        <f t="shared" si="9"/>
        <v>5.1879963395859292</v>
      </c>
      <c r="Y31">
        <f t="shared" si="10"/>
        <v>8.6466605659765481</v>
      </c>
      <c r="Z31">
        <f t="shared" si="11"/>
        <v>1.1666046165301562</v>
      </c>
      <c r="AA31">
        <f t="shared" si="12"/>
        <v>0.8413474887709268</v>
      </c>
      <c r="AB31">
        <f t="shared" si="13"/>
        <v>1.7837786851776234</v>
      </c>
      <c r="AC31">
        <f t="shared" si="14"/>
        <v>1.3962655491072227</v>
      </c>
    </row>
    <row r="32" spans="1:29" x14ac:dyDescent="0.25">
      <c r="A32" s="9">
        <v>30</v>
      </c>
      <c r="B32" s="26" t="s">
        <v>73</v>
      </c>
      <c r="C32" s="26" t="s">
        <v>36</v>
      </c>
      <c r="D32" s="26" t="s">
        <v>322</v>
      </c>
      <c r="E32" s="26" t="s">
        <v>1</v>
      </c>
      <c r="F32">
        <v>82</v>
      </c>
      <c r="G32">
        <v>49</v>
      </c>
      <c r="H32">
        <v>34</v>
      </c>
      <c r="I32">
        <v>35</v>
      </c>
      <c r="J32">
        <v>24</v>
      </c>
      <c r="K32">
        <v>93</v>
      </c>
      <c r="L32">
        <v>41</v>
      </c>
      <c r="M32">
        <v>1370</v>
      </c>
      <c r="N32">
        <f t="shared" si="0"/>
        <v>49</v>
      </c>
      <c r="O32">
        <f t="shared" si="1"/>
        <v>34</v>
      </c>
      <c r="P32">
        <f t="shared" si="2"/>
        <v>35</v>
      </c>
      <c r="Q32">
        <f t="shared" si="3"/>
        <v>24</v>
      </c>
      <c r="R32">
        <f t="shared" si="4"/>
        <v>93</v>
      </c>
      <c r="S32">
        <f t="shared" si="5"/>
        <v>41</v>
      </c>
      <c r="U32" s="10">
        <f t="shared" si="6"/>
        <v>11.28622160351782</v>
      </c>
      <c r="V32">
        <f t="shared" si="7"/>
        <v>6.2146341463414636</v>
      </c>
      <c r="W32">
        <f t="shared" si="8"/>
        <v>0.16050354051927615</v>
      </c>
      <c r="X32">
        <f t="shared" si="9"/>
        <v>4.9110839166570806</v>
      </c>
      <c r="Y32">
        <f t="shared" si="10"/>
        <v>8.1851398610951343</v>
      </c>
      <c r="Z32">
        <f t="shared" si="11"/>
        <v>1.0968077474892395</v>
      </c>
      <c r="AA32">
        <f t="shared" si="12"/>
        <v>0.6988276947285601</v>
      </c>
      <c r="AB32">
        <f t="shared" si="13"/>
        <v>1.98</v>
      </c>
      <c r="AC32">
        <f t="shared" si="14"/>
        <v>1.1354484744392805</v>
      </c>
    </row>
    <row r="33" spans="1:29" x14ac:dyDescent="0.25">
      <c r="A33" s="9">
        <v>31</v>
      </c>
      <c r="B33" s="26" t="s">
        <v>76</v>
      </c>
      <c r="C33" s="26" t="s">
        <v>31</v>
      </c>
      <c r="D33" s="26" t="s">
        <v>322</v>
      </c>
      <c r="E33" s="26" t="s">
        <v>1</v>
      </c>
      <c r="F33">
        <v>64</v>
      </c>
      <c r="G33">
        <v>37</v>
      </c>
      <c r="H33">
        <v>30</v>
      </c>
      <c r="I33">
        <v>118</v>
      </c>
      <c r="J33">
        <v>27</v>
      </c>
      <c r="K33">
        <v>24</v>
      </c>
      <c r="L33">
        <v>6563</v>
      </c>
      <c r="M33">
        <v>1217</v>
      </c>
      <c r="N33">
        <f t="shared" si="0"/>
        <v>47.40625</v>
      </c>
      <c r="O33">
        <f t="shared" si="1"/>
        <v>38.4375</v>
      </c>
      <c r="P33">
        <f t="shared" si="2"/>
        <v>151.1875</v>
      </c>
      <c r="Q33">
        <f t="shared" si="3"/>
        <v>34.59375</v>
      </c>
      <c r="R33">
        <f t="shared" si="4"/>
        <v>30.75</v>
      </c>
      <c r="S33">
        <f t="shared" si="5"/>
        <v>8408.84375</v>
      </c>
      <c r="U33" s="10">
        <f t="shared" si="6"/>
        <v>11.188829314696575</v>
      </c>
      <c r="V33">
        <f t="shared" si="7"/>
        <v>6.0125000000000002</v>
      </c>
      <c r="W33">
        <f t="shared" si="8"/>
        <v>0.18145161290322581</v>
      </c>
      <c r="X33">
        <f t="shared" si="9"/>
        <v>4.9948777017933486</v>
      </c>
      <c r="Y33">
        <f t="shared" si="10"/>
        <v>8.3247961696555812</v>
      </c>
      <c r="Z33">
        <f t="shared" si="11"/>
        <v>1.2521927521008402</v>
      </c>
      <c r="AA33">
        <f t="shared" si="12"/>
        <v>0.72920866935483863</v>
      </c>
      <c r="AB33">
        <f t="shared" si="13"/>
        <v>1.5824032258064515</v>
      </c>
      <c r="AC33">
        <f t="shared" si="14"/>
        <v>1.4310730545312182</v>
      </c>
    </row>
    <row r="34" spans="1:29" x14ac:dyDescent="0.25">
      <c r="A34" s="9">
        <v>32</v>
      </c>
      <c r="B34" s="26" t="s">
        <v>325</v>
      </c>
      <c r="C34" s="26" t="s">
        <v>31</v>
      </c>
      <c r="D34" s="26" t="s">
        <v>322</v>
      </c>
      <c r="E34" s="26" t="s">
        <v>1</v>
      </c>
      <c r="F34">
        <v>80</v>
      </c>
      <c r="G34">
        <v>48</v>
      </c>
      <c r="H34">
        <v>52</v>
      </c>
      <c r="I34">
        <v>91</v>
      </c>
      <c r="J34">
        <v>36</v>
      </c>
      <c r="K34">
        <v>36</v>
      </c>
      <c r="L34">
        <v>93</v>
      </c>
      <c r="M34">
        <v>1384</v>
      </c>
      <c r="N34">
        <f t="shared" si="0"/>
        <v>49.2</v>
      </c>
      <c r="O34">
        <f t="shared" si="1"/>
        <v>53.3</v>
      </c>
      <c r="P34">
        <f t="shared" si="2"/>
        <v>93.275000000000006</v>
      </c>
      <c r="Q34">
        <f t="shared" si="3"/>
        <v>36.9</v>
      </c>
      <c r="R34">
        <f t="shared" si="4"/>
        <v>36.9</v>
      </c>
      <c r="S34">
        <f t="shared" si="5"/>
        <v>95.325000000000003</v>
      </c>
      <c r="U34" s="10">
        <f t="shared" si="6"/>
        <v>11.161229704968861</v>
      </c>
      <c r="V34">
        <f t="shared" si="7"/>
        <v>6.24</v>
      </c>
      <c r="W34">
        <f t="shared" si="8"/>
        <v>0.25161290322580643</v>
      </c>
      <c r="X34">
        <f t="shared" si="9"/>
        <v>4.6696168017430537</v>
      </c>
      <c r="Y34">
        <f t="shared" si="10"/>
        <v>7.7826946695717556</v>
      </c>
      <c r="Z34">
        <f t="shared" si="11"/>
        <v>1.1747426470588234</v>
      </c>
      <c r="AA34">
        <f t="shared" si="12"/>
        <v>0.73582258064516115</v>
      </c>
      <c r="AB34">
        <f t="shared" si="13"/>
        <v>1.6216838709677419</v>
      </c>
      <c r="AC34">
        <f t="shared" si="14"/>
        <v>1.1373677030713274</v>
      </c>
    </row>
    <row r="35" spans="1:29" x14ac:dyDescent="0.25">
      <c r="A35" s="9">
        <v>33</v>
      </c>
      <c r="B35" s="26" t="s">
        <v>350</v>
      </c>
      <c r="C35" s="26" t="s">
        <v>33</v>
      </c>
      <c r="D35" s="26" t="s">
        <v>322</v>
      </c>
      <c r="E35" s="26" t="s">
        <v>1</v>
      </c>
      <c r="F35">
        <v>70</v>
      </c>
      <c r="G35">
        <v>43</v>
      </c>
      <c r="H35">
        <v>19</v>
      </c>
      <c r="I35">
        <v>70</v>
      </c>
      <c r="J35">
        <v>26</v>
      </c>
      <c r="K35">
        <v>31</v>
      </c>
      <c r="L35">
        <v>339</v>
      </c>
      <c r="M35">
        <v>1006</v>
      </c>
      <c r="N35">
        <f t="shared" ref="N35:N66" si="15">G35*82/F35</f>
        <v>50.371428571428574</v>
      </c>
      <c r="O35">
        <f t="shared" ref="O35:O66" si="16">H35*82/F35</f>
        <v>22.257142857142856</v>
      </c>
      <c r="P35">
        <f t="shared" ref="P35:P66" si="17">I35*82/F35</f>
        <v>82</v>
      </c>
      <c r="Q35">
        <f t="shared" ref="Q35:Q66" si="18">J35*82/F35</f>
        <v>30.457142857142856</v>
      </c>
      <c r="R35">
        <f t="shared" ref="R35:R66" si="19">K35*82/F35</f>
        <v>36.314285714285717</v>
      </c>
      <c r="S35">
        <f t="shared" ref="S35:S66" si="20">L35*82/F35</f>
        <v>397.1142857142857</v>
      </c>
      <c r="U35" s="10">
        <f t="shared" ref="U35:U66" si="21">SUM(V35:X35)</f>
        <v>11.136622407373316</v>
      </c>
      <c r="V35">
        <f t="shared" ref="V35:V66" si="22">N35/MAX(N:N)*OFF_C</f>
        <v>6.3885714285714288</v>
      </c>
      <c r="W35">
        <f t="shared" ref="W35:W66" si="23">O35/MAX(O:O)*PUN_C</f>
        <v>0.10506912442396313</v>
      </c>
      <c r="X35">
        <f t="shared" ref="X35:X66" si="24">SUM(Z35:AC35)</f>
        <v>4.6429818543779238</v>
      </c>
      <c r="Y35">
        <f t="shared" ref="Y35:Y66" si="25">X35/DEF_C*10</f>
        <v>7.7383030906298735</v>
      </c>
      <c r="Z35">
        <f t="shared" ref="Z35:Z66" si="26">(0.7*(HIT_F*DEF_C))+(P35/(MAX(P:P))*(0.3*(HIT_F*DEF_C)))</f>
        <v>1.1596638655462184</v>
      </c>
      <c r="AA35">
        <f t="shared" ref="AA35:AA66" si="27">(0.7*(BkS_F*DEF_C))+(Q35/(MAX(Q:Q))*(0.3*(BkS_F*DEF_C)))</f>
        <v>0.71734562211981556</v>
      </c>
      <c r="AB35">
        <f t="shared" ref="AB35:AB66" si="28">(0.7*(TkA_F*DEF_C))+(R35/(MAX(R:R))*(0.3*(TkA_F*DEF_C)))</f>
        <v>1.6179428571428571</v>
      </c>
      <c r="AC35">
        <f t="shared" ref="AC35:AC66" si="29">(0.7*(SH_F*DEF_C))+(S35/(MAX(S:S))*(0.3*(SH_F*DEF_C)))</f>
        <v>1.1480295095690325</v>
      </c>
    </row>
    <row r="36" spans="1:29" x14ac:dyDescent="0.25">
      <c r="A36" s="9">
        <v>34</v>
      </c>
      <c r="B36" s="26" t="s">
        <v>137</v>
      </c>
      <c r="C36" s="26" t="s">
        <v>31</v>
      </c>
      <c r="D36" s="26" t="s">
        <v>322</v>
      </c>
      <c r="E36" s="26" t="s">
        <v>1</v>
      </c>
      <c r="F36">
        <v>82</v>
      </c>
      <c r="G36">
        <v>51</v>
      </c>
      <c r="H36">
        <v>22</v>
      </c>
      <c r="I36">
        <v>33</v>
      </c>
      <c r="J36">
        <v>37</v>
      </c>
      <c r="K36">
        <v>29</v>
      </c>
      <c r="L36">
        <v>117</v>
      </c>
      <c r="M36">
        <v>1331</v>
      </c>
      <c r="N36">
        <f t="shared" si="15"/>
        <v>51</v>
      </c>
      <c r="O36">
        <f t="shared" si="16"/>
        <v>22</v>
      </c>
      <c r="P36">
        <f t="shared" si="17"/>
        <v>33</v>
      </c>
      <c r="Q36">
        <f t="shared" si="18"/>
        <v>37</v>
      </c>
      <c r="R36">
        <f t="shared" si="19"/>
        <v>29</v>
      </c>
      <c r="S36">
        <f t="shared" si="20"/>
        <v>117</v>
      </c>
      <c r="U36" s="10">
        <f t="shared" si="21"/>
        <v>11.111749554695642</v>
      </c>
      <c r="V36">
        <f t="shared" si="22"/>
        <v>6.4682926829268297</v>
      </c>
      <c r="W36">
        <f t="shared" si="23"/>
        <v>0.1038552321007081</v>
      </c>
      <c r="X36">
        <f t="shared" si="24"/>
        <v>4.5396016396681045</v>
      </c>
      <c r="Y36">
        <f t="shared" si="25"/>
        <v>7.5660027327801735</v>
      </c>
      <c r="Z36">
        <f t="shared" si="26"/>
        <v>1.0941330190612828</v>
      </c>
      <c r="AA36">
        <f t="shared" si="27"/>
        <v>0.73610936270653016</v>
      </c>
      <c r="AB36">
        <f t="shared" si="28"/>
        <v>1.5712258064516127</v>
      </c>
      <c r="AC36">
        <f t="shared" si="29"/>
        <v>1.1381334514486789</v>
      </c>
    </row>
    <row r="37" spans="1:29" x14ac:dyDescent="0.25">
      <c r="A37" s="9">
        <v>35</v>
      </c>
      <c r="B37" s="26" t="s">
        <v>302</v>
      </c>
      <c r="C37" s="26" t="s">
        <v>31</v>
      </c>
      <c r="D37" s="26" t="s">
        <v>322</v>
      </c>
      <c r="E37" s="26" t="s">
        <v>1</v>
      </c>
      <c r="F37">
        <v>82</v>
      </c>
      <c r="G37">
        <v>48</v>
      </c>
      <c r="H37">
        <v>42</v>
      </c>
      <c r="I37">
        <v>142</v>
      </c>
      <c r="J37">
        <v>46</v>
      </c>
      <c r="K37">
        <v>36</v>
      </c>
      <c r="L37">
        <v>1114</v>
      </c>
      <c r="M37">
        <v>1352</v>
      </c>
      <c r="N37">
        <f t="shared" si="15"/>
        <v>48</v>
      </c>
      <c r="O37">
        <f t="shared" si="16"/>
        <v>42</v>
      </c>
      <c r="P37">
        <f t="shared" si="17"/>
        <v>142</v>
      </c>
      <c r="Q37">
        <f t="shared" si="18"/>
        <v>46</v>
      </c>
      <c r="R37">
        <f t="shared" si="19"/>
        <v>36</v>
      </c>
      <c r="S37">
        <f t="shared" si="20"/>
        <v>1114</v>
      </c>
      <c r="U37" s="10">
        <f t="shared" si="21"/>
        <v>11.077191018373991</v>
      </c>
      <c r="V37">
        <f t="shared" si="22"/>
        <v>6.0878048780487806</v>
      </c>
      <c r="W37">
        <f t="shared" si="23"/>
        <v>0.1982690794649882</v>
      </c>
      <c r="X37">
        <f t="shared" si="24"/>
        <v>4.7911170608602234</v>
      </c>
      <c r="Y37">
        <f t="shared" si="25"/>
        <v>7.985195101433705</v>
      </c>
      <c r="Z37">
        <f t="shared" si="26"/>
        <v>1.2399057183849147</v>
      </c>
      <c r="AA37">
        <f t="shared" si="27"/>
        <v>0.76191974822974018</v>
      </c>
      <c r="AB37">
        <f t="shared" si="28"/>
        <v>1.6159354838709676</v>
      </c>
      <c r="AC37">
        <f t="shared" si="29"/>
        <v>1.1733561103746013</v>
      </c>
    </row>
    <row r="38" spans="1:29" x14ac:dyDescent="0.25">
      <c r="A38" s="9">
        <v>36</v>
      </c>
      <c r="B38" s="26" t="s">
        <v>202</v>
      </c>
      <c r="C38" s="26" t="s">
        <v>42</v>
      </c>
      <c r="D38" s="26" t="s">
        <v>322</v>
      </c>
      <c r="E38" s="26" t="s">
        <v>1</v>
      </c>
      <c r="F38">
        <v>82</v>
      </c>
      <c r="G38">
        <v>47</v>
      </c>
      <c r="H38">
        <v>45</v>
      </c>
      <c r="I38">
        <v>82</v>
      </c>
      <c r="J38">
        <v>25</v>
      </c>
      <c r="K38">
        <v>32</v>
      </c>
      <c r="L38">
        <v>8293</v>
      </c>
      <c r="M38">
        <v>1353</v>
      </c>
      <c r="N38">
        <f t="shared" si="15"/>
        <v>47</v>
      </c>
      <c r="O38">
        <f t="shared" si="16"/>
        <v>45</v>
      </c>
      <c r="P38">
        <f t="shared" si="17"/>
        <v>82</v>
      </c>
      <c r="Q38">
        <f t="shared" si="18"/>
        <v>25</v>
      </c>
      <c r="R38">
        <f t="shared" si="19"/>
        <v>32</v>
      </c>
      <c r="S38">
        <f t="shared" si="20"/>
        <v>8293</v>
      </c>
      <c r="U38" s="10">
        <f t="shared" si="21"/>
        <v>11.052133695816551</v>
      </c>
      <c r="V38">
        <f t="shared" si="22"/>
        <v>5.9609756097560975</v>
      </c>
      <c r="W38">
        <f t="shared" si="23"/>
        <v>0.21243115656963021</v>
      </c>
      <c r="X38">
        <f t="shared" si="24"/>
        <v>4.8787269294908215</v>
      </c>
      <c r="Y38">
        <f t="shared" si="25"/>
        <v>8.1312115491513701</v>
      </c>
      <c r="Z38">
        <f t="shared" si="26"/>
        <v>1.1596638655462184</v>
      </c>
      <c r="AA38">
        <f t="shared" si="27"/>
        <v>0.70169551534225005</v>
      </c>
      <c r="AB38">
        <f t="shared" si="28"/>
        <v>1.5903870967741935</v>
      </c>
      <c r="AC38">
        <f t="shared" si="29"/>
        <v>1.4269804518281592</v>
      </c>
    </row>
    <row r="39" spans="1:29" x14ac:dyDescent="0.25">
      <c r="A39" s="9">
        <v>37</v>
      </c>
      <c r="B39" s="26" t="s">
        <v>205</v>
      </c>
      <c r="C39" s="26" t="s">
        <v>42</v>
      </c>
      <c r="D39" s="26" t="s">
        <v>322</v>
      </c>
      <c r="E39" s="26" t="s">
        <v>1</v>
      </c>
      <c r="F39">
        <v>74</v>
      </c>
      <c r="G39">
        <v>43</v>
      </c>
      <c r="H39">
        <v>73</v>
      </c>
      <c r="I39">
        <v>150</v>
      </c>
      <c r="J39">
        <v>14</v>
      </c>
      <c r="K39">
        <v>22</v>
      </c>
      <c r="L39">
        <v>35</v>
      </c>
      <c r="M39">
        <v>1224</v>
      </c>
      <c r="N39">
        <f t="shared" si="15"/>
        <v>47.648648648648646</v>
      </c>
      <c r="O39">
        <f t="shared" si="16"/>
        <v>80.891891891891888</v>
      </c>
      <c r="P39">
        <f t="shared" si="17"/>
        <v>166.21621621621622</v>
      </c>
      <c r="Q39">
        <f t="shared" si="18"/>
        <v>15.513513513513514</v>
      </c>
      <c r="R39">
        <f t="shared" si="19"/>
        <v>24.378378378378379</v>
      </c>
      <c r="S39">
        <f t="shared" si="20"/>
        <v>38.783783783783782</v>
      </c>
      <c r="U39" s="10">
        <f t="shared" si="21"/>
        <v>11.048967813567199</v>
      </c>
      <c r="V39">
        <f t="shared" si="22"/>
        <v>6.0432432432432428</v>
      </c>
      <c r="W39">
        <f t="shared" si="23"/>
        <v>0.38186573670444635</v>
      </c>
      <c r="X39">
        <f t="shared" si="24"/>
        <v>4.6238588336195097</v>
      </c>
      <c r="Y39">
        <f t="shared" si="25"/>
        <v>7.70643138936585</v>
      </c>
      <c r="Z39">
        <f t="shared" si="26"/>
        <v>1.2722916193504428</v>
      </c>
      <c r="AA39">
        <f t="shared" si="27"/>
        <v>0.67448997384481246</v>
      </c>
      <c r="AB39">
        <f t="shared" si="28"/>
        <v>1.5417070619006101</v>
      </c>
      <c r="AC39">
        <f t="shared" si="29"/>
        <v>1.1353701785236439</v>
      </c>
    </row>
    <row r="40" spans="1:29" x14ac:dyDescent="0.25">
      <c r="A40" s="9">
        <v>38</v>
      </c>
      <c r="B40" s="26" t="s">
        <v>231</v>
      </c>
      <c r="C40" s="26" t="s">
        <v>31</v>
      </c>
      <c r="D40" s="26" t="s">
        <v>322</v>
      </c>
      <c r="E40" s="26" t="s">
        <v>1</v>
      </c>
      <c r="F40">
        <v>81</v>
      </c>
      <c r="G40">
        <v>48</v>
      </c>
      <c r="H40">
        <v>45</v>
      </c>
      <c r="I40">
        <v>79</v>
      </c>
      <c r="J40">
        <v>44</v>
      </c>
      <c r="K40">
        <v>27</v>
      </c>
      <c r="L40">
        <v>363</v>
      </c>
      <c r="M40">
        <v>1384</v>
      </c>
      <c r="N40">
        <f t="shared" si="15"/>
        <v>48.592592592592595</v>
      </c>
      <c r="O40">
        <f t="shared" si="16"/>
        <v>45.555555555555557</v>
      </c>
      <c r="P40">
        <f t="shared" si="17"/>
        <v>79.975308641975303</v>
      </c>
      <c r="Q40">
        <f t="shared" si="18"/>
        <v>44.543209876543209</v>
      </c>
      <c r="R40">
        <f t="shared" si="19"/>
        <v>27.333333333333332</v>
      </c>
      <c r="S40">
        <f t="shared" si="20"/>
        <v>367.48148148148147</v>
      </c>
      <c r="U40" s="10">
        <f t="shared" si="21"/>
        <v>11.0002780455807</v>
      </c>
      <c r="V40">
        <f t="shared" si="22"/>
        <v>6.162962962962963</v>
      </c>
      <c r="W40">
        <f t="shared" si="23"/>
        <v>0.21505376344086022</v>
      </c>
      <c r="X40">
        <f t="shared" si="24"/>
        <v>4.6222613191768769</v>
      </c>
      <c r="Y40">
        <f t="shared" si="25"/>
        <v>7.7037688652947942</v>
      </c>
      <c r="Z40">
        <f t="shared" si="26"/>
        <v>1.1569561157796451</v>
      </c>
      <c r="AA40">
        <f t="shared" si="27"/>
        <v>0.75774193548387081</v>
      </c>
      <c r="AB40">
        <f t="shared" si="28"/>
        <v>1.5605806451612902</v>
      </c>
      <c r="AC40">
        <f t="shared" si="29"/>
        <v>1.146982622752071</v>
      </c>
    </row>
    <row r="41" spans="1:29" x14ac:dyDescent="0.25">
      <c r="A41" s="9">
        <v>39</v>
      </c>
      <c r="B41" s="26" t="s">
        <v>348</v>
      </c>
      <c r="C41" s="26" t="s">
        <v>38</v>
      </c>
      <c r="D41" s="26" t="s">
        <v>322</v>
      </c>
      <c r="E41" s="26" t="s">
        <v>1</v>
      </c>
      <c r="F41">
        <v>80</v>
      </c>
      <c r="G41">
        <v>48</v>
      </c>
      <c r="H41">
        <v>26</v>
      </c>
      <c r="I41">
        <v>34</v>
      </c>
      <c r="J41">
        <v>27</v>
      </c>
      <c r="K41">
        <v>42</v>
      </c>
      <c r="L41">
        <v>18</v>
      </c>
      <c r="M41">
        <v>1212</v>
      </c>
      <c r="N41">
        <f t="shared" si="15"/>
        <v>49.2</v>
      </c>
      <c r="O41">
        <f t="shared" si="16"/>
        <v>26.65</v>
      </c>
      <c r="P41">
        <f t="shared" si="17"/>
        <v>34.85</v>
      </c>
      <c r="Q41">
        <f t="shared" si="18"/>
        <v>27.675000000000001</v>
      </c>
      <c r="R41">
        <f t="shared" si="19"/>
        <v>43.05</v>
      </c>
      <c r="S41">
        <f t="shared" si="20"/>
        <v>18.45</v>
      </c>
      <c r="U41" s="10">
        <f t="shared" si="21"/>
        <v>10.967396859580624</v>
      </c>
      <c r="V41">
        <f t="shared" si="22"/>
        <v>6.24</v>
      </c>
      <c r="W41">
        <f t="shared" si="23"/>
        <v>0.12580645161290321</v>
      </c>
      <c r="X41">
        <f t="shared" si="24"/>
        <v>4.6015904079677217</v>
      </c>
      <c r="Y41">
        <f t="shared" si="25"/>
        <v>7.6693173466128695</v>
      </c>
      <c r="Z41">
        <f t="shared" si="26"/>
        <v>1.0966071428571427</v>
      </c>
      <c r="AA41">
        <f t="shared" si="27"/>
        <v>0.70936693548387086</v>
      </c>
      <c r="AB41">
        <f t="shared" si="28"/>
        <v>1.6609645161290321</v>
      </c>
      <c r="AC41">
        <f t="shared" si="29"/>
        <v>1.1346518134976762</v>
      </c>
    </row>
    <row r="42" spans="1:29" x14ac:dyDescent="0.25">
      <c r="A42" s="9">
        <v>40</v>
      </c>
      <c r="B42" s="26" t="s">
        <v>417</v>
      </c>
      <c r="C42" s="26" t="s">
        <v>38</v>
      </c>
      <c r="D42" s="26" t="s">
        <v>322</v>
      </c>
      <c r="E42" s="26" t="s">
        <v>1</v>
      </c>
      <c r="F42">
        <v>42</v>
      </c>
      <c r="G42">
        <v>24</v>
      </c>
      <c r="H42">
        <v>14</v>
      </c>
      <c r="I42">
        <v>26</v>
      </c>
      <c r="J42">
        <v>37</v>
      </c>
      <c r="K42">
        <v>15</v>
      </c>
      <c r="L42">
        <v>1731</v>
      </c>
      <c r="M42">
        <v>717</v>
      </c>
      <c r="N42">
        <f t="shared" si="15"/>
        <v>46.857142857142854</v>
      </c>
      <c r="O42">
        <f t="shared" si="16"/>
        <v>27.333333333333332</v>
      </c>
      <c r="P42">
        <f t="shared" si="17"/>
        <v>50.761904761904759</v>
      </c>
      <c r="Q42">
        <f t="shared" si="18"/>
        <v>72.238095238095241</v>
      </c>
      <c r="R42">
        <f t="shared" si="19"/>
        <v>29.285714285714285</v>
      </c>
      <c r="S42">
        <f t="shared" si="20"/>
        <v>3379.5714285714284</v>
      </c>
      <c r="U42" s="10">
        <f t="shared" si="21"/>
        <v>10.853388824426061</v>
      </c>
      <c r="V42">
        <f t="shared" si="22"/>
        <v>5.9428571428571431</v>
      </c>
      <c r="W42">
        <f t="shared" si="23"/>
        <v>0.12903225806451613</v>
      </c>
      <c r="X42">
        <f t="shared" si="24"/>
        <v>4.7814994235044015</v>
      </c>
      <c r="Y42">
        <f t="shared" si="25"/>
        <v>7.9691657058406697</v>
      </c>
      <c r="Z42">
        <f t="shared" si="26"/>
        <v>1.1178871548619447</v>
      </c>
      <c r="AA42">
        <f t="shared" si="27"/>
        <v>0.83716589861751134</v>
      </c>
      <c r="AB42">
        <f t="shared" si="28"/>
        <v>1.5730506912442395</v>
      </c>
      <c r="AC42">
        <f t="shared" si="29"/>
        <v>1.2533956787807059</v>
      </c>
    </row>
    <row r="43" spans="1:29" x14ac:dyDescent="0.25">
      <c r="A43" s="9">
        <v>41</v>
      </c>
      <c r="B43" s="26" t="s">
        <v>53</v>
      </c>
      <c r="C43" s="26" t="s">
        <v>42</v>
      </c>
      <c r="D43" s="26" t="s">
        <v>322</v>
      </c>
      <c r="E43" s="26" t="s">
        <v>1</v>
      </c>
      <c r="F43">
        <v>70</v>
      </c>
      <c r="G43">
        <v>39</v>
      </c>
      <c r="H43">
        <v>38</v>
      </c>
      <c r="I43">
        <v>120</v>
      </c>
      <c r="J43">
        <v>25</v>
      </c>
      <c r="K43">
        <v>42</v>
      </c>
      <c r="L43">
        <v>100</v>
      </c>
      <c r="M43">
        <v>1012</v>
      </c>
      <c r="N43">
        <f t="shared" si="15"/>
        <v>45.685714285714283</v>
      </c>
      <c r="O43">
        <f t="shared" si="16"/>
        <v>44.514285714285712</v>
      </c>
      <c r="P43">
        <f t="shared" si="17"/>
        <v>140.57142857142858</v>
      </c>
      <c r="Q43">
        <f t="shared" si="18"/>
        <v>29.285714285714285</v>
      </c>
      <c r="R43">
        <f t="shared" si="19"/>
        <v>49.2</v>
      </c>
      <c r="S43">
        <f t="shared" si="20"/>
        <v>117.14285714285714</v>
      </c>
      <c r="U43" s="10">
        <f t="shared" si="21"/>
        <v>10.794788996016345</v>
      </c>
      <c r="V43">
        <f t="shared" si="22"/>
        <v>5.7942857142857136</v>
      </c>
      <c r="W43">
        <f t="shared" si="23"/>
        <v>0.21013824884792626</v>
      </c>
      <c r="X43">
        <f t="shared" si="24"/>
        <v>4.7903650328827059</v>
      </c>
      <c r="Y43">
        <f t="shared" si="25"/>
        <v>7.9839417214711759</v>
      </c>
      <c r="Z43">
        <f t="shared" si="26"/>
        <v>1.2379951980792314</v>
      </c>
      <c r="AA43">
        <f t="shared" si="27"/>
        <v>0.71398617511520723</v>
      </c>
      <c r="AB43">
        <f t="shared" si="28"/>
        <v>1.7002451612903224</v>
      </c>
      <c r="AC43">
        <f t="shared" si="29"/>
        <v>1.1381384983979446</v>
      </c>
    </row>
    <row r="44" spans="1:29" x14ac:dyDescent="0.25">
      <c r="A44" s="9">
        <v>42</v>
      </c>
      <c r="B44" s="26" t="s">
        <v>78</v>
      </c>
      <c r="C44" s="26" t="s">
        <v>33</v>
      </c>
      <c r="D44" s="26" t="s">
        <v>322</v>
      </c>
      <c r="E44" s="26" t="s">
        <v>1</v>
      </c>
      <c r="F44">
        <v>82</v>
      </c>
      <c r="G44">
        <v>47</v>
      </c>
      <c r="H44">
        <v>16</v>
      </c>
      <c r="I44">
        <v>85</v>
      </c>
      <c r="J44">
        <v>26</v>
      </c>
      <c r="K44">
        <v>28</v>
      </c>
      <c r="L44">
        <v>1959</v>
      </c>
      <c r="M44">
        <v>1393</v>
      </c>
      <c r="N44">
        <f t="shared" si="15"/>
        <v>47</v>
      </c>
      <c r="O44">
        <f t="shared" si="16"/>
        <v>16</v>
      </c>
      <c r="P44">
        <f t="shared" si="17"/>
        <v>85</v>
      </c>
      <c r="Q44">
        <f t="shared" si="18"/>
        <v>26</v>
      </c>
      <c r="R44">
        <f t="shared" si="19"/>
        <v>28</v>
      </c>
      <c r="S44">
        <f t="shared" si="20"/>
        <v>1959</v>
      </c>
      <c r="U44" s="10">
        <f t="shared" si="21"/>
        <v>10.672793506750761</v>
      </c>
      <c r="V44">
        <f t="shared" si="22"/>
        <v>5.9609756097560975</v>
      </c>
      <c r="W44">
        <f t="shared" si="23"/>
        <v>7.5531077891424075E-2</v>
      </c>
      <c r="X44">
        <f t="shared" si="24"/>
        <v>4.6362868191032387</v>
      </c>
      <c r="Y44">
        <f t="shared" si="25"/>
        <v>7.7271446985053984</v>
      </c>
      <c r="Z44">
        <f t="shared" si="26"/>
        <v>1.1636759581881531</v>
      </c>
      <c r="AA44">
        <f t="shared" si="27"/>
        <v>0.70456333595594012</v>
      </c>
      <c r="AB44">
        <f t="shared" si="28"/>
        <v>1.5648387096774192</v>
      </c>
      <c r="AC44">
        <f t="shared" si="29"/>
        <v>1.2032088152817271</v>
      </c>
    </row>
    <row r="45" spans="1:29" x14ac:dyDescent="0.25">
      <c r="A45" s="9">
        <v>43</v>
      </c>
      <c r="B45" s="26" t="s">
        <v>253</v>
      </c>
      <c r="C45" s="26" t="s">
        <v>33</v>
      </c>
      <c r="D45" s="26" t="s">
        <v>322</v>
      </c>
      <c r="E45" s="26" t="s">
        <v>1</v>
      </c>
      <c r="F45">
        <v>82</v>
      </c>
      <c r="G45">
        <v>45</v>
      </c>
      <c r="H45">
        <v>73</v>
      </c>
      <c r="I45">
        <v>49</v>
      </c>
      <c r="J45">
        <v>28</v>
      </c>
      <c r="K45">
        <v>40</v>
      </c>
      <c r="L45">
        <v>242</v>
      </c>
      <c r="M45">
        <v>1370</v>
      </c>
      <c r="N45">
        <f t="shared" si="15"/>
        <v>45</v>
      </c>
      <c r="O45">
        <f t="shared" si="16"/>
        <v>73</v>
      </c>
      <c r="P45">
        <f t="shared" si="17"/>
        <v>49</v>
      </c>
      <c r="Q45">
        <f t="shared" si="18"/>
        <v>28</v>
      </c>
      <c r="R45">
        <f t="shared" si="19"/>
        <v>40</v>
      </c>
      <c r="S45">
        <f t="shared" si="20"/>
        <v>242</v>
      </c>
      <c r="U45" s="10">
        <f t="shared" si="21"/>
        <v>10.661790842742594</v>
      </c>
      <c r="V45">
        <f t="shared" si="22"/>
        <v>5.7073170731707314</v>
      </c>
      <c r="W45">
        <f t="shared" si="23"/>
        <v>0.34461054287962234</v>
      </c>
      <c r="X45">
        <f t="shared" si="24"/>
        <v>4.609863226692239</v>
      </c>
      <c r="Y45">
        <f t="shared" si="25"/>
        <v>7.6831053778203984</v>
      </c>
      <c r="Z45">
        <f t="shared" si="26"/>
        <v>1.1155308464849352</v>
      </c>
      <c r="AA45">
        <f t="shared" si="27"/>
        <v>0.71029897718332013</v>
      </c>
      <c r="AB45">
        <f t="shared" si="28"/>
        <v>1.641483870967742</v>
      </c>
      <c r="AC45">
        <f t="shared" si="29"/>
        <v>1.1425495320562418</v>
      </c>
    </row>
    <row r="46" spans="1:29" x14ac:dyDescent="0.25">
      <c r="A46" s="9">
        <v>44</v>
      </c>
      <c r="B46" s="26" t="s">
        <v>338</v>
      </c>
      <c r="C46" s="26" t="s">
        <v>42</v>
      </c>
      <c r="D46" s="26" t="s">
        <v>322</v>
      </c>
      <c r="E46" s="26" t="s">
        <v>1</v>
      </c>
      <c r="F46">
        <v>82</v>
      </c>
      <c r="G46">
        <v>40</v>
      </c>
      <c r="H46">
        <v>37</v>
      </c>
      <c r="I46">
        <v>117</v>
      </c>
      <c r="J46">
        <v>55</v>
      </c>
      <c r="K46">
        <v>36</v>
      </c>
      <c r="L46">
        <v>13039</v>
      </c>
      <c r="M46">
        <v>1423</v>
      </c>
      <c r="N46">
        <f t="shared" si="15"/>
        <v>40</v>
      </c>
      <c r="O46">
        <f t="shared" si="16"/>
        <v>37</v>
      </c>
      <c r="P46">
        <f t="shared" si="17"/>
        <v>117</v>
      </c>
      <c r="Q46">
        <f t="shared" si="18"/>
        <v>55</v>
      </c>
      <c r="R46">
        <f t="shared" si="19"/>
        <v>36</v>
      </c>
      <c r="S46">
        <f t="shared" si="20"/>
        <v>13039</v>
      </c>
      <c r="U46" s="10">
        <f t="shared" si="21"/>
        <v>10.452623780326721</v>
      </c>
      <c r="V46">
        <f t="shared" si="22"/>
        <v>5.0731707317073171</v>
      </c>
      <c r="W46">
        <f t="shared" si="23"/>
        <v>0.17466561762391816</v>
      </c>
      <c r="X46">
        <f t="shared" si="24"/>
        <v>5.2047874309954869</v>
      </c>
      <c r="Y46">
        <f t="shared" si="25"/>
        <v>8.6746457183258112</v>
      </c>
      <c r="Z46">
        <f t="shared" si="26"/>
        <v>1.2064716130354578</v>
      </c>
      <c r="AA46">
        <f t="shared" si="27"/>
        <v>0.78773013375295031</v>
      </c>
      <c r="AB46">
        <f t="shared" si="28"/>
        <v>1.6159354838709676</v>
      </c>
      <c r="AC46">
        <f t="shared" si="29"/>
        <v>1.5946502003361112</v>
      </c>
    </row>
    <row r="47" spans="1:29" x14ac:dyDescent="0.25">
      <c r="A47" s="9">
        <v>45</v>
      </c>
      <c r="B47" s="26" t="s">
        <v>858</v>
      </c>
      <c r="C47" s="26" t="s">
        <v>442</v>
      </c>
      <c r="D47" s="26" t="s">
        <v>322</v>
      </c>
      <c r="E47" s="26" t="s">
        <v>1</v>
      </c>
      <c r="F47">
        <v>77</v>
      </c>
      <c r="G47">
        <v>41</v>
      </c>
      <c r="H47">
        <v>24</v>
      </c>
      <c r="I47">
        <v>171</v>
      </c>
      <c r="J47">
        <v>30</v>
      </c>
      <c r="K47">
        <v>35</v>
      </c>
      <c r="L47">
        <v>141</v>
      </c>
      <c r="M47">
        <v>1156</v>
      </c>
      <c r="N47">
        <f t="shared" si="15"/>
        <v>43.662337662337663</v>
      </c>
      <c r="O47">
        <f t="shared" si="16"/>
        <v>25.558441558441558</v>
      </c>
      <c r="P47">
        <f t="shared" si="17"/>
        <v>182.10389610389609</v>
      </c>
      <c r="Q47">
        <f t="shared" si="18"/>
        <v>31.948051948051948</v>
      </c>
      <c r="R47">
        <f t="shared" si="19"/>
        <v>37.272727272727273</v>
      </c>
      <c r="S47">
        <f t="shared" si="20"/>
        <v>150.15584415584416</v>
      </c>
      <c r="U47" s="10">
        <f t="shared" si="21"/>
        <v>10.436845712110891</v>
      </c>
      <c r="V47">
        <f t="shared" si="22"/>
        <v>5.5376623376623382</v>
      </c>
      <c r="W47">
        <f t="shared" si="23"/>
        <v>0.1206535400083787</v>
      </c>
      <c r="X47">
        <f t="shared" si="24"/>
        <v>4.7785298344401737</v>
      </c>
      <c r="Y47">
        <f t="shared" si="25"/>
        <v>7.9642163907336228</v>
      </c>
      <c r="Z47">
        <f t="shared" si="26"/>
        <v>1.2935392338753682</v>
      </c>
      <c r="AA47">
        <f t="shared" si="27"/>
        <v>0.72162128194386244</v>
      </c>
      <c r="AB47">
        <f t="shared" si="28"/>
        <v>1.6240645161290321</v>
      </c>
      <c r="AC47">
        <f t="shared" si="29"/>
        <v>1.1393048024919108</v>
      </c>
    </row>
    <row r="48" spans="1:29" x14ac:dyDescent="0.25">
      <c r="A48" s="9">
        <v>46</v>
      </c>
      <c r="B48" s="26" t="s">
        <v>132</v>
      </c>
      <c r="C48" s="26" t="s">
        <v>36</v>
      </c>
      <c r="D48" s="26" t="s">
        <v>322</v>
      </c>
      <c r="E48" s="26" t="s">
        <v>1</v>
      </c>
      <c r="F48">
        <v>53</v>
      </c>
      <c r="G48">
        <v>29</v>
      </c>
      <c r="H48">
        <v>20</v>
      </c>
      <c r="I48">
        <v>19</v>
      </c>
      <c r="J48">
        <v>29</v>
      </c>
      <c r="K48">
        <v>19</v>
      </c>
      <c r="L48">
        <v>24</v>
      </c>
      <c r="M48">
        <v>827</v>
      </c>
      <c r="N48">
        <f t="shared" si="15"/>
        <v>44.867924528301884</v>
      </c>
      <c r="O48">
        <f t="shared" si="16"/>
        <v>30.943396226415093</v>
      </c>
      <c r="P48">
        <f t="shared" si="17"/>
        <v>29.39622641509434</v>
      </c>
      <c r="Q48">
        <f t="shared" si="18"/>
        <v>44.867924528301884</v>
      </c>
      <c r="R48">
        <f t="shared" si="19"/>
        <v>29.39622641509434</v>
      </c>
      <c r="S48">
        <f t="shared" si="20"/>
        <v>37.132075471698116</v>
      </c>
      <c r="U48" s="10">
        <f t="shared" si="21"/>
        <v>10.393695281054395</v>
      </c>
      <c r="V48">
        <f t="shared" si="22"/>
        <v>5.6905660377358487</v>
      </c>
      <c r="W48">
        <f t="shared" si="23"/>
        <v>0.14607425441265975</v>
      </c>
      <c r="X48">
        <f t="shared" si="24"/>
        <v>4.557054988905886</v>
      </c>
      <c r="Y48">
        <f t="shared" si="25"/>
        <v>7.5950916481764761</v>
      </c>
      <c r="Z48">
        <f t="shared" si="26"/>
        <v>1.0893134612335498</v>
      </c>
      <c r="AA48">
        <f t="shared" si="27"/>
        <v>0.75867315885575159</v>
      </c>
      <c r="AB48">
        <f t="shared" si="28"/>
        <v>1.5737565429093121</v>
      </c>
      <c r="AC48">
        <f t="shared" si="29"/>
        <v>1.135311825907273</v>
      </c>
    </row>
    <row r="49" spans="1:29" x14ac:dyDescent="0.25">
      <c r="A49" s="9">
        <v>47</v>
      </c>
      <c r="B49" s="26" t="s">
        <v>81</v>
      </c>
      <c r="C49" s="26" t="s">
        <v>33</v>
      </c>
      <c r="D49" s="26" t="s">
        <v>322</v>
      </c>
      <c r="E49" s="26" t="s">
        <v>1</v>
      </c>
      <c r="F49">
        <v>71</v>
      </c>
      <c r="G49">
        <v>34</v>
      </c>
      <c r="H49">
        <v>28</v>
      </c>
      <c r="I49">
        <v>51</v>
      </c>
      <c r="J49">
        <v>42</v>
      </c>
      <c r="K49">
        <v>58</v>
      </c>
      <c r="L49">
        <v>6938</v>
      </c>
      <c r="M49">
        <v>1211</v>
      </c>
      <c r="N49">
        <f t="shared" si="15"/>
        <v>39.267605633802816</v>
      </c>
      <c r="O49">
        <f t="shared" si="16"/>
        <v>32.338028169014088</v>
      </c>
      <c r="P49">
        <f t="shared" si="17"/>
        <v>58.901408450704224</v>
      </c>
      <c r="Q49">
        <f t="shared" si="18"/>
        <v>48.507042253521128</v>
      </c>
      <c r="R49">
        <f t="shared" si="19"/>
        <v>66.985915492957744</v>
      </c>
      <c r="S49">
        <f t="shared" si="20"/>
        <v>8012.9014084507044</v>
      </c>
      <c r="U49" s="10">
        <f t="shared" si="21"/>
        <v>10.261752177342927</v>
      </c>
      <c r="V49">
        <f t="shared" si="22"/>
        <v>4.9802816901408447</v>
      </c>
      <c r="W49">
        <f t="shared" si="23"/>
        <v>0.15265788278055431</v>
      </c>
      <c r="X49">
        <f t="shared" si="24"/>
        <v>5.1288126044215279</v>
      </c>
      <c r="Y49">
        <f t="shared" si="25"/>
        <v>8.5480210073692131</v>
      </c>
      <c r="Z49">
        <f t="shared" si="26"/>
        <v>1.1287726358148891</v>
      </c>
      <c r="AA49">
        <f t="shared" si="27"/>
        <v>0.76910949568377995</v>
      </c>
      <c r="AB49">
        <f t="shared" si="28"/>
        <v>1.813845524761472</v>
      </c>
      <c r="AC49">
        <f t="shared" si="29"/>
        <v>1.4170849481613867</v>
      </c>
    </row>
    <row r="50" spans="1:29" x14ac:dyDescent="0.25">
      <c r="A50" s="9">
        <v>48</v>
      </c>
      <c r="B50" s="26" t="s">
        <v>862</v>
      </c>
      <c r="C50" s="26" t="s">
        <v>442</v>
      </c>
      <c r="D50" s="26" t="s">
        <v>322</v>
      </c>
      <c r="E50" s="26" t="s">
        <v>1</v>
      </c>
      <c r="F50">
        <v>75</v>
      </c>
      <c r="G50">
        <v>35</v>
      </c>
      <c r="H50">
        <v>78</v>
      </c>
      <c r="I50">
        <v>174</v>
      </c>
      <c r="J50">
        <v>40</v>
      </c>
      <c r="K50">
        <v>21</v>
      </c>
      <c r="L50">
        <v>6227</v>
      </c>
      <c r="M50">
        <v>1241</v>
      </c>
      <c r="N50">
        <f t="shared" si="15"/>
        <v>38.266666666666666</v>
      </c>
      <c r="O50">
        <f t="shared" si="16"/>
        <v>85.28</v>
      </c>
      <c r="P50">
        <f t="shared" si="17"/>
        <v>190.24</v>
      </c>
      <c r="Q50">
        <f t="shared" si="18"/>
        <v>43.733333333333334</v>
      </c>
      <c r="R50">
        <f t="shared" si="19"/>
        <v>22.96</v>
      </c>
      <c r="S50">
        <f t="shared" si="20"/>
        <v>6808.1866666666665</v>
      </c>
      <c r="U50" s="10">
        <f t="shared" si="21"/>
        <v>10.222925252226728</v>
      </c>
      <c r="V50">
        <f t="shared" si="22"/>
        <v>4.8533333333333335</v>
      </c>
      <c r="W50">
        <f t="shared" si="23"/>
        <v>0.40258064516129033</v>
      </c>
      <c r="X50">
        <f t="shared" si="24"/>
        <v>4.9670112737321048</v>
      </c>
      <c r="Y50">
        <f t="shared" si="25"/>
        <v>8.278352122886842</v>
      </c>
      <c r="Z50">
        <f t="shared" si="26"/>
        <v>1.3044201680672267</v>
      </c>
      <c r="AA50">
        <f t="shared" si="27"/>
        <v>0.75541935483870959</v>
      </c>
      <c r="AB50">
        <f t="shared" si="28"/>
        <v>1.5326477419354838</v>
      </c>
      <c r="AC50">
        <f t="shared" si="29"/>
        <v>1.3745240088906849</v>
      </c>
    </row>
    <row r="51" spans="1:29" x14ac:dyDescent="0.25">
      <c r="A51" s="9">
        <v>49</v>
      </c>
      <c r="B51" s="26" t="s">
        <v>412</v>
      </c>
      <c r="C51" s="26" t="s">
        <v>33</v>
      </c>
      <c r="D51" s="26" t="s">
        <v>322</v>
      </c>
      <c r="E51" s="26" t="s">
        <v>1</v>
      </c>
      <c r="F51">
        <v>48</v>
      </c>
      <c r="G51">
        <v>24</v>
      </c>
      <c r="H51">
        <v>39</v>
      </c>
      <c r="I51">
        <v>53</v>
      </c>
      <c r="J51">
        <v>38</v>
      </c>
      <c r="K51">
        <v>13</v>
      </c>
      <c r="L51">
        <v>313</v>
      </c>
      <c r="M51">
        <v>691</v>
      </c>
      <c r="N51">
        <f t="shared" si="15"/>
        <v>41</v>
      </c>
      <c r="O51">
        <f t="shared" si="16"/>
        <v>66.625</v>
      </c>
      <c r="P51">
        <f t="shared" si="17"/>
        <v>90.541666666666671</v>
      </c>
      <c r="Q51">
        <f t="shared" si="18"/>
        <v>64.916666666666671</v>
      </c>
      <c r="R51">
        <f t="shared" si="19"/>
        <v>22.208333333333332</v>
      </c>
      <c r="S51">
        <f t="shared" si="20"/>
        <v>534.70833333333337</v>
      </c>
      <c r="U51" s="10">
        <f t="shared" si="21"/>
        <v>10.18250996375075</v>
      </c>
      <c r="V51">
        <f t="shared" si="22"/>
        <v>5.2</v>
      </c>
      <c r="W51">
        <f t="shared" si="23"/>
        <v>0.31451612903225806</v>
      </c>
      <c r="X51">
        <f t="shared" si="24"/>
        <v>4.6679938347184926</v>
      </c>
      <c r="Y51">
        <f t="shared" si="25"/>
        <v>7.7799897245308216</v>
      </c>
      <c r="Z51">
        <f t="shared" si="26"/>
        <v>1.1710871848739495</v>
      </c>
      <c r="AA51">
        <f t="shared" si="27"/>
        <v>0.81616935483870956</v>
      </c>
      <c r="AB51">
        <f t="shared" si="28"/>
        <v>1.5278467741935482</v>
      </c>
      <c r="AC51">
        <f t="shared" si="29"/>
        <v>1.1528905208122853</v>
      </c>
    </row>
    <row r="52" spans="1:29" x14ac:dyDescent="0.25">
      <c r="A52" s="9">
        <v>50</v>
      </c>
      <c r="B52" s="26" t="s">
        <v>876</v>
      </c>
      <c r="C52" s="26" t="s">
        <v>442</v>
      </c>
      <c r="D52" s="26" t="s">
        <v>322</v>
      </c>
      <c r="E52" s="26" t="s">
        <v>1</v>
      </c>
      <c r="F52">
        <v>48</v>
      </c>
      <c r="G52">
        <v>25</v>
      </c>
      <c r="H52">
        <v>14</v>
      </c>
      <c r="I52">
        <v>19</v>
      </c>
      <c r="J52">
        <v>23</v>
      </c>
      <c r="K52">
        <v>20</v>
      </c>
      <c r="L52">
        <v>772</v>
      </c>
      <c r="M52">
        <v>669</v>
      </c>
      <c r="N52">
        <f t="shared" si="15"/>
        <v>42.708333333333336</v>
      </c>
      <c r="O52">
        <f t="shared" si="16"/>
        <v>23.916666666666668</v>
      </c>
      <c r="P52">
        <f t="shared" si="17"/>
        <v>32.458333333333336</v>
      </c>
      <c r="Q52">
        <f t="shared" si="18"/>
        <v>39.291666666666664</v>
      </c>
      <c r="R52">
        <f t="shared" si="19"/>
        <v>34.166666666666664</v>
      </c>
      <c r="S52">
        <f t="shared" si="20"/>
        <v>1318.8333333333333</v>
      </c>
      <c r="U52" s="10">
        <f t="shared" si="21"/>
        <v>10.150478358446541</v>
      </c>
      <c r="V52">
        <f t="shared" si="22"/>
        <v>5.416666666666667</v>
      </c>
      <c r="W52">
        <f t="shared" si="23"/>
        <v>0.11290322580645161</v>
      </c>
      <c r="X52">
        <f t="shared" si="24"/>
        <v>4.6209084659734216</v>
      </c>
      <c r="Y52">
        <f t="shared" si="25"/>
        <v>7.7015141099557027</v>
      </c>
      <c r="Z52">
        <f t="shared" si="26"/>
        <v>1.093408613445378</v>
      </c>
      <c r="AA52">
        <f t="shared" si="27"/>
        <v>0.74268145161290311</v>
      </c>
      <c r="AB52">
        <f t="shared" si="28"/>
        <v>1.6042258064516128</v>
      </c>
      <c r="AC52">
        <f t="shared" si="29"/>
        <v>1.1805925944635278</v>
      </c>
    </row>
    <row r="53" spans="1:29" x14ac:dyDescent="0.25">
      <c r="A53" s="9">
        <v>51</v>
      </c>
      <c r="B53" s="26" t="s">
        <v>121</v>
      </c>
      <c r="C53" s="26" t="s">
        <v>31</v>
      </c>
      <c r="D53" s="26" t="s">
        <v>322</v>
      </c>
      <c r="E53" s="26" t="s">
        <v>1</v>
      </c>
      <c r="F53">
        <v>63</v>
      </c>
      <c r="G53">
        <v>32</v>
      </c>
      <c r="H53">
        <v>36</v>
      </c>
      <c r="I53">
        <v>58</v>
      </c>
      <c r="J53">
        <v>20</v>
      </c>
      <c r="K53">
        <v>26</v>
      </c>
      <c r="L53">
        <v>238</v>
      </c>
      <c r="M53">
        <v>945</v>
      </c>
      <c r="N53">
        <f t="shared" si="15"/>
        <v>41.650793650793652</v>
      </c>
      <c r="O53">
        <f t="shared" si="16"/>
        <v>46.857142857142854</v>
      </c>
      <c r="P53">
        <f t="shared" si="17"/>
        <v>75.492063492063494</v>
      </c>
      <c r="Q53">
        <f t="shared" si="18"/>
        <v>26.031746031746032</v>
      </c>
      <c r="R53">
        <f t="shared" si="19"/>
        <v>33.841269841269842</v>
      </c>
      <c r="S53">
        <f t="shared" si="20"/>
        <v>309.77777777777777</v>
      </c>
      <c r="U53" s="10">
        <f t="shared" si="21"/>
        <v>10.106444095790131</v>
      </c>
      <c r="V53">
        <f t="shared" si="22"/>
        <v>5.2825396825396824</v>
      </c>
      <c r="W53">
        <f t="shared" si="23"/>
        <v>0.22119815668202764</v>
      </c>
      <c r="X53">
        <f t="shared" si="24"/>
        <v>4.6027062565684203</v>
      </c>
      <c r="Y53">
        <f t="shared" si="25"/>
        <v>7.6711770942806998</v>
      </c>
      <c r="Z53">
        <f t="shared" si="26"/>
        <v>1.1509603841536613</v>
      </c>
      <c r="AA53">
        <f t="shared" si="27"/>
        <v>0.70465437788018415</v>
      </c>
      <c r="AB53">
        <f t="shared" si="28"/>
        <v>1.6021474654377879</v>
      </c>
      <c r="AC53">
        <f t="shared" si="29"/>
        <v>1.1449440290967872</v>
      </c>
    </row>
    <row r="54" spans="1:29" x14ac:dyDescent="0.25">
      <c r="A54" s="9">
        <v>52</v>
      </c>
      <c r="B54" s="26" t="s">
        <v>362</v>
      </c>
      <c r="C54" s="26" t="s">
        <v>33</v>
      </c>
      <c r="D54" s="26" t="s">
        <v>322</v>
      </c>
      <c r="E54" s="26" t="s">
        <v>1</v>
      </c>
      <c r="F54">
        <v>71</v>
      </c>
      <c r="G54">
        <v>36</v>
      </c>
      <c r="H54">
        <v>16</v>
      </c>
      <c r="I54">
        <v>80</v>
      </c>
      <c r="J54">
        <v>29</v>
      </c>
      <c r="K54">
        <v>26</v>
      </c>
      <c r="L54">
        <v>3203</v>
      </c>
      <c r="M54">
        <v>1031</v>
      </c>
      <c r="N54">
        <f t="shared" si="15"/>
        <v>41.577464788732392</v>
      </c>
      <c r="O54">
        <f t="shared" si="16"/>
        <v>18.47887323943662</v>
      </c>
      <c r="P54">
        <f t="shared" si="17"/>
        <v>92.394366197183103</v>
      </c>
      <c r="Q54">
        <f t="shared" si="18"/>
        <v>33.492957746478872</v>
      </c>
      <c r="R54">
        <f t="shared" si="19"/>
        <v>30.028169014084508</v>
      </c>
      <c r="S54">
        <f t="shared" si="20"/>
        <v>3699.2394366197182</v>
      </c>
      <c r="U54" s="10">
        <f t="shared" si="21"/>
        <v>10.102571163813543</v>
      </c>
      <c r="V54">
        <f t="shared" si="22"/>
        <v>5.2732394366197175</v>
      </c>
      <c r="W54">
        <f t="shared" si="23"/>
        <v>8.7233075874602453E-2</v>
      </c>
      <c r="X54">
        <f t="shared" si="24"/>
        <v>4.7420986513192229</v>
      </c>
      <c r="Y54">
        <f t="shared" si="25"/>
        <v>7.9034977521987049</v>
      </c>
      <c r="Z54">
        <f t="shared" si="26"/>
        <v>1.1735649189253163</v>
      </c>
      <c r="AA54">
        <f t="shared" si="27"/>
        <v>0.72605179463880043</v>
      </c>
      <c r="AB54">
        <f t="shared" si="28"/>
        <v>1.5777928214447976</v>
      </c>
      <c r="AC54">
        <f t="shared" si="29"/>
        <v>1.2646891163103087</v>
      </c>
    </row>
    <row r="55" spans="1:29" x14ac:dyDescent="0.25">
      <c r="A55" s="9">
        <v>53</v>
      </c>
      <c r="B55" s="26" t="s">
        <v>857</v>
      </c>
      <c r="C55" s="26" t="s">
        <v>442</v>
      </c>
      <c r="D55" s="26" t="s">
        <v>322</v>
      </c>
      <c r="E55" s="26" t="s">
        <v>1</v>
      </c>
      <c r="F55">
        <v>79</v>
      </c>
      <c r="G55">
        <v>41</v>
      </c>
      <c r="H55">
        <v>35</v>
      </c>
      <c r="I55">
        <v>60</v>
      </c>
      <c r="J55">
        <v>19</v>
      </c>
      <c r="K55">
        <v>27</v>
      </c>
      <c r="L55">
        <v>117</v>
      </c>
      <c r="M55">
        <v>1303</v>
      </c>
      <c r="N55">
        <f t="shared" si="15"/>
        <v>42.556962025316459</v>
      </c>
      <c r="O55">
        <f t="shared" si="16"/>
        <v>36.329113924050631</v>
      </c>
      <c r="P55">
        <f t="shared" si="17"/>
        <v>62.278481012658226</v>
      </c>
      <c r="Q55">
        <f t="shared" si="18"/>
        <v>19.721518987341771</v>
      </c>
      <c r="R55">
        <f t="shared" si="19"/>
        <v>28.025316455696203</v>
      </c>
      <c r="S55">
        <f t="shared" si="20"/>
        <v>121.44303797468355</v>
      </c>
      <c r="U55" s="10">
        <f t="shared" si="21"/>
        <v>10.092104542057374</v>
      </c>
      <c r="V55">
        <f t="shared" si="22"/>
        <v>5.3974683544303801</v>
      </c>
      <c r="W55">
        <f t="shared" si="23"/>
        <v>0.17149857084524295</v>
      </c>
      <c r="X55">
        <f t="shared" si="24"/>
        <v>4.5231376167817503</v>
      </c>
      <c r="Y55">
        <f t="shared" si="25"/>
        <v>7.5385626946362505</v>
      </c>
      <c r="Z55">
        <f t="shared" si="26"/>
        <v>1.1332890118072543</v>
      </c>
      <c r="AA55">
        <f t="shared" si="27"/>
        <v>0.68655777868517753</v>
      </c>
      <c r="AB55">
        <f t="shared" si="28"/>
        <v>1.5650004083299305</v>
      </c>
      <c r="AC55">
        <f t="shared" si="29"/>
        <v>1.1382904179593882</v>
      </c>
    </row>
    <row r="56" spans="1:29" x14ac:dyDescent="0.25">
      <c r="A56" s="9">
        <v>54</v>
      </c>
      <c r="B56" s="26" t="s">
        <v>346</v>
      </c>
      <c r="C56" s="26" t="s">
        <v>38</v>
      </c>
      <c r="D56" s="26" t="s">
        <v>322</v>
      </c>
      <c r="E56" s="26" t="s">
        <v>1</v>
      </c>
      <c r="F56">
        <v>77</v>
      </c>
      <c r="G56">
        <v>40</v>
      </c>
      <c r="H56">
        <v>32</v>
      </c>
      <c r="I56">
        <v>31</v>
      </c>
      <c r="J56">
        <v>23</v>
      </c>
      <c r="K56">
        <v>28</v>
      </c>
      <c r="L56">
        <v>105</v>
      </c>
      <c r="M56">
        <v>1105</v>
      </c>
      <c r="N56">
        <f t="shared" si="15"/>
        <v>42.597402597402599</v>
      </c>
      <c r="O56">
        <f t="shared" si="16"/>
        <v>34.077922077922075</v>
      </c>
      <c r="P56">
        <f t="shared" si="17"/>
        <v>33.012987012987011</v>
      </c>
      <c r="Q56">
        <f t="shared" si="18"/>
        <v>24.493506493506494</v>
      </c>
      <c r="R56">
        <f t="shared" si="19"/>
        <v>29.818181818181817</v>
      </c>
      <c r="S56">
        <f t="shared" si="20"/>
        <v>111.81818181818181</v>
      </c>
      <c r="U56" s="10">
        <f t="shared" si="21"/>
        <v>10.072264157264193</v>
      </c>
      <c r="V56">
        <f t="shared" si="22"/>
        <v>5.4025974025974026</v>
      </c>
      <c r="W56">
        <f t="shared" si="23"/>
        <v>0.16087138667783826</v>
      </c>
      <c r="X56">
        <f t="shared" si="24"/>
        <v>4.5087953679889532</v>
      </c>
      <c r="Y56">
        <f t="shared" si="25"/>
        <v>7.5146589466482547</v>
      </c>
      <c r="Z56">
        <f t="shared" si="26"/>
        <v>1.0941503874276981</v>
      </c>
      <c r="AA56">
        <f t="shared" si="27"/>
        <v>0.70024298282362785</v>
      </c>
      <c r="AB56">
        <f t="shared" si="28"/>
        <v>1.5764516129032258</v>
      </c>
      <c r="AC56">
        <f t="shared" si="29"/>
        <v>1.1379503848344017</v>
      </c>
    </row>
    <row r="57" spans="1:29" x14ac:dyDescent="0.25">
      <c r="A57" s="9">
        <v>55</v>
      </c>
      <c r="B57" s="26" t="s">
        <v>875</v>
      </c>
      <c r="C57" s="26" t="s">
        <v>442</v>
      </c>
      <c r="D57" s="26" t="s">
        <v>322</v>
      </c>
      <c r="E57" s="26" t="s">
        <v>1</v>
      </c>
      <c r="F57">
        <v>59</v>
      </c>
      <c r="G57">
        <v>26</v>
      </c>
      <c r="H57">
        <v>20</v>
      </c>
      <c r="I57">
        <v>35</v>
      </c>
      <c r="J57">
        <v>58</v>
      </c>
      <c r="K57">
        <v>35</v>
      </c>
      <c r="L57">
        <v>9898</v>
      </c>
      <c r="M57">
        <v>851</v>
      </c>
      <c r="N57">
        <f t="shared" si="15"/>
        <v>36.135593220338983</v>
      </c>
      <c r="O57">
        <f t="shared" si="16"/>
        <v>27.796610169491526</v>
      </c>
      <c r="P57">
        <f t="shared" si="17"/>
        <v>48.644067796610166</v>
      </c>
      <c r="Q57">
        <f t="shared" si="18"/>
        <v>80.610169491525426</v>
      </c>
      <c r="R57">
        <f t="shared" si="19"/>
        <v>48.644067796610166</v>
      </c>
      <c r="S57">
        <f t="shared" si="20"/>
        <v>13756.542372881357</v>
      </c>
      <c r="U57" s="10">
        <f t="shared" si="21"/>
        <v>10.007194802688709</v>
      </c>
      <c r="V57">
        <f t="shared" si="22"/>
        <v>4.5830508474576268</v>
      </c>
      <c r="W57">
        <f t="shared" si="23"/>
        <v>0.13121924548933844</v>
      </c>
      <c r="X57">
        <f t="shared" si="24"/>
        <v>5.292924709741742</v>
      </c>
      <c r="Y57">
        <f t="shared" si="25"/>
        <v>8.8215411829029033</v>
      </c>
      <c r="Z57">
        <f t="shared" si="26"/>
        <v>1.1150548354935192</v>
      </c>
      <c r="AA57">
        <f t="shared" si="27"/>
        <v>0.8611755057408419</v>
      </c>
      <c r="AB57">
        <f t="shared" si="28"/>
        <v>1.696694368507381</v>
      </c>
      <c r="AC57">
        <f t="shared" si="29"/>
        <v>1.6199999999999999</v>
      </c>
    </row>
    <row r="58" spans="1:29" x14ac:dyDescent="0.25">
      <c r="A58" s="9">
        <v>56</v>
      </c>
      <c r="B58" s="26" t="s">
        <v>233</v>
      </c>
      <c r="C58" s="26" t="s">
        <v>36</v>
      </c>
      <c r="D58" s="26" t="s">
        <v>322</v>
      </c>
      <c r="E58" s="26" t="s">
        <v>1</v>
      </c>
      <c r="F58">
        <v>82</v>
      </c>
      <c r="G58">
        <v>40</v>
      </c>
      <c r="H58">
        <v>27</v>
      </c>
      <c r="I58">
        <v>116</v>
      </c>
      <c r="J58">
        <v>36</v>
      </c>
      <c r="K58">
        <v>25</v>
      </c>
      <c r="L58">
        <v>5047</v>
      </c>
      <c r="M58">
        <v>1309</v>
      </c>
      <c r="N58">
        <f t="shared" si="15"/>
        <v>40</v>
      </c>
      <c r="O58">
        <f t="shared" si="16"/>
        <v>27</v>
      </c>
      <c r="P58">
        <f t="shared" si="17"/>
        <v>116</v>
      </c>
      <c r="Q58">
        <f t="shared" si="18"/>
        <v>36</v>
      </c>
      <c r="R58">
        <f t="shared" si="19"/>
        <v>25</v>
      </c>
      <c r="S58">
        <f t="shared" si="20"/>
        <v>5047</v>
      </c>
      <c r="U58" s="10">
        <f t="shared" si="21"/>
        <v>9.9969863065292177</v>
      </c>
      <c r="V58">
        <f t="shared" si="22"/>
        <v>5.0731707317073171</v>
      </c>
      <c r="W58">
        <f t="shared" si="23"/>
        <v>0.12745869394177811</v>
      </c>
      <c r="X58">
        <f t="shared" si="24"/>
        <v>4.796356880880122</v>
      </c>
      <c r="Y58">
        <f t="shared" si="25"/>
        <v>7.9939281348002034</v>
      </c>
      <c r="Z58">
        <f t="shared" si="26"/>
        <v>1.2051342488214796</v>
      </c>
      <c r="AA58">
        <f t="shared" si="27"/>
        <v>0.7332415420928402</v>
      </c>
      <c r="AB58">
        <f t="shared" si="28"/>
        <v>1.5456774193548386</v>
      </c>
      <c r="AC58">
        <f t="shared" si="29"/>
        <v>1.3123036706109634</v>
      </c>
    </row>
    <row r="59" spans="1:29" x14ac:dyDescent="0.25">
      <c r="A59" s="9">
        <v>57</v>
      </c>
      <c r="B59" s="26" t="s">
        <v>864</v>
      </c>
      <c r="C59" s="26" t="s">
        <v>442</v>
      </c>
      <c r="D59" s="26" t="s">
        <v>322</v>
      </c>
      <c r="E59" s="26" t="s">
        <v>1</v>
      </c>
      <c r="F59">
        <v>79</v>
      </c>
      <c r="G59">
        <v>34</v>
      </c>
      <c r="H59">
        <v>50</v>
      </c>
      <c r="I59">
        <v>145</v>
      </c>
      <c r="J59">
        <v>38</v>
      </c>
      <c r="K59">
        <v>47</v>
      </c>
      <c r="L59">
        <v>11954</v>
      </c>
      <c r="M59">
        <v>1254</v>
      </c>
      <c r="N59">
        <f t="shared" si="15"/>
        <v>35.291139240506332</v>
      </c>
      <c r="O59">
        <f t="shared" si="16"/>
        <v>51.898734177215189</v>
      </c>
      <c r="P59">
        <f t="shared" si="17"/>
        <v>150.50632911392404</v>
      </c>
      <c r="Q59">
        <f t="shared" si="18"/>
        <v>39.443037974683541</v>
      </c>
      <c r="R59">
        <f t="shared" si="19"/>
        <v>48.784810126582279</v>
      </c>
      <c r="S59">
        <f t="shared" si="20"/>
        <v>12407.949367088608</v>
      </c>
      <c r="U59" s="10">
        <f t="shared" si="21"/>
        <v>9.9852940013696347</v>
      </c>
      <c r="V59">
        <f t="shared" si="22"/>
        <v>4.4759493670886084</v>
      </c>
      <c r="W59">
        <f t="shared" si="23"/>
        <v>0.24499795835034707</v>
      </c>
      <c r="X59">
        <f t="shared" si="24"/>
        <v>5.2643466759306801</v>
      </c>
      <c r="Y59">
        <f t="shared" si="25"/>
        <v>8.773911126551134</v>
      </c>
      <c r="Z59">
        <f t="shared" si="26"/>
        <v>1.2512817785341983</v>
      </c>
      <c r="AA59">
        <f t="shared" si="27"/>
        <v>0.74311555737035506</v>
      </c>
      <c r="AB59">
        <f t="shared" si="28"/>
        <v>1.6975933033891384</v>
      </c>
      <c r="AC59">
        <f t="shared" si="29"/>
        <v>1.5723560366369882</v>
      </c>
    </row>
    <row r="60" spans="1:29" x14ac:dyDescent="0.25">
      <c r="A60" s="9">
        <v>58</v>
      </c>
      <c r="B60" s="26" t="s">
        <v>261</v>
      </c>
      <c r="C60" s="26" t="s">
        <v>33</v>
      </c>
      <c r="D60" s="26" t="s">
        <v>322</v>
      </c>
      <c r="E60" s="26" t="s">
        <v>1</v>
      </c>
      <c r="F60">
        <v>66</v>
      </c>
      <c r="G60">
        <v>32</v>
      </c>
      <c r="H60">
        <v>26</v>
      </c>
      <c r="I60">
        <v>28</v>
      </c>
      <c r="J60">
        <v>28</v>
      </c>
      <c r="K60">
        <v>46</v>
      </c>
      <c r="L60">
        <v>108</v>
      </c>
      <c r="M60">
        <v>988</v>
      </c>
      <c r="N60">
        <f t="shared" si="15"/>
        <v>39.757575757575758</v>
      </c>
      <c r="O60">
        <f t="shared" si="16"/>
        <v>32.303030303030305</v>
      </c>
      <c r="P60">
        <f t="shared" si="17"/>
        <v>34.787878787878789</v>
      </c>
      <c r="Q60">
        <f t="shared" si="18"/>
        <v>34.787878787878789</v>
      </c>
      <c r="R60">
        <f t="shared" si="19"/>
        <v>57.151515151515149</v>
      </c>
      <c r="S60">
        <f t="shared" si="20"/>
        <v>134.18181818181819</v>
      </c>
      <c r="U60" s="10">
        <f t="shared" si="21"/>
        <v>9.9109790909772926</v>
      </c>
      <c r="V60">
        <f t="shared" si="22"/>
        <v>5.042424242424242</v>
      </c>
      <c r="W60">
        <f t="shared" si="23"/>
        <v>0.15249266862170088</v>
      </c>
      <c r="X60">
        <f t="shared" si="24"/>
        <v>4.7160621799313489</v>
      </c>
      <c r="Y60">
        <f t="shared" si="25"/>
        <v>7.8601036332189143</v>
      </c>
      <c r="Z60">
        <f t="shared" si="26"/>
        <v>1.0965240641711229</v>
      </c>
      <c r="AA60">
        <f t="shared" si="27"/>
        <v>0.72976539589442802</v>
      </c>
      <c r="AB60">
        <f t="shared" si="28"/>
        <v>1.7510322580645159</v>
      </c>
      <c r="AC60">
        <f t="shared" si="29"/>
        <v>1.138740461801282</v>
      </c>
    </row>
    <row r="61" spans="1:29" x14ac:dyDescent="0.25">
      <c r="A61" s="9">
        <v>59</v>
      </c>
      <c r="B61" s="26" t="s">
        <v>877</v>
      </c>
      <c r="C61" s="26" t="s">
        <v>442</v>
      </c>
      <c r="D61" s="26" t="s">
        <v>322</v>
      </c>
      <c r="E61" s="26" t="s">
        <v>1</v>
      </c>
      <c r="F61">
        <v>50</v>
      </c>
      <c r="G61">
        <v>25</v>
      </c>
      <c r="H61">
        <v>10</v>
      </c>
      <c r="I61">
        <v>26</v>
      </c>
      <c r="J61">
        <v>17</v>
      </c>
      <c r="K61">
        <v>27</v>
      </c>
      <c r="L61">
        <v>5</v>
      </c>
      <c r="M61">
        <v>691</v>
      </c>
      <c r="N61">
        <f t="shared" si="15"/>
        <v>41</v>
      </c>
      <c r="O61">
        <f t="shared" si="16"/>
        <v>16.399999999999999</v>
      </c>
      <c r="P61">
        <f t="shared" si="17"/>
        <v>42.64</v>
      </c>
      <c r="Q61">
        <f t="shared" si="18"/>
        <v>27.88</v>
      </c>
      <c r="R61">
        <f t="shared" si="19"/>
        <v>44.28</v>
      </c>
      <c r="S61">
        <f t="shared" si="20"/>
        <v>8.1999999999999993</v>
      </c>
      <c r="U61" s="10">
        <f t="shared" si="21"/>
        <v>9.8975097436815673</v>
      </c>
      <c r="V61">
        <f t="shared" si="22"/>
        <v>5.2</v>
      </c>
      <c r="W61">
        <f t="shared" si="23"/>
        <v>7.7419354838709667E-2</v>
      </c>
      <c r="X61">
        <f t="shared" si="24"/>
        <v>4.6200903888428568</v>
      </c>
      <c r="Y61">
        <f t="shared" si="25"/>
        <v>7.7001506480714275</v>
      </c>
      <c r="Z61">
        <f t="shared" si="26"/>
        <v>1.1070252100840334</v>
      </c>
      <c r="AA61">
        <f t="shared" si="27"/>
        <v>0.70995483870967724</v>
      </c>
      <c r="AB61">
        <f t="shared" si="28"/>
        <v>1.6688206451612901</v>
      </c>
      <c r="AC61">
        <f t="shared" si="29"/>
        <v>1.134289694887856</v>
      </c>
    </row>
    <row r="62" spans="1:29" x14ac:dyDescent="0.25">
      <c r="A62" s="9">
        <v>60</v>
      </c>
      <c r="B62" s="26" t="s">
        <v>880</v>
      </c>
      <c r="C62" s="26" t="s">
        <v>442</v>
      </c>
      <c r="D62" s="26" t="s">
        <v>322</v>
      </c>
      <c r="E62" s="26" t="s">
        <v>1</v>
      </c>
      <c r="F62">
        <v>50</v>
      </c>
      <c r="G62">
        <v>23</v>
      </c>
      <c r="H62">
        <v>4</v>
      </c>
      <c r="I62">
        <v>7</v>
      </c>
      <c r="J62">
        <v>30</v>
      </c>
      <c r="K62">
        <v>25</v>
      </c>
      <c r="L62">
        <v>6886</v>
      </c>
      <c r="M62">
        <v>813</v>
      </c>
      <c r="N62">
        <f t="shared" si="15"/>
        <v>37.72</v>
      </c>
      <c r="O62">
        <f t="shared" si="16"/>
        <v>6.56</v>
      </c>
      <c r="P62">
        <f t="shared" si="17"/>
        <v>11.48</v>
      </c>
      <c r="Q62">
        <f t="shared" si="18"/>
        <v>49.2</v>
      </c>
      <c r="R62">
        <f t="shared" si="19"/>
        <v>41</v>
      </c>
      <c r="S62">
        <f t="shared" si="20"/>
        <v>11293.04</v>
      </c>
      <c r="U62" s="10">
        <f t="shared" si="21"/>
        <v>9.8322562246029044</v>
      </c>
      <c r="V62">
        <f t="shared" si="22"/>
        <v>4.7839999999999998</v>
      </c>
      <c r="W62">
        <f t="shared" si="23"/>
        <v>3.0967741935483867E-2</v>
      </c>
      <c r="X62">
        <f t="shared" si="24"/>
        <v>5.0172884826674196</v>
      </c>
      <c r="Y62">
        <f t="shared" si="25"/>
        <v>8.3621474711123653</v>
      </c>
      <c r="Z62">
        <f t="shared" si="26"/>
        <v>1.0653529411764704</v>
      </c>
      <c r="AA62">
        <f t="shared" si="27"/>
        <v>0.77109677419354827</v>
      </c>
      <c r="AB62">
        <f t="shared" si="28"/>
        <v>1.6478709677419354</v>
      </c>
      <c r="AC62">
        <f t="shared" si="29"/>
        <v>1.5329677995554656</v>
      </c>
    </row>
    <row r="63" spans="1:29" x14ac:dyDescent="0.25">
      <c r="A63" s="9">
        <v>61</v>
      </c>
      <c r="B63" s="26" t="s">
        <v>859</v>
      </c>
      <c r="C63" s="26" t="s">
        <v>442</v>
      </c>
      <c r="D63" s="26" t="s">
        <v>322</v>
      </c>
      <c r="E63" s="26" t="s">
        <v>1</v>
      </c>
      <c r="F63">
        <v>74</v>
      </c>
      <c r="G63">
        <v>37</v>
      </c>
      <c r="H63">
        <v>12</v>
      </c>
      <c r="I63">
        <v>41</v>
      </c>
      <c r="J63">
        <v>24</v>
      </c>
      <c r="K63">
        <v>29</v>
      </c>
      <c r="L63">
        <v>73</v>
      </c>
      <c r="M63">
        <v>988</v>
      </c>
      <c r="N63">
        <f t="shared" si="15"/>
        <v>41</v>
      </c>
      <c r="O63">
        <f t="shared" si="16"/>
        <v>13.297297297297296</v>
      </c>
      <c r="P63">
        <f t="shared" si="17"/>
        <v>45.432432432432435</v>
      </c>
      <c r="Q63">
        <f t="shared" si="18"/>
        <v>26.594594594594593</v>
      </c>
      <c r="R63">
        <f t="shared" si="19"/>
        <v>32.135135135135137</v>
      </c>
      <c r="S63">
        <f t="shared" si="20"/>
        <v>80.891891891891888</v>
      </c>
      <c r="U63" s="10">
        <f t="shared" si="21"/>
        <v>9.8079087046300906</v>
      </c>
      <c r="V63">
        <f t="shared" si="22"/>
        <v>5.2</v>
      </c>
      <c r="W63">
        <f t="shared" si="23"/>
        <v>6.2772449869224062E-2</v>
      </c>
      <c r="X63">
        <f t="shared" si="24"/>
        <v>4.545136254760866</v>
      </c>
      <c r="Y63">
        <f t="shared" si="25"/>
        <v>7.5752270912681094</v>
      </c>
      <c r="Z63">
        <f t="shared" si="26"/>
        <v>1.1107597092891208</v>
      </c>
      <c r="AA63">
        <f t="shared" si="27"/>
        <v>0.70626852659110706</v>
      </c>
      <c r="AB63">
        <f t="shared" si="28"/>
        <v>1.5912502179598953</v>
      </c>
      <c r="AC63">
        <f t="shared" si="29"/>
        <v>1.1368578009207428</v>
      </c>
    </row>
    <row r="64" spans="1:29" x14ac:dyDescent="0.25">
      <c r="A64" s="9">
        <v>62</v>
      </c>
      <c r="B64" s="26" t="s">
        <v>46</v>
      </c>
      <c r="C64" s="26" t="s">
        <v>38</v>
      </c>
      <c r="D64" s="26" t="s">
        <v>322</v>
      </c>
      <c r="E64" s="26" t="s">
        <v>1</v>
      </c>
      <c r="F64">
        <v>29</v>
      </c>
      <c r="G64">
        <v>14</v>
      </c>
      <c r="H64">
        <v>14</v>
      </c>
      <c r="I64">
        <v>8</v>
      </c>
      <c r="J64">
        <v>9</v>
      </c>
      <c r="K64">
        <v>15</v>
      </c>
      <c r="L64">
        <v>161</v>
      </c>
      <c r="M64">
        <v>464</v>
      </c>
      <c r="N64">
        <f t="shared" si="15"/>
        <v>39.586206896551722</v>
      </c>
      <c r="O64">
        <f t="shared" si="16"/>
        <v>39.586206896551722</v>
      </c>
      <c r="P64">
        <f t="shared" si="17"/>
        <v>22.620689655172413</v>
      </c>
      <c r="Q64">
        <f t="shared" si="18"/>
        <v>25.448275862068964</v>
      </c>
      <c r="R64">
        <f t="shared" si="19"/>
        <v>42.413793103448278</v>
      </c>
      <c r="S64">
        <f t="shared" si="20"/>
        <v>455.24137931034483</v>
      </c>
      <c r="U64" s="10">
        <f t="shared" si="21"/>
        <v>9.7977812130237609</v>
      </c>
      <c r="V64">
        <f t="shared" si="22"/>
        <v>5.0206896551724141</v>
      </c>
      <c r="W64">
        <f t="shared" si="23"/>
        <v>0.1868743047830923</v>
      </c>
      <c r="X64">
        <f t="shared" si="24"/>
        <v>4.5902172530682552</v>
      </c>
      <c r="Y64">
        <f t="shared" si="25"/>
        <v>7.6503620884470926</v>
      </c>
      <c r="Z64">
        <f t="shared" si="26"/>
        <v>1.0802521008403358</v>
      </c>
      <c r="AA64">
        <f t="shared" si="27"/>
        <v>0.70298109010011112</v>
      </c>
      <c r="AB64">
        <f t="shared" si="28"/>
        <v>1.6569010011123471</v>
      </c>
      <c r="AC64">
        <f t="shared" si="29"/>
        <v>1.1500830610154611</v>
      </c>
    </row>
    <row r="65" spans="1:29" x14ac:dyDescent="0.25">
      <c r="A65" s="9">
        <v>63</v>
      </c>
      <c r="B65" s="26" t="s">
        <v>158</v>
      </c>
      <c r="C65" s="26" t="s">
        <v>36</v>
      </c>
      <c r="D65" s="26" t="s">
        <v>322</v>
      </c>
      <c r="E65" s="26" t="s">
        <v>1</v>
      </c>
      <c r="F65">
        <v>75</v>
      </c>
      <c r="G65">
        <v>32</v>
      </c>
      <c r="H65">
        <v>39</v>
      </c>
      <c r="I65">
        <v>205</v>
      </c>
      <c r="J65">
        <v>83</v>
      </c>
      <c r="K65">
        <v>34</v>
      </c>
      <c r="L65">
        <v>4099</v>
      </c>
      <c r="M65">
        <v>1235</v>
      </c>
      <c r="N65">
        <f t="shared" si="15"/>
        <v>34.986666666666665</v>
      </c>
      <c r="O65">
        <f t="shared" si="16"/>
        <v>42.64</v>
      </c>
      <c r="P65">
        <f t="shared" si="17"/>
        <v>224.13333333333333</v>
      </c>
      <c r="Q65">
        <f t="shared" si="18"/>
        <v>90.74666666666667</v>
      </c>
      <c r="R65">
        <f t="shared" si="19"/>
        <v>37.173333333333332</v>
      </c>
      <c r="S65">
        <f t="shared" si="20"/>
        <v>4481.5733333333337</v>
      </c>
      <c r="U65" s="10">
        <f t="shared" si="21"/>
        <v>9.7943743064929567</v>
      </c>
      <c r="V65">
        <f t="shared" si="22"/>
        <v>4.4373333333333331</v>
      </c>
      <c r="W65">
        <f t="shared" si="23"/>
        <v>0.20129032258064516</v>
      </c>
      <c r="X65">
        <f t="shared" si="24"/>
        <v>5.1557506505789785</v>
      </c>
      <c r="Y65">
        <f t="shared" si="25"/>
        <v>8.5929177509649648</v>
      </c>
      <c r="Z65">
        <f t="shared" si="26"/>
        <v>1.3497478991596636</v>
      </c>
      <c r="AA65">
        <f t="shared" si="27"/>
        <v>0.89024516129032238</v>
      </c>
      <c r="AB65">
        <f t="shared" si="28"/>
        <v>1.6234296774193546</v>
      </c>
      <c r="AC65">
        <f t="shared" si="29"/>
        <v>1.2923279127096383</v>
      </c>
    </row>
    <row r="66" spans="1:29" x14ac:dyDescent="0.25">
      <c r="A66" s="9">
        <v>64</v>
      </c>
      <c r="B66" s="26" t="s">
        <v>861</v>
      </c>
      <c r="C66" s="26" t="s">
        <v>442</v>
      </c>
      <c r="D66" s="26" t="s">
        <v>322</v>
      </c>
      <c r="E66" s="26" t="s">
        <v>1</v>
      </c>
      <c r="F66">
        <v>74</v>
      </c>
      <c r="G66">
        <v>35</v>
      </c>
      <c r="H66">
        <v>18</v>
      </c>
      <c r="I66">
        <v>44</v>
      </c>
      <c r="J66">
        <v>22</v>
      </c>
      <c r="K66">
        <v>25</v>
      </c>
      <c r="L66">
        <v>4733</v>
      </c>
      <c r="M66">
        <v>1129</v>
      </c>
      <c r="N66">
        <f t="shared" si="15"/>
        <v>38.783783783783782</v>
      </c>
      <c r="O66">
        <f t="shared" si="16"/>
        <v>19.945945945945947</v>
      </c>
      <c r="P66">
        <f t="shared" si="17"/>
        <v>48.756756756756758</v>
      </c>
      <c r="Q66">
        <f t="shared" si="18"/>
        <v>24.378378378378379</v>
      </c>
      <c r="R66">
        <f t="shared" si="19"/>
        <v>27.702702702702702</v>
      </c>
      <c r="S66">
        <f t="shared" si="20"/>
        <v>5244.6756756756758</v>
      </c>
      <c r="U66" s="10">
        <f t="shared" si="21"/>
        <v>9.7104230788640784</v>
      </c>
      <c r="V66">
        <f t="shared" si="22"/>
        <v>4.9189189189189184</v>
      </c>
      <c r="W66">
        <f t="shared" si="23"/>
        <v>9.4158674803836093E-2</v>
      </c>
      <c r="X66">
        <f t="shared" si="24"/>
        <v>4.697345485141323</v>
      </c>
      <c r="Y66">
        <f t="shared" si="25"/>
        <v>7.828909141902205</v>
      </c>
      <c r="Z66">
        <f t="shared" si="26"/>
        <v>1.1152055416761297</v>
      </c>
      <c r="AA66">
        <f t="shared" si="27"/>
        <v>0.69991281604184818</v>
      </c>
      <c r="AB66">
        <f t="shared" si="28"/>
        <v>1.5629398430688752</v>
      </c>
      <c r="AC66">
        <f t="shared" si="29"/>
        <v>1.3192872843544696</v>
      </c>
    </row>
    <row r="67" spans="1:29" x14ac:dyDescent="0.25">
      <c r="A67" s="9">
        <v>65</v>
      </c>
      <c r="B67" s="26" t="s">
        <v>860</v>
      </c>
      <c r="C67" s="26" t="s">
        <v>442</v>
      </c>
      <c r="D67" s="26" t="s">
        <v>322</v>
      </c>
      <c r="E67" s="26" t="s">
        <v>1</v>
      </c>
      <c r="F67">
        <v>82</v>
      </c>
      <c r="G67">
        <v>35</v>
      </c>
      <c r="H67">
        <v>23</v>
      </c>
      <c r="I67">
        <v>137</v>
      </c>
      <c r="J67">
        <v>55</v>
      </c>
      <c r="K67">
        <v>45</v>
      </c>
      <c r="L67">
        <v>9087</v>
      </c>
      <c r="M67">
        <v>1322</v>
      </c>
      <c r="N67">
        <f t="shared" ref="N67:N98" si="30">G67*82/F67</f>
        <v>35</v>
      </c>
      <c r="O67">
        <f t="shared" ref="O67:O98" si="31">H67*82/F67</f>
        <v>23</v>
      </c>
      <c r="P67">
        <f t="shared" ref="P67:P98" si="32">I67*82/F67</f>
        <v>137</v>
      </c>
      <c r="Q67">
        <f t="shared" ref="Q67:Q98" si="33">J67*82/F67</f>
        <v>55</v>
      </c>
      <c r="R67">
        <f t="shared" ref="R67:R98" si="34">K67*82/F67</f>
        <v>45</v>
      </c>
      <c r="S67">
        <f t="shared" ref="S67:S98" si="35">L67*82/F67</f>
        <v>9087</v>
      </c>
      <c r="U67" s="10">
        <f t="shared" ref="U67:U98" si="36">SUM(V67:X67)</f>
        <v>9.6970000964669083</v>
      </c>
      <c r="V67">
        <f t="shared" ref="V67:V98" si="37">N67/MAX(N:N)*OFF_C</f>
        <v>4.4390243902439028</v>
      </c>
      <c r="W67">
        <f t="shared" ref="W67:W98" si="38">O67/MAX(O:O)*PUN_C</f>
        <v>0.1085759244689221</v>
      </c>
      <c r="X67">
        <f t="shared" ref="X67:X98" si="39">SUM(Z67:AC67)</f>
        <v>5.1493997817540826</v>
      </c>
      <c r="Y67">
        <f t="shared" ref="Y67:Y98" si="40">X67/DEF_C*10</f>
        <v>8.5823329695901371</v>
      </c>
      <c r="Z67">
        <f t="shared" ref="Z67:Z98" si="41">(0.7*(HIT_F*DEF_C))+(P67/(MAX(P:P))*(0.3*(HIT_F*DEF_C)))</f>
        <v>1.2332188973150233</v>
      </c>
      <c r="AA67">
        <f t="shared" ref="AA67:AA98" si="42">(0.7*(BkS_F*DEF_C))+(Q67/(MAX(Q:Q))*(0.3*(BkS_F*DEF_C)))</f>
        <v>0.78773013375295031</v>
      </c>
      <c r="AB67">
        <f t="shared" ref="AB67:AB98" si="43">(0.7*(TkA_F*DEF_C))+(R67/(MAX(R:R))*(0.3*(TkA_F*DEF_C)))</f>
        <v>1.6734193548387095</v>
      </c>
      <c r="AC67">
        <f t="shared" ref="AC67:AC98" si="44">(0.7*(SH_F*DEF_C))+(S67/(MAX(S:S))*(0.3*(SH_F*DEF_C)))</f>
        <v>1.4550313958473995</v>
      </c>
    </row>
    <row r="68" spans="1:29" x14ac:dyDescent="0.25">
      <c r="A68" s="9">
        <v>66</v>
      </c>
      <c r="B68" s="26" t="s">
        <v>367</v>
      </c>
      <c r="C68" s="26" t="s">
        <v>36</v>
      </c>
      <c r="D68" s="26" t="s">
        <v>322</v>
      </c>
      <c r="E68" s="26" t="s">
        <v>1</v>
      </c>
      <c r="F68">
        <v>81</v>
      </c>
      <c r="G68">
        <v>36</v>
      </c>
      <c r="H68">
        <v>51</v>
      </c>
      <c r="I68">
        <v>105</v>
      </c>
      <c r="J68">
        <v>48</v>
      </c>
      <c r="K68">
        <v>48</v>
      </c>
      <c r="L68">
        <v>1090</v>
      </c>
      <c r="M68">
        <v>1204</v>
      </c>
      <c r="N68">
        <f t="shared" si="30"/>
        <v>36.444444444444443</v>
      </c>
      <c r="O68">
        <f t="shared" si="31"/>
        <v>51.629629629629626</v>
      </c>
      <c r="P68">
        <f t="shared" si="32"/>
        <v>106.29629629629629</v>
      </c>
      <c r="Q68">
        <f t="shared" si="33"/>
        <v>48.592592592592595</v>
      </c>
      <c r="R68">
        <f t="shared" si="34"/>
        <v>48.592592592592595</v>
      </c>
      <c r="S68">
        <f t="shared" si="35"/>
        <v>1103.4567901234568</v>
      </c>
      <c r="U68" s="10">
        <f t="shared" si="36"/>
        <v>9.696810746698338</v>
      </c>
      <c r="V68">
        <f t="shared" si="37"/>
        <v>4.6222222222222218</v>
      </c>
      <c r="W68">
        <f t="shared" si="38"/>
        <v>0.24372759856630821</v>
      </c>
      <c r="X68">
        <f t="shared" si="39"/>
        <v>4.8308609259098079</v>
      </c>
      <c r="Y68">
        <f t="shared" si="40"/>
        <v>8.0514348765163462</v>
      </c>
      <c r="Z68">
        <f t="shared" si="41"/>
        <v>1.1921568627450978</v>
      </c>
      <c r="AA68">
        <f t="shared" si="42"/>
        <v>0.76935483870967736</v>
      </c>
      <c r="AB68">
        <f t="shared" si="43"/>
        <v>1.6963655913978495</v>
      </c>
      <c r="AC68">
        <f t="shared" si="44"/>
        <v>1.1729836330571832</v>
      </c>
    </row>
    <row r="69" spans="1:29" x14ac:dyDescent="0.25">
      <c r="A69" s="9">
        <v>67</v>
      </c>
      <c r="B69" s="26" t="s">
        <v>866</v>
      </c>
      <c r="C69" s="26" t="s">
        <v>442</v>
      </c>
      <c r="D69" s="26" t="s">
        <v>322</v>
      </c>
      <c r="E69" s="26" t="s">
        <v>1</v>
      </c>
      <c r="F69">
        <v>75</v>
      </c>
      <c r="G69">
        <v>31</v>
      </c>
      <c r="H69">
        <v>39</v>
      </c>
      <c r="I69">
        <v>131</v>
      </c>
      <c r="J69">
        <v>36</v>
      </c>
      <c r="K69">
        <v>38</v>
      </c>
      <c r="L69">
        <v>9040</v>
      </c>
      <c r="M69">
        <v>1167</v>
      </c>
      <c r="N69">
        <f t="shared" si="30"/>
        <v>33.893333333333331</v>
      </c>
      <c r="O69">
        <f t="shared" si="31"/>
        <v>42.64</v>
      </c>
      <c r="P69">
        <f t="shared" si="32"/>
        <v>143.22666666666666</v>
      </c>
      <c r="Q69">
        <f t="shared" si="33"/>
        <v>39.36</v>
      </c>
      <c r="R69">
        <f t="shared" si="34"/>
        <v>41.546666666666667</v>
      </c>
      <c r="S69">
        <f t="shared" si="35"/>
        <v>9883.7333333333336</v>
      </c>
      <c r="U69" s="10">
        <f t="shared" si="36"/>
        <v>9.6189221125639648</v>
      </c>
      <c r="V69">
        <f t="shared" si="37"/>
        <v>4.2986666666666666</v>
      </c>
      <c r="W69">
        <f t="shared" si="38"/>
        <v>0.20129032258064516</v>
      </c>
      <c r="X69">
        <f t="shared" si="39"/>
        <v>5.1189651233166522</v>
      </c>
      <c r="Y69">
        <f t="shared" si="40"/>
        <v>8.5316085388610876</v>
      </c>
      <c r="Z69">
        <f t="shared" si="41"/>
        <v>1.2415462184873949</v>
      </c>
      <c r="AA69">
        <f t="shared" si="42"/>
        <v>0.74287741935483853</v>
      </c>
      <c r="AB69">
        <f t="shared" si="43"/>
        <v>1.6513625806451611</v>
      </c>
      <c r="AC69">
        <f t="shared" si="44"/>
        <v>1.4831789048292583</v>
      </c>
    </row>
    <row r="70" spans="1:29" x14ac:dyDescent="0.25">
      <c r="A70" s="9">
        <v>68</v>
      </c>
      <c r="B70" s="26" t="s">
        <v>863</v>
      </c>
      <c r="C70" s="26" t="s">
        <v>442</v>
      </c>
      <c r="D70" s="26" t="s">
        <v>322</v>
      </c>
      <c r="E70" s="26" t="s">
        <v>1</v>
      </c>
      <c r="F70">
        <v>80</v>
      </c>
      <c r="G70">
        <v>35</v>
      </c>
      <c r="H70">
        <v>41</v>
      </c>
      <c r="I70">
        <v>80</v>
      </c>
      <c r="J70">
        <v>31</v>
      </c>
      <c r="K70">
        <v>24</v>
      </c>
      <c r="L70">
        <v>8237</v>
      </c>
      <c r="M70">
        <v>1216</v>
      </c>
      <c r="N70">
        <f t="shared" si="30"/>
        <v>35.875</v>
      </c>
      <c r="O70">
        <f t="shared" si="31"/>
        <v>42.024999999999999</v>
      </c>
      <c r="P70">
        <f t="shared" si="32"/>
        <v>82</v>
      </c>
      <c r="Q70">
        <f t="shared" si="33"/>
        <v>31.774999999999999</v>
      </c>
      <c r="R70">
        <f t="shared" si="34"/>
        <v>24.6</v>
      </c>
      <c r="S70">
        <f t="shared" si="35"/>
        <v>8442.9249999999993</v>
      </c>
      <c r="U70" s="10">
        <f t="shared" si="36"/>
        <v>9.6045756418744439</v>
      </c>
      <c r="V70">
        <f t="shared" si="37"/>
        <v>4.55</v>
      </c>
      <c r="W70">
        <f t="shared" si="38"/>
        <v>0.19838709677419353</v>
      </c>
      <c r="X70">
        <f t="shared" si="39"/>
        <v>4.8561885451002498</v>
      </c>
      <c r="Y70">
        <f t="shared" si="40"/>
        <v>8.0936475751670827</v>
      </c>
      <c r="Z70">
        <f t="shared" si="41"/>
        <v>1.1596638655462184</v>
      </c>
      <c r="AA70">
        <f t="shared" si="42"/>
        <v>0.7211249999999999</v>
      </c>
      <c r="AB70">
        <f t="shared" si="43"/>
        <v>1.5431225806451612</v>
      </c>
      <c r="AC70">
        <f t="shared" si="44"/>
        <v>1.4322770989088704</v>
      </c>
    </row>
    <row r="71" spans="1:29" x14ac:dyDescent="0.25">
      <c r="A71" s="9">
        <v>69</v>
      </c>
      <c r="B71" s="26" t="s">
        <v>77</v>
      </c>
      <c r="C71" s="26" t="s">
        <v>38</v>
      </c>
      <c r="D71" s="26" t="s">
        <v>322</v>
      </c>
      <c r="E71" s="26" t="s">
        <v>1</v>
      </c>
      <c r="F71">
        <v>82</v>
      </c>
      <c r="G71">
        <v>34</v>
      </c>
      <c r="H71">
        <v>80</v>
      </c>
      <c r="I71">
        <v>254</v>
      </c>
      <c r="J71">
        <v>25</v>
      </c>
      <c r="K71">
        <v>29</v>
      </c>
      <c r="L71">
        <v>79</v>
      </c>
      <c r="M71">
        <v>1309</v>
      </c>
      <c r="N71">
        <f t="shared" si="30"/>
        <v>34</v>
      </c>
      <c r="O71">
        <f t="shared" si="31"/>
        <v>80</v>
      </c>
      <c r="P71">
        <f t="shared" si="32"/>
        <v>254</v>
      </c>
      <c r="Q71">
        <f t="shared" si="33"/>
        <v>25</v>
      </c>
      <c r="R71">
        <f t="shared" si="34"/>
        <v>29</v>
      </c>
      <c r="S71">
        <f t="shared" si="35"/>
        <v>79</v>
      </c>
      <c r="U71" s="10">
        <f t="shared" si="36"/>
        <v>9.4892533064966642</v>
      </c>
      <c r="V71">
        <f t="shared" si="37"/>
        <v>4.3121951219512198</v>
      </c>
      <c r="W71">
        <f t="shared" si="38"/>
        <v>0.37765538945712035</v>
      </c>
      <c r="X71">
        <f t="shared" si="39"/>
        <v>4.7994027950883238</v>
      </c>
      <c r="Y71">
        <f t="shared" si="40"/>
        <v>7.9990046584805397</v>
      </c>
      <c r="Z71">
        <f t="shared" si="41"/>
        <v>1.3896905103504815</v>
      </c>
      <c r="AA71">
        <f t="shared" si="42"/>
        <v>0.70169551534225005</v>
      </c>
      <c r="AB71">
        <f t="shared" si="43"/>
        <v>1.5712258064516127</v>
      </c>
      <c r="AC71">
        <f t="shared" si="44"/>
        <v>1.1367909629439796</v>
      </c>
    </row>
    <row r="72" spans="1:29" x14ac:dyDescent="0.25">
      <c r="A72" s="9">
        <v>70</v>
      </c>
      <c r="B72" s="26" t="s">
        <v>133</v>
      </c>
      <c r="C72" s="26" t="s">
        <v>36</v>
      </c>
      <c r="D72" s="26" t="s">
        <v>322</v>
      </c>
      <c r="E72" s="26" t="s">
        <v>1</v>
      </c>
      <c r="F72">
        <v>82</v>
      </c>
      <c r="G72">
        <v>35</v>
      </c>
      <c r="H72">
        <v>14</v>
      </c>
      <c r="I72">
        <v>29</v>
      </c>
      <c r="J72">
        <v>32</v>
      </c>
      <c r="K72">
        <v>45</v>
      </c>
      <c r="L72">
        <v>8430</v>
      </c>
      <c r="M72">
        <v>1435</v>
      </c>
      <c r="N72">
        <f t="shared" si="30"/>
        <v>35</v>
      </c>
      <c r="O72">
        <f t="shared" si="31"/>
        <v>14</v>
      </c>
      <c r="P72">
        <f t="shared" si="32"/>
        <v>29</v>
      </c>
      <c r="Q72">
        <f t="shared" si="33"/>
        <v>32</v>
      </c>
      <c r="R72">
        <f t="shared" si="34"/>
        <v>45</v>
      </c>
      <c r="S72">
        <f t="shared" si="35"/>
        <v>8430</v>
      </c>
      <c r="U72" s="10">
        <f t="shared" si="36"/>
        <v>9.4209077362551064</v>
      </c>
      <c r="V72">
        <f t="shared" si="37"/>
        <v>4.4390243902439028</v>
      </c>
      <c r="W72">
        <f t="shared" si="38"/>
        <v>6.6089693154996063E-2</v>
      </c>
      <c r="X72">
        <f t="shared" si="39"/>
        <v>4.9157936528562072</v>
      </c>
      <c r="Y72">
        <f t="shared" si="40"/>
        <v>8.1929894214270114</v>
      </c>
      <c r="Z72">
        <f t="shared" si="41"/>
        <v>1.0887835622053699</v>
      </c>
      <c r="AA72">
        <f t="shared" si="42"/>
        <v>0.72177025963808017</v>
      </c>
      <c r="AB72">
        <f t="shared" si="43"/>
        <v>1.6734193548387095</v>
      </c>
      <c r="AC72">
        <f t="shared" si="44"/>
        <v>1.4318204761740483</v>
      </c>
    </row>
    <row r="73" spans="1:29" x14ac:dyDescent="0.25">
      <c r="A73" s="9">
        <v>71</v>
      </c>
      <c r="B73" s="26" t="s">
        <v>166</v>
      </c>
      <c r="C73" s="26" t="s">
        <v>33</v>
      </c>
      <c r="D73" s="26" t="s">
        <v>322</v>
      </c>
      <c r="E73" s="26" t="s">
        <v>1</v>
      </c>
      <c r="F73">
        <v>82</v>
      </c>
      <c r="G73">
        <v>35</v>
      </c>
      <c r="H73">
        <v>43</v>
      </c>
      <c r="I73">
        <v>50</v>
      </c>
      <c r="J73">
        <v>52</v>
      </c>
      <c r="K73">
        <v>34</v>
      </c>
      <c r="L73">
        <v>3274</v>
      </c>
      <c r="M73">
        <v>1208</v>
      </c>
      <c r="N73">
        <f t="shared" si="30"/>
        <v>35</v>
      </c>
      <c r="O73">
        <f t="shared" si="31"/>
        <v>43</v>
      </c>
      <c r="P73">
        <f t="shared" si="32"/>
        <v>50</v>
      </c>
      <c r="Q73">
        <f t="shared" si="33"/>
        <v>52</v>
      </c>
      <c r="R73">
        <f t="shared" si="34"/>
        <v>34</v>
      </c>
      <c r="S73">
        <f t="shared" si="35"/>
        <v>3274</v>
      </c>
      <c r="U73" s="10">
        <f t="shared" si="36"/>
        <v>9.3908363182837693</v>
      </c>
      <c r="V73">
        <f t="shared" si="37"/>
        <v>4.4390243902439028</v>
      </c>
      <c r="W73">
        <f t="shared" si="38"/>
        <v>0.20298977183320219</v>
      </c>
      <c r="X73">
        <f t="shared" si="39"/>
        <v>4.7488221562066641</v>
      </c>
      <c r="Y73">
        <f t="shared" si="40"/>
        <v>7.914703593677773</v>
      </c>
      <c r="Z73">
        <f t="shared" si="41"/>
        <v>1.1168682106989136</v>
      </c>
      <c r="AA73">
        <f t="shared" si="42"/>
        <v>0.77912667191188023</v>
      </c>
      <c r="AB73">
        <f t="shared" si="43"/>
        <v>1.6031612903225805</v>
      </c>
      <c r="AC73">
        <f t="shared" si="44"/>
        <v>1.2496659832732899</v>
      </c>
    </row>
    <row r="74" spans="1:29" x14ac:dyDescent="0.25">
      <c r="A74" s="9">
        <v>72</v>
      </c>
      <c r="B74" s="26" t="s">
        <v>865</v>
      </c>
      <c r="C74" s="26" t="s">
        <v>442</v>
      </c>
      <c r="D74" s="26" t="s">
        <v>322</v>
      </c>
      <c r="E74" s="26" t="s">
        <v>1</v>
      </c>
      <c r="F74">
        <v>76</v>
      </c>
      <c r="G74">
        <v>32</v>
      </c>
      <c r="H74">
        <v>84</v>
      </c>
      <c r="I74">
        <v>75</v>
      </c>
      <c r="J74">
        <v>22</v>
      </c>
      <c r="K74">
        <v>24</v>
      </c>
      <c r="L74">
        <v>34</v>
      </c>
      <c r="M74">
        <v>947</v>
      </c>
      <c r="N74">
        <f t="shared" si="30"/>
        <v>34.526315789473685</v>
      </c>
      <c r="O74">
        <f t="shared" si="31"/>
        <v>90.631578947368425</v>
      </c>
      <c r="P74">
        <f t="shared" si="32"/>
        <v>80.921052631578945</v>
      </c>
      <c r="Q74">
        <f t="shared" si="33"/>
        <v>23.736842105263158</v>
      </c>
      <c r="R74">
        <f t="shared" si="34"/>
        <v>25.894736842105264</v>
      </c>
      <c r="S74">
        <f t="shared" si="35"/>
        <v>36.684210526315788</v>
      </c>
      <c r="U74" s="10">
        <f t="shared" si="36"/>
        <v>9.3497732901158574</v>
      </c>
      <c r="V74">
        <f t="shared" si="37"/>
        <v>4.3789473684210529</v>
      </c>
      <c r="W74">
        <f t="shared" si="38"/>
        <v>0.42784380305602715</v>
      </c>
      <c r="X74">
        <f t="shared" si="39"/>
        <v>4.5429821186387773</v>
      </c>
      <c r="Y74">
        <f t="shared" si="40"/>
        <v>7.5716368643979628</v>
      </c>
      <c r="Z74">
        <f t="shared" si="41"/>
        <v>1.158220919946926</v>
      </c>
      <c r="AA74">
        <f t="shared" si="42"/>
        <v>0.69807300509337855</v>
      </c>
      <c r="AB74">
        <f t="shared" si="43"/>
        <v>1.5513921901528012</v>
      </c>
      <c r="AC74">
        <f t="shared" si="44"/>
        <v>1.1352960034456721</v>
      </c>
    </row>
    <row r="75" spans="1:29" x14ac:dyDescent="0.25">
      <c r="A75" s="9">
        <v>73</v>
      </c>
      <c r="B75" s="26" t="s">
        <v>870</v>
      </c>
      <c r="C75" s="26" t="s">
        <v>442</v>
      </c>
      <c r="D75" s="26" t="s">
        <v>322</v>
      </c>
      <c r="E75" s="26" t="s">
        <v>1</v>
      </c>
      <c r="F75">
        <v>72</v>
      </c>
      <c r="G75">
        <v>30</v>
      </c>
      <c r="H75">
        <v>38</v>
      </c>
      <c r="I75">
        <v>126</v>
      </c>
      <c r="J75">
        <v>38</v>
      </c>
      <c r="K75">
        <v>37</v>
      </c>
      <c r="L75">
        <v>18</v>
      </c>
      <c r="M75">
        <v>1010</v>
      </c>
      <c r="N75">
        <f t="shared" si="30"/>
        <v>34.166666666666664</v>
      </c>
      <c r="O75">
        <f t="shared" si="31"/>
        <v>43.277777777777779</v>
      </c>
      <c r="P75">
        <f t="shared" si="32"/>
        <v>143.5</v>
      </c>
      <c r="Q75">
        <f t="shared" si="33"/>
        <v>43.277777777777779</v>
      </c>
      <c r="R75">
        <f t="shared" si="34"/>
        <v>42.138888888888886</v>
      </c>
      <c r="S75">
        <f t="shared" si="35"/>
        <v>20.5</v>
      </c>
      <c r="U75" s="10">
        <f t="shared" si="36"/>
        <v>9.3235284750438012</v>
      </c>
      <c r="V75">
        <f t="shared" si="37"/>
        <v>4.333333333333333</v>
      </c>
      <c r="W75">
        <f t="shared" si="38"/>
        <v>0.20430107526881719</v>
      </c>
      <c r="X75">
        <f t="shared" si="39"/>
        <v>4.7858940664416512</v>
      </c>
      <c r="Y75">
        <f t="shared" si="40"/>
        <v>7.9764901107360853</v>
      </c>
      <c r="Z75">
        <f t="shared" si="41"/>
        <v>1.2419117647058822</v>
      </c>
      <c r="AA75">
        <f t="shared" si="42"/>
        <v>0.75411290322580626</v>
      </c>
      <c r="AB75">
        <f t="shared" si="43"/>
        <v>1.6551451612903225</v>
      </c>
      <c r="AC75">
        <f t="shared" si="44"/>
        <v>1.1347242372196402</v>
      </c>
    </row>
    <row r="76" spans="1:29" x14ac:dyDescent="0.25">
      <c r="A76" s="9">
        <v>74</v>
      </c>
      <c r="B76" s="26" t="s">
        <v>868</v>
      </c>
      <c r="C76" s="26" t="s">
        <v>442</v>
      </c>
      <c r="D76" s="26" t="s">
        <v>322</v>
      </c>
      <c r="E76" s="26" t="s">
        <v>1</v>
      </c>
      <c r="F76">
        <v>81</v>
      </c>
      <c r="G76">
        <v>31</v>
      </c>
      <c r="H76">
        <v>28</v>
      </c>
      <c r="I76">
        <v>112</v>
      </c>
      <c r="J76">
        <v>36</v>
      </c>
      <c r="K76">
        <v>46</v>
      </c>
      <c r="L76">
        <v>12333</v>
      </c>
      <c r="M76">
        <v>1291</v>
      </c>
      <c r="N76">
        <f t="shared" si="30"/>
        <v>31.382716049382715</v>
      </c>
      <c r="O76">
        <f t="shared" si="31"/>
        <v>28.345679012345681</v>
      </c>
      <c r="P76">
        <f t="shared" si="32"/>
        <v>113.38271604938272</v>
      </c>
      <c r="Q76">
        <f t="shared" si="33"/>
        <v>36.444444444444443</v>
      </c>
      <c r="R76">
        <f t="shared" si="34"/>
        <v>46.567901234567898</v>
      </c>
      <c r="S76">
        <f t="shared" si="35"/>
        <v>12485.259259259259</v>
      </c>
      <c r="U76" s="10">
        <f t="shared" si="36"/>
        <v>9.3087292422439951</v>
      </c>
      <c r="V76">
        <f t="shared" si="37"/>
        <v>3.9802469135802472</v>
      </c>
      <c r="W76">
        <f t="shared" si="38"/>
        <v>0.13381123058542413</v>
      </c>
      <c r="X76">
        <f t="shared" si="39"/>
        <v>5.1946710980783237</v>
      </c>
      <c r="Y76">
        <f t="shared" si="40"/>
        <v>8.6577851634638723</v>
      </c>
      <c r="Z76">
        <f t="shared" si="41"/>
        <v>1.2016339869281043</v>
      </c>
      <c r="AA76">
        <f t="shared" si="42"/>
        <v>0.73451612903225794</v>
      </c>
      <c r="AB76">
        <f t="shared" si="43"/>
        <v>1.6834336917562722</v>
      </c>
      <c r="AC76">
        <f t="shared" si="44"/>
        <v>1.575087290361689</v>
      </c>
    </row>
    <row r="77" spans="1:29" x14ac:dyDescent="0.25">
      <c r="A77" s="9">
        <v>75</v>
      </c>
      <c r="B77" s="26" t="s">
        <v>873</v>
      </c>
      <c r="C77" s="26" t="s">
        <v>442</v>
      </c>
      <c r="D77" s="26" t="s">
        <v>322</v>
      </c>
      <c r="E77" s="26" t="s">
        <v>1</v>
      </c>
      <c r="F77">
        <v>66</v>
      </c>
      <c r="G77">
        <v>29</v>
      </c>
      <c r="H77">
        <v>18</v>
      </c>
      <c r="I77">
        <v>43</v>
      </c>
      <c r="J77">
        <v>32</v>
      </c>
      <c r="K77">
        <v>22</v>
      </c>
      <c r="L77">
        <v>1067</v>
      </c>
      <c r="M77">
        <v>909</v>
      </c>
      <c r="N77">
        <f t="shared" si="30"/>
        <v>36.030303030303031</v>
      </c>
      <c r="O77">
        <f t="shared" si="31"/>
        <v>22.363636363636363</v>
      </c>
      <c r="P77">
        <f t="shared" si="32"/>
        <v>53.424242424242422</v>
      </c>
      <c r="Q77">
        <f t="shared" si="33"/>
        <v>39.757575757575758</v>
      </c>
      <c r="R77">
        <f t="shared" si="34"/>
        <v>27.333333333333332</v>
      </c>
      <c r="S77">
        <f t="shared" si="35"/>
        <v>1325.6666666666667</v>
      </c>
      <c r="U77" s="10">
        <f t="shared" si="36"/>
        <v>9.2821487345206641</v>
      </c>
      <c r="V77">
        <f t="shared" si="37"/>
        <v>4.5696969696969694</v>
      </c>
      <c r="W77">
        <f t="shared" si="38"/>
        <v>0.10557184750733137</v>
      </c>
      <c r="X77">
        <f t="shared" si="39"/>
        <v>4.6068799173163644</v>
      </c>
      <c r="Y77">
        <f t="shared" si="40"/>
        <v>7.6781331955272734</v>
      </c>
      <c r="Z77">
        <f t="shared" si="41"/>
        <v>1.1214476699770815</v>
      </c>
      <c r="AA77">
        <f t="shared" si="42"/>
        <v>0.74401759530791778</v>
      </c>
      <c r="AB77">
        <f t="shared" si="43"/>
        <v>1.5605806451612902</v>
      </c>
      <c r="AC77">
        <f t="shared" si="44"/>
        <v>1.1808340068700747</v>
      </c>
    </row>
    <row r="78" spans="1:29" x14ac:dyDescent="0.25">
      <c r="A78" s="9">
        <v>76</v>
      </c>
      <c r="B78" s="26" t="s">
        <v>341</v>
      </c>
      <c r="C78" s="26" t="s">
        <v>33</v>
      </c>
      <c r="D78" s="26" t="s">
        <v>322</v>
      </c>
      <c r="E78" s="26" t="s">
        <v>1</v>
      </c>
      <c r="F78">
        <v>81</v>
      </c>
      <c r="G78">
        <v>34</v>
      </c>
      <c r="H78">
        <v>24</v>
      </c>
      <c r="I78">
        <v>15</v>
      </c>
      <c r="J78">
        <v>41</v>
      </c>
      <c r="K78">
        <v>32</v>
      </c>
      <c r="L78">
        <v>6797</v>
      </c>
      <c r="M78">
        <v>1371</v>
      </c>
      <c r="N78">
        <f t="shared" si="30"/>
        <v>34.419753086419753</v>
      </c>
      <c r="O78">
        <f t="shared" si="31"/>
        <v>24.296296296296298</v>
      </c>
      <c r="P78">
        <f t="shared" si="32"/>
        <v>15.185185185185185</v>
      </c>
      <c r="Q78">
        <f t="shared" si="33"/>
        <v>41.506172839506171</v>
      </c>
      <c r="R78">
        <f t="shared" si="34"/>
        <v>32.395061728395063</v>
      </c>
      <c r="S78">
        <f t="shared" si="35"/>
        <v>6880.9135802469136</v>
      </c>
      <c r="U78" s="10">
        <f t="shared" si="36"/>
        <v>9.2694715670386358</v>
      </c>
      <c r="V78">
        <f t="shared" si="37"/>
        <v>4.3654320987654325</v>
      </c>
      <c r="W78">
        <f t="shared" si="38"/>
        <v>0.11469534050179211</v>
      </c>
      <c r="X78">
        <f t="shared" si="39"/>
        <v>4.7893441277714102</v>
      </c>
      <c r="Y78">
        <f t="shared" si="40"/>
        <v>7.9822402129523509</v>
      </c>
      <c r="Z78">
        <f t="shared" si="41"/>
        <v>1.0703081232492995</v>
      </c>
      <c r="AA78">
        <f t="shared" si="42"/>
        <v>0.74903225806451601</v>
      </c>
      <c r="AB78">
        <f t="shared" si="43"/>
        <v>1.592910394265233</v>
      </c>
      <c r="AC78">
        <f t="shared" si="44"/>
        <v>1.3770933521923621</v>
      </c>
    </row>
    <row r="79" spans="1:29" x14ac:dyDescent="0.25">
      <c r="A79" s="9">
        <v>77</v>
      </c>
      <c r="B79" s="26" t="s">
        <v>334</v>
      </c>
      <c r="C79" s="26" t="s">
        <v>42</v>
      </c>
      <c r="D79" s="26" t="s">
        <v>322</v>
      </c>
      <c r="E79" s="26" t="s">
        <v>1</v>
      </c>
      <c r="F79">
        <v>50</v>
      </c>
      <c r="G79">
        <v>22</v>
      </c>
      <c r="H79">
        <v>10</v>
      </c>
      <c r="I79">
        <v>38</v>
      </c>
      <c r="J79">
        <v>18</v>
      </c>
      <c r="K79">
        <v>22</v>
      </c>
      <c r="L79">
        <v>293</v>
      </c>
      <c r="M79">
        <v>724</v>
      </c>
      <c r="N79">
        <f t="shared" si="30"/>
        <v>36.08</v>
      </c>
      <c r="O79">
        <f t="shared" si="31"/>
        <v>16.399999999999999</v>
      </c>
      <c r="P79">
        <f t="shared" si="32"/>
        <v>62.32</v>
      </c>
      <c r="Q79">
        <f t="shared" si="33"/>
        <v>29.52</v>
      </c>
      <c r="R79">
        <f t="shared" si="34"/>
        <v>36.08</v>
      </c>
      <c r="S79">
        <f t="shared" si="35"/>
        <v>480.52</v>
      </c>
      <c r="U79" s="10">
        <f t="shared" si="36"/>
        <v>9.2688445292112362</v>
      </c>
      <c r="V79">
        <f t="shared" si="37"/>
        <v>4.5759999999999996</v>
      </c>
      <c r="W79">
        <f t="shared" si="38"/>
        <v>7.7419354838709667E-2</v>
      </c>
      <c r="X79">
        <f t="shared" si="39"/>
        <v>4.6154251743725272</v>
      </c>
      <c r="Y79">
        <f t="shared" si="40"/>
        <v>7.6923752906208787</v>
      </c>
      <c r="Z79">
        <f t="shared" si="41"/>
        <v>1.1333445378151259</v>
      </c>
      <c r="AA79">
        <f t="shared" si="42"/>
        <v>0.7146580645161289</v>
      </c>
      <c r="AB79">
        <f t="shared" si="43"/>
        <v>1.6164464516129031</v>
      </c>
      <c r="AC79">
        <f t="shared" si="44"/>
        <v>1.1509761204283693</v>
      </c>
    </row>
    <row r="80" spans="1:29" x14ac:dyDescent="0.25">
      <c r="A80" s="9">
        <v>78</v>
      </c>
      <c r="B80" s="26" t="s">
        <v>146</v>
      </c>
      <c r="C80" s="26" t="s">
        <v>38</v>
      </c>
      <c r="D80" s="26" t="s">
        <v>322</v>
      </c>
      <c r="E80" s="26" t="s">
        <v>1</v>
      </c>
      <c r="F80">
        <v>82</v>
      </c>
      <c r="G80">
        <v>34</v>
      </c>
      <c r="H80">
        <v>34</v>
      </c>
      <c r="I80">
        <v>67</v>
      </c>
      <c r="J80">
        <v>29</v>
      </c>
      <c r="K80">
        <v>45</v>
      </c>
      <c r="L80">
        <v>103</v>
      </c>
      <c r="M80">
        <v>1334</v>
      </c>
      <c r="N80">
        <f t="shared" si="30"/>
        <v>34</v>
      </c>
      <c r="O80">
        <f t="shared" si="31"/>
        <v>34</v>
      </c>
      <c r="P80">
        <f t="shared" si="32"/>
        <v>67</v>
      </c>
      <c r="Q80">
        <f t="shared" si="33"/>
        <v>29</v>
      </c>
      <c r="R80">
        <f t="shared" si="34"/>
        <v>45</v>
      </c>
      <c r="S80">
        <f t="shared" si="35"/>
        <v>103</v>
      </c>
      <c r="U80" s="10">
        <f t="shared" si="36"/>
        <v>9.1365270678633905</v>
      </c>
      <c r="V80">
        <f t="shared" si="37"/>
        <v>4.3121951219512198</v>
      </c>
      <c r="W80">
        <f t="shared" si="38"/>
        <v>0.16050354051927615</v>
      </c>
      <c r="X80">
        <f t="shared" si="39"/>
        <v>4.6638284053928958</v>
      </c>
      <c r="Y80">
        <f t="shared" si="40"/>
        <v>7.773047342321493</v>
      </c>
      <c r="Z80">
        <f t="shared" si="41"/>
        <v>1.1396034023365442</v>
      </c>
      <c r="AA80">
        <f t="shared" si="42"/>
        <v>0.71316679779701009</v>
      </c>
      <c r="AB80">
        <f t="shared" si="43"/>
        <v>1.6734193548387095</v>
      </c>
      <c r="AC80">
        <f t="shared" si="44"/>
        <v>1.1376388504206318</v>
      </c>
    </row>
    <row r="81" spans="1:29" x14ac:dyDescent="0.25">
      <c r="A81" s="9">
        <v>79</v>
      </c>
      <c r="B81" s="26" t="s">
        <v>87</v>
      </c>
      <c r="C81" s="26" t="s">
        <v>33</v>
      </c>
      <c r="D81" s="26" t="s">
        <v>322</v>
      </c>
      <c r="E81" s="26" t="s">
        <v>1</v>
      </c>
      <c r="F81">
        <v>73</v>
      </c>
      <c r="G81">
        <v>29</v>
      </c>
      <c r="H81">
        <v>24</v>
      </c>
      <c r="I81">
        <v>76</v>
      </c>
      <c r="J81">
        <v>40</v>
      </c>
      <c r="K81">
        <v>29</v>
      </c>
      <c r="L81">
        <v>5449</v>
      </c>
      <c r="M81">
        <v>1160</v>
      </c>
      <c r="N81">
        <f t="shared" si="30"/>
        <v>32.575342465753423</v>
      </c>
      <c r="O81">
        <f t="shared" si="31"/>
        <v>26.958904109589042</v>
      </c>
      <c r="P81">
        <f t="shared" si="32"/>
        <v>85.369863013698634</v>
      </c>
      <c r="Q81">
        <f t="shared" si="33"/>
        <v>44.93150684931507</v>
      </c>
      <c r="R81">
        <f t="shared" si="34"/>
        <v>32.575342465753423</v>
      </c>
      <c r="S81">
        <f t="shared" si="35"/>
        <v>6120.7945205479455</v>
      </c>
      <c r="U81" s="10">
        <f t="shared" si="36"/>
        <v>9.1260988841558053</v>
      </c>
      <c r="V81">
        <f t="shared" si="37"/>
        <v>4.131506849315068</v>
      </c>
      <c r="W81">
        <f t="shared" si="38"/>
        <v>0.12726469288555015</v>
      </c>
      <c r="X81">
        <f t="shared" si="39"/>
        <v>4.8673273419551881</v>
      </c>
      <c r="Y81">
        <f t="shared" si="40"/>
        <v>8.1122122365919793</v>
      </c>
      <c r="Z81">
        <f t="shared" si="41"/>
        <v>1.1641705997467477</v>
      </c>
      <c r="AA81">
        <f t="shared" si="42"/>
        <v>0.7588555015466194</v>
      </c>
      <c r="AB81">
        <f t="shared" si="43"/>
        <v>1.5940618647812637</v>
      </c>
      <c r="AC81">
        <f t="shared" si="44"/>
        <v>1.3502393758805569</v>
      </c>
    </row>
    <row r="82" spans="1:29" x14ac:dyDescent="0.25">
      <c r="A82" s="9">
        <v>80</v>
      </c>
      <c r="B82" s="26" t="s">
        <v>909</v>
      </c>
      <c r="C82" s="26" t="s">
        <v>442</v>
      </c>
      <c r="D82" s="26" t="s">
        <v>322</v>
      </c>
      <c r="E82" s="26" t="s">
        <v>1</v>
      </c>
      <c r="F82">
        <v>24</v>
      </c>
      <c r="G82">
        <v>10</v>
      </c>
      <c r="H82">
        <v>8</v>
      </c>
      <c r="I82">
        <v>21</v>
      </c>
      <c r="J82">
        <v>14</v>
      </c>
      <c r="K82">
        <v>10</v>
      </c>
      <c r="L82">
        <v>0</v>
      </c>
      <c r="M82">
        <v>283</v>
      </c>
      <c r="N82">
        <f t="shared" si="30"/>
        <v>34.166666666666664</v>
      </c>
      <c r="O82">
        <f t="shared" si="31"/>
        <v>27.333333333333332</v>
      </c>
      <c r="P82">
        <f t="shared" si="32"/>
        <v>71.75</v>
      </c>
      <c r="Q82">
        <f t="shared" si="33"/>
        <v>47.833333333333336</v>
      </c>
      <c r="R82">
        <f t="shared" si="34"/>
        <v>34.166666666666664</v>
      </c>
      <c r="S82">
        <f t="shared" si="35"/>
        <v>0</v>
      </c>
      <c r="U82" s="10">
        <f t="shared" si="36"/>
        <v>9.1137246995572418</v>
      </c>
      <c r="V82">
        <f t="shared" si="37"/>
        <v>4.333333333333333</v>
      </c>
      <c r="W82">
        <f t="shared" si="38"/>
        <v>0.12903225806451613</v>
      </c>
      <c r="X82">
        <f t="shared" si="39"/>
        <v>4.6513591081593919</v>
      </c>
      <c r="Y82">
        <f t="shared" si="40"/>
        <v>7.7522651802656526</v>
      </c>
      <c r="Z82">
        <f t="shared" si="41"/>
        <v>1.145955882352941</v>
      </c>
      <c r="AA82">
        <f t="shared" si="42"/>
        <v>0.76717741935483863</v>
      </c>
      <c r="AB82">
        <f t="shared" si="43"/>
        <v>1.6042258064516128</v>
      </c>
      <c r="AC82">
        <f t="shared" si="44"/>
        <v>1.1339999999999999</v>
      </c>
    </row>
    <row r="83" spans="1:29" x14ac:dyDescent="0.25">
      <c r="A83" s="9">
        <v>81</v>
      </c>
      <c r="B83" s="26" t="s">
        <v>878</v>
      </c>
      <c r="C83" s="26" t="s">
        <v>442</v>
      </c>
      <c r="D83" s="26" t="s">
        <v>322</v>
      </c>
      <c r="E83" s="26" t="s">
        <v>1</v>
      </c>
      <c r="F83">
        <v>62</v>
      </c>
      <c r="G83">
        <v>24</v>
      </c>
      <c r="H83">
        <v>82</v>
      </c>
      <c r="I83">
        <v>82</v>
      </c>
      <c r="J83">
        <v>25</v>
      </c>
      <c r="K83">
        <v>14</v>
      </c>
      <c r="L83">
        <v>34</v>
      </c>
      <c r="M83">
        <v>745</v>
      </c>
      <c r="N83">
        <f t="shared" si="30"/>
        <v>31.741935483870968</v>
      </c>
      <c r="O83">
        <f t="shared" si="31"/>
        <v>108.45161290322581</v>
      </c>
      <c r="P83">
        <f t="shared" si="32"/>
        <v>108.45161290322581</v>
      </c>
      <c r="Q83">
        <f t="shared" si="33"/>
        <v>33.064516129032256</v>
      </c>
      <c r="R83">
        <f t="shared" si="34"/>
        <v>18.516129032258064</v>
      </c>
      <c r="S83">
        <f t="shared" si="35"/>
        <v>44.967741935483872</v>
      </c>
      <c r="U83" s="10">
        <f t="shared" si="36"/>
        <v>9.0974885173446882</v>
      </c>
      <c r="V83">
        <f t="shared" si="37"/>
        <v>4.0258064516129037</v>
      </c>
      <c r="W83">
        <f t="shared" si="38"/>
        <v>0.51196670135275757</v>
      </c>
      <c r="X83">
        <f t="shared" si="39"/>
        <v>4.5597153643790271</v>
      </c>
      <c r="Y83">
        <f t="shared" si="40"/>
        <v>7.5995256072983786</v>
      </c>
      <c r="Z83">
        <f t="shared" si="41"/>
        <v>1.1950393060449984</v>
      </c>
      <c r="AA83">
        <f t="shared" si="42"/>
        <v>0.72482310093652436</v>
      </c>
      <c r="AB83">
        <f t="shared" si="43"/>
        <v>1.5042643080124869</v>
      </c>
      <c r="AC83">
        <f t="shared" si="44"/>
        <v>1.1355886493850174</v>
      </c>
    </row>
    <row r="84" spans="1:29" x14ac:dyDescent="0.25">
      <c r="A84" s="9">
        <v>82</v>
      </c>
      <c r="B84" s="26" t="s">
        <v>867</v>
      </c>
      <c r="C84" s="26" t="s">
        <v>442</v>
      </c>
      <c r="D84" s="26" t="s">
        <v>322</v>
      </c>
      <c r="E84" s="26" t="s">
        <v>1</v>
      </c>
      <c r="F84">
        <v>81</v>
      </c>
      <c r="G84">
        <v>31</v>
      </c>
      <c r="H84">
        <v>50</v>
      </c>
      <c r="I84">
        <v>127</v>
      </c>
      <c r="J84">
        <v>45</v>
      </c>
      <c r="K84">
        <v>21</v>
      </c>
      <c r="L84">
        <v>5572</v>
      </c>
      <c r="M84">
        <v>1387</v>
      </c>
      <c r="N84">
        <f t="shared" si="30"/>
        <v>31.382716049382715</v>
      </c>
      <c r="O84">
        <f t="shared" si="31"/>
        <v>50.617283950617285</v>
      </c>
      <c r="P84">
        <f t="shared" si="32"/>
        <v>128.5679012345679</v>
      </c>
      <c r="Q84">
        <f t="shared" si="33"/>
        <v>45.555555555555557</v>
      </c>
      <c r="R84">
        <f t="shared" si="34"/>
        <v>21.25925925925926</v>
      </c>
      <c r="S84">
        <f t="shared" si="35"/>
        <v>5640.7901234567898</v>
      </c>
      <c r="U84" s="10">
        <f t="shared" si="36"/>
        <v>9.0568492283341762</v>
      </c>
      <c r="V84">
        <f t="shared" si="37"/>
        <v>3.9802469135802472</v>
      </c>
      <c r="W84">
        <f t="shared" si="38"/>
        <v>0.23894862604540024</v>
      </c>
      <c r="X84">
        <f t="shared" si="39"/>
        <v>4.8376536887085289</v>
      </c>
      <c r="Y84">
        <f t="shared" si="40"/>
        <v>8.0627561478475478</v>
      </c>
      <c r="Z84">
        <f t="shared" si="41"/>
        <v>1.2219421101774042</v>
      </c>
      <c r="AA84">
        <f t="shared" si="42"/>
        <v>0.76064516129032245</v>
      </c>
      <c r="AB84">
        <f t="shared" si="43"/>
        <v>1.5217849462365591</v>
      </c>
      <c r="AC84">
        <f t="shared" si="44"/>
        <v>1.3332814710042431</v>
      </c>
    </row>
    <row r="85" spans="1:29" x14ac:dyDescent="0.25">
      <c r="A85" s="9">
        <v>83</v>
      </c>
      <c r="B85" s="26" t="s">
        <v>895</v>
      </c>
      <c r="C85" s="26" t="s">
        <v>442</v>
      </c>
      <c r="D85" s="26" t="s">
        <v>322</v>
      </c>
      <c r="E85" s="26" t="s">
        <v>1</v>
      </c>
      <c r="F85">
        <v>38</v>
      </c>
      <c r="G85">
        <v>16</v>
      </c>
      <c r="H85">
        <v>8</v>
      </c>
      <c r="I85">
        <v>30</v>
      </c>
      <c r="J85">
        <v>16</v>
      </c>
      <c r="K85">
        <v>12</v>
      </c>
      <c r="L85">
        <v>5</v>
      </c>
      <c r="M85">
        <v>461</v>
      </c>
      <c r="N85">
        <f t="shared" si="30"/>
        <v>34.526315789473685</v>
      </c>
      <c r="O85">
        <f t="shared" si="31"/>
        <v>17.263157894736842</v>
      </c>
      <c r="P85">
        <f t="shared" si="32"/>
        <v>64.736842105263165</v>
      </c>
      <c r="Q85">
        <f t="shared" si="33"/>
        <v>34.526315789473685</v>
      </c>
      <c r="R85">
        <f t="shared" si="34"/>
        <v>25.894736842105264</v>
      </c>
      <c r="S85">
        <f t="shared" si="35"/>
        <v>10.789473684210526</v>
      </c>
      <c r="U85" s="10">
        <f t="shared" si="36"/>
        <v>9.0118068098761963</v>
      </c>
      <c r="V85">
        <f t="shared" si="37"/>
        <v>4.3789473684210529</v>
      </c>
      <c r="W85">
        <f t="shared" si="38"/>
        <v>8.1494057724957547E-2</v>
      </c>
      <c r="X85">
        <f t="shared" si="39"/>
        <v>4.551365383730186</v>
      </c>
      <c r="Y85">
        <f t="shared" si="40"/>
        <v>7.5856089728836427</v>
      </c>
      <c r="Z85">
        <f t="shared" si="41"/>
        <v>1.1365767359575407</v>
      </c>
      <c r="AA85">
        <f t="shared" si="42"/>
        <v>0.72901528013582328</v>
      </c>
      <c r="AB85">
        <f t="shared" si="43"/>
        <v>1.5513921901528012</v>
      </c>
      <c r="AC85">
        <f t="shared" si="44"/>
        <v>1.1343811774840211</v>
      </c>
    </row>
    <row r="86" spans="1:29" x14ac:dyDescent="0.25">
      <c r="A86" s="9">
        <v>84</v>
      </c>
      <c r="B86" s="26" t="s">
        <v>351</v>
      </c>
      <c r="C86" s="26" t="s">
        <v>38</v>
      </c>
      <c r="D86" s="26" t="s">
        <v>322</v>
      </c>
      <c r="E86" s="26" t="s">
        <v>1</v>
      </c>
      <c r="F86">
        <v>74</v>
      </c>
      <c r="G86">
        <v>30</v>
      </c>
      <c r="H86">
        <v>28</v>
      </c>
      <c r="I86">
        <v>83</v>
      </c>
      <c r="J86">
        <v>34</v>
      </c>
      <c r="K86">
        <v>16</v>
      </c>
      <c r="L86">
        <v>87</v>
      </c>
      <c r="M86">
        <v>1074</v>
      </c>
      <c r="N86">
        <f t="shared" si="30"/>
        <v>33.243243243243242</v>
      </c>
      <c r="O86">
        <f t="shared" si="31"/>
        <v>31.027027027027028</v>
      </c>
      <c r="P86">
        <f t="shared" si="32"/>
        <v>91.972972972972968</v>
      </c>
      <c r="Q86">
        <f t="shared" si="33"/>
        <v>37.675675675675677</v>
      </c>
      <c r="R86">
        <f t="shared" si="34"/>
        <v>17.72972972972973</v>
      </c>
      <c r="S86">
        <f t="shared" si="35"/>
        <v>96.405405405405403</v>
      </c>
      <c r="U86" s="10">
        <f t="shared" si="36"/>
        <v>8.9103810798499978</v>
      </c>
      <c r="V86">
        <f t="shared" si="37"/>
        <v>4.2162162162162158</v>
      </c>
      <c r="W86">
        <f t="shared" si="38"/>
        <v>0.14646904969485613</v>
      </c>
      <c r="X86">
        <f t="shared" si="39"/>
        <v>4.547695813938927</v>
      </c>
      <c r="Y86">
        <f t="shared" si="40"/>
        <v>7.5794930232315449</v>
      </c>
      <c r="Z86">
        <f t="shared" si="41"/>
        <v>1.1730013627072449</v>
      </c>
      <c r="AA86">
        <f t="shared" si="42"/>
        <v>0.73804707933740177</v>
      </c>
      <c r="AB86">
        <f t="shared" si="43"/>
        <v>1.4992414995640801</v>
      </c>
      <c r="AC86">
        <f t="shared" si="44"/>
        <v>1.1374058723302003</v>
      </c>
    </row>
    <row r="87" spans="1:29" x14ac:dyDescent="0.25">
      <c r="A87" s="9">
        <v>85</v>
      </c>
      <c r="B87" s="26" t="s">
        <v>869</v>
      </c>
      <c r="C87" s="26" t="s">
        <v>442</v>
      </c>
      <c r="D87" s="26" t="s">
        <v>322</v>
      </c>
      <c r="E87" s="26" t="s">
        <v>1</v>
      </c>
      <c r="F87">
        <v>80</v>
      </c>
      <c r="G87">
        <v>30</v>
      </c>
      <c r="H87">
        <v>22</v>
      </c>
      <c r="I87">
        <v>137</v>
      </c>
      <c r="J87">
        <v>17</v>
      </c>
      <c r="K87">
        <v>38</v>
      </c>
      <c r="L87">
        <v>5764</v>
      </c>
      <c r="M87">
        <v>1160</v>
      </c>
      <c r="N87">
        <f t="shared" si="30"/>
        <v>30.75</v>
      </c>
      <c r="O87">
        <f t="shared" si="31"/>
        <v>22.55</v>
      </c>
      <c r="P87">
        <f t="shared" si="32"/>
        <v>140.42500000000001</v>
      </c>
      <c r="Q87">
        <f t="shared" si="33"/>
        <v>17.425000000000001</v>
      </c>
      <c r="R87">
        <f t="shared" si="34"/>
        <v>38.950000000000003</v>
      </c>
      <c r="S87">
        <f t="shared" si="35"/>
        <v>5908.1</v>
      </c>
      <c r="U87" s="10">
        <f t="shared" si="36"/>
        <v>8.9017253428998551</v>
      </c>
      <c r="V87">
        <f t="shared" si="37"/>
        <v>3.9</v>
      </c>
      <c r="W87">
        <f t="shared" si="38"/>
        <v>0.1064516129032258</v>
      </c>
      <c r="X87">
        <f t="shared" si="39"/>
        <v>4.8952737299966298</v>
      </c>
      <c r="Y87">
        <f t="shared" si="40"/>
        <v>8.158789549994383</v>
      </c>
      <c r="Z87">
        <f t="shared" si="41"/>
        <v>1.2377993697478991</v>
      </c>
      <c r="AA87">
        <f t="shared" si="42"/>
        <v>0.67997177419354826</v>
      </c>
      <c r="AB87">
        <f t="shared" si="43"/>
        <v>1.6347774193548386</v>
      </c>
      <c r="AC87">
        <f t="shared" si="44"/>
        <v>1.3427251667003435</v>
      </c>
    </row>
    <row r="88" spans="1:29" x14ac:dyDescent="0.25">
      <c r="A88" s="9">
        <v>86</v>
      </c>
      <c r="B88" s="26" t="s">
        <v>905</v>
      </c>
      <c r="C88" s="26" t="s">
        <v>442</v>
      </c>
      <c r="D88" s="26" t="s">
        <v>322</v>
      </c>
      <c r="E88" s="26" t="s">
        <v>1</v>
      </c>
      <c r="F88">
        <v>30</v>
      </c>
      <c r="G88">
        <v>12</v>
      </c>
      <c r="H88">
        <v>6</v>
      </c>
      <c r="I88">
        <v>19</v>
      </c>
      <c r="J88">
        <v>11</v>
      </c>
      <c r="K88">
        <v>16</v>
      </c>
      <c r="L88">
        <v>9</v>
      </c>
      <c r="M88">
        <v>370</v>
      </c>
      <c r="N88">
        <f t="shared" si="30"/>
        <v>32.799999999999997</v>
      </c>
      <c r="O88">
        <f t="shared" si="31"/>
        <v>16.399999999999999</v>
      </c>
      <c r="P88">
        <f t="shared" si="32"/>
        <v>51.93333333333333</v>
      </c>
      <c r="Q88">
        <f t="shared" si="33"/>
        <v>30.066666666666666</v>
      </c>
      <c r="R88">
        <f t="shared" si="34"/>
        <v>43.733333333333334</v>
      </c>
      <c r="S88">
        <f t="shared" si="35"/>
        <v>24.6</v>
      </c>
      <c r="U88" s="10">
        <f t="shared" si="36"/>
        <v>8.8732970597245586</v>
      </c>
      <c r="V88">
        <f t="shared" si="37"/>
        <v>4.1599999999999993</v>
      </c>
      <c r="W88">
        <f t="shared" si="38"/>
        <v>7.7419354838709667E-2</v>
      </c>
      <c r="X88">
        <f t="shared" si="39"/>
        <v>4.6358777048858499</v>
      </c>
      <c r="Y88">
        <f t="shared" si="40"/>
        <v>7.7264628414764172</v>
      </c>
      <c r="Z88">
        <f t="shared" si="41"/>
        <v>1.1194537815126049</v>
      </c>
      <c r="AA88">
        <f t="shared" si="42"/>
        <v>0.71622580645161282</v>
      </c>
      <c r="AB88">
        <f t="shared" si="43"/>
        <v>1.6653290322580645</v>
      </c>
      <c r="AC88">
        <f t="shared" si="44"/>
        <v>1.1348690846635683</v>
      </c>
    </row>
    <row r="89" spans="1:29" x14ac:dyDescent="0.25">
      <c r="A89" s="9">
        <v>87</v>
      </c>
      <c r="B89" s="26" t="s">
        <v>296</v>
      </c>
      <c r="C89" s="26" t="s">
        <v>33</v>
      </c>
      <c r="D89" s="26" t="s">
        <v>322</v>
      </c>
      <c r="E89" s="26" t="s">
        <v>1</v>
      </c>
      <c r="F89">
        <v>76</v>
      </c>
      <c r="G89">
        <v>27</v>
      </c>
      <c r="H89">
        <v>72</v>
      </c>
      <c r="I89">
        <v>221</v>
      </c>
      <c r="J89">
        <v>27</v>
      </c>
      <c r="K89">
        <v>10</v>
      </c>
      <c r="L89">
        <v>1573</v>
      </c>
      <c r="M89">
        <v>1002</v>
      </c>
      <c r="N89">
        <f t="shared" si="30"/>
        <v>29.131578947368421</v>
      </c>
      <c r="O89">
        <f t="shared" si="31"/>
        <v>77.684210526315795</v>
      </c>
      <c r="P89">
        <f t="shared" si="32"/>
        <v>238.44736842105263</v>
      </c>
      <c r="Q89">
        <f t="shared" si="33"/>
        <v>29.131578947368421</v>
      </c>
      <c r="R89">
        <f t="shared" si="34"/>
        <v>10.789473684210526</v>
      </c>
      <c r="S89">
        <f t="shared" si="35"/>
        <v>1697.1842105263158</v>
      </c>
      <c r="U89" s="10">
        <f t="shared" si="36"/>
        <v>8.7927678527259872</v>
      </c>
      <c r="V89">
        <f t="shared" si="37"/>
        <v>3.6947368421052631</v>
      </c>
      <c r="W89">
        <f t="shared" si="38"/>
        <v>0.36672325976230902</v>
      </c>
      <c r="X89">
        <f t="shared" si="39"/>
        <v>4.7313077508584156</v>
      </c>
      <c r="Y89">
        <f t="shared" si="40"/>
        <v>7.8855129180973593</v>
      </c>
      <c r="Z89">
        <f t="shared" si="41"/>
        <v>1.3688909774436089</v>
      </c>
      <c r="AA89">
        <f t="shared" si="42"/>
        <v>0.71354414261460086</v>
      </c>
      <c r="AB89">
        <f t="shared" si="43"/>
        <v>1.4549134125636671</v>
      </c>
      <c r="AC89">
        <f t="shared" si="44"/>
        <v>1.1939592182365388</v>
      </c>
    </row>
    <row r="90" spans="1:29" x14ac:dyDescent="0.25">
      <c r="A90" s="9">
        <v>88</v>
      </c>
      <c r="B90" s="26" t="s">
        <v>355</v>
      </c>
      <c r="C90" s="26" t="s">
        <v>42</v>
      </c>
      <c r="D90" s="26" t="s">
        <v>322</v>
      </c>
      <c r="E90" s="26" t="s">
        <v>1</v>
      </c>
      <c r="F90">
        <v>69</v>
      </c>
      <c r="G90">
        <v>25</v>
      </c>
      <c r="H90">
        <v>30</v>
      </c>
      <c r="I90">
        <v>70</v>
      </c>
      <c r="J90">
        <v>22</v>
      </c>
      <c r="K90">
        <v>37</v>
      </c>
      <c r="L90">
        <v>4341</v>
      </c>
      <c r="M90">
        <v>992</v>
      </c>
      <c r="N90">
        <f t="shared" si="30"/>
        <v>29.710144927536231</v>
      </c>
      <c r="O90">
        <f t="shared" si="31"/>
        <v>35.652173913043477</v>
      </c>
      <c r="P90">
        <f t="shared" si="32"/>
        <v>83.188405797101453</v>
      </c>
      <c r="Q90">
        <f t="shared" si="33"/>
        <v>26.144927536231883</v>
      </c>
      <c r="R90">
        <f t="shared" si="34"/>
        <v>43.971014492753625</v>
      </c>
      <c r="S90">
        <f t="shared" si="35"/>
        <v>5158.869565217391</v>
      </c>
      <c r="U90" s="10">
        <f t="shared" si="36"/>
        <v>8.7857540419692235</v>
      </c>
      <c r="V90">
        <f t="shared" si="37"/>
        <v>3.7681159420289858</v>
      </c>
      <c r="W90">
        <f t="shared" si="38"/>
        <v>0.16830294530154277</v>
      </c>
      <c r="X90">
        <f t="shared" si="39"/>
        <v>4.8493351546386947</v>
      </c>
      <c r="Y90">
        <f t="shared" si="40"/>
        <v>8.0822252577311584</v>
      </c>
      <c r="Z90">
        <f t="shared" si="41"/>
        <v>1.1612531969309461</v>
      </c>
      <c r="AA90">
        <f t="shared" si="42"/>
        <v>0.70497896213183719</v>
      </c>
      <c r="AB90">
        <f t="shared" si="43"/>
        <v>1.6668471248246843</v>
      </c>
      <c r="AC90">
        <f t="shared" si="44"/>
        <v>1.3162558707512275</v>
      </c>
    </row>
    <row r="91" spans="1:29" x14ac:dyDescent="0.25">
      <c r="A91" s="9">
        <v>89</v>
      </c>
      <c r="B91" s="26" t="s">
        <v>886</v>
      </c>
      <c r="C91" s="26" t="s">
        <v>442</v>
      </c>
      <c r="D91" s="26" t="s">
        <v>322</v>
      </c>
      <c r="E91" s="26" t="s">
        <v>1</v>
      </c>
      <c r="F91">
        <v>58</v>
      </c>
      <c r="G91">
        <v>22</v>
      </c>
      <c r="H91">
        <v>14</v>
      </c>
      <c r="I91">
        <v>32</v>
      </c>
      <c r="J91">
        <v>22</v>
      </c>
      <c r="K91">
        <v>39</v>
      </c>
      <c r="L91">
        <v>30</v>
      </c>
      <c r="M91">
        <v>762</v>
      </c>
      <c r="N91">
        <f t="shared" si="30"/>
        <v>31.103448275862068</v>
      </c>
      <c r="O91">
        <f t="shared" si="31"/>
        <v>19.793103448275861</v>
      </c>
      <c r="P91">
        <f t="shared" si="32"/>
        <v>45.241379310344826</v>
      </c>
      <c r="Q91">
        <f t="shared" si="33"/>
        <v>31.103448275862068</v>
      </c>
      <c r="R91">
        <f t="shared" si="34"/>
        <v>55.137931034482762</v>
      </c>
      <c r="S91">
        <f t="shared" si="35"/>
        <v>42.413793103448278</v>
      </c>
      <c r="U91" s="10">
        <f t="shared" si="36"/>
        <v>8.741637773681262</v>
      </c>
      <c r="V91">
        <f t="shared" si="37"/>
        <v>3.9448275862068964</v>
      </c>
      <c r="W91">
        <f t="shared" si="38"/>
        <v>9.3437152391546152E-2</v>
      </c>
      <c r="X91">
        <f t="shared" si="39"/>
        <v>4.7033730350828202</v>
      </c>
      <c r="Y91">
        <f t="shared" si="40"/>
        <v>7.8389550584713676</v>
      </c>
      <c r="Z91">
        <f t="shared" si="41"/>
        <v>1.1105042016806721</v>
      </c>
      <c r="AA91">
        <f t="shared" si="42"/>
        <v>0.71919911012235804</v>
      </c>
      <c r="AB91">
        <f t="shared" si="43"/>
        <v>1.7381713014460511</v>
      </c>
      <c r="AC91">
        <f t="shared" si="44"/>
        <v>1.1354984218337385</v>
      </c>
    </row>
    <row r="92" spans="1:29" x14ac:dyDescent="0.25">
      <c r="A92" s="9">
        <v>90</v>
      </c>
      <c r="B92" s="26" t="s">
        <v>871</v>
      </c>
      <c r="C92" s="26" t="s">
        <v>442</v>
      </c>
      <c r="D92" s="26" t="s">
        <v>322</v>
      </c>
      <c r="E92" s="26" t="s">
        <v>1</v>
      </c>
      <c r="F92">
        <v>76</v>
      </c>
      <c r="G92">
        <v>29</v>
      </c>
      <c r="H92">
        <v>33</v>
      </c>
      <c r="I92">
        <v>120</v>
      </c>
      <c r="J92">
        <v>22</v>
      </c>
      <c r="K92">
        <v>20</v>
      </c>
      <c r="L92">
        <v>90</v>
      </c>
      <c r="M92">
        <v>1023</v>
      </c>
      <c r="N92">
        <f t="shared" si="30"/>
        <v>31.289473684210527</v>
      </c>
      <c r="O92">
        <f t="shared" si="31"/>
        <v>35.60526315789474</v>
      </c>
      <c r="P92">
        <f t="shared" si="32"/>
        <v>129.47368421052633</v>
      </c>
      <c r="Q92">
        <f t="shared" si="33"/>
        <v>23.736842105263158</v>
      </c>
      <c r="R92">
        <f t="shared" si="34"/>
        <v>21.578947368421051</v>
      </c>
      <c r="S92">
        <f t="shared" si="35"/>
        <v>97.10526315789474</v>
      </c>
      <c r="U92" s="10">
        <f t="shared" si="36"/>
        <v>8.7189864461812885</v>
      </c>
      <c r="V92">
        <f t="shared" si="37"/>
        <v>3.9684210526315788</v>
      </c>
      <c r="W92">
        <f t="shared" si="38"/>
        <v>0.16808149405772496</v>
      </c>
      <c r="X92">
        <f t="shared" si="39"/>
        <v>4.5824838994919848</v>
      </c>
      <c r="Y92">
        <f t="shared" si="40"/>
        <v>7.6374731658199746</v>
      </c>
      <c r="Z92">
        <f t="shared" si="41"/>
        <v>1.2231534719150816</v>
      </c>
      <c r="AA92">
        <f t="shared" si="42"/>
        <v>0.69807300509337855</v>
      </c>
      <c r="AB92">
        <f t="shared" si="43"/>
        <v>1.5238268251273344</v>
      </c>
      <c r="AC92">
        <f t="shared" si="44"/>
        <v>1.1374305973561909</v>
      </c>
    </row>
    <row r="93" spans="1:29" x14ac:dyDescent="0.25">
      <c r="A93" s="9">
        <v>91</v>
      </c>
      <c r="B93" s="26" t="s">
        <v>879</v>
      </c>
      <c r="C93" s="26" t="s">
        <v>442</v>
      </c>
      <c r="D93" s="26" t="s">
        <v>322</v>
      </c>
      <c r="E93" s="26" t="s">
        <v>1</v>
      </c>
      <c r="F93">
        <v>69</v>
      </c>
      <c r="G93">
        <v>24</v>
      </c>
      <c r="H93">
        <v>33</v>
      </c>
      <c r="I93">
        <v>61</v>
      </c>
      <c r="J93">
        <v>35</v>
      </c>
      <c r="K93">
        <v>28</v>
      </c>
      <c r="L93">
        <v>6350</v>
      </c>
      <c r="M93">
        <v>923</v>
      </c>
      <c r="N93">
        <f t="shared" si="30"/>
        <v>28.521739130434781</v>
      </c>
      <c r="O93">
        <f t="shared" si="31"/>
        <v>39.217391304347828</v>
      </c>
      <c r="P93">
        <f t="shared" si="32"/>
        <v>72.492753623188406</v>
      </c>
      <c r="Q93">
        <f t="shared" si="33"/>
        <v>41.594202898550726</v>
      </c>
      <c r="R93">
        <f t="shared" si="34"/>
        <v>33.275362318840578</v>
      </c>
      <c r="S93">
        <f t="shared" si="35"/>
        <v>7546.376811594203</v>
      </c>
      <c r="U93" s="10">
        <f t="shared" si="36"/>
        <v>8.6978946968175297</v>
      </c>
      <c r="V93">
        <f t="shared" si="37"/>
        <v>3.6173913043478261</v>
      </c>
      <c r="W93">
        <f t="shared" si="38"/>
        <v>0.18513323983169705</v>
      </c>
      <c r="X93">
        <f t="shared" si="39"/>
        <v>4.895370152638006</v>
      </c>
      <c r="Y93">
        <f t="shared" si="40"/>
        <v>8.158950254396677</v>
      </c>
      <c r="Z93">
        <f t="shared" si="41"/>
        <v>1.1469492144683959</v>
      </c>
      <c r="AA93">
        <f t="shared" si="42"/>
        <v>0.74928471248246831</v>
      </c>
      <c r="AB93">
        <f t="shared" si="43"/>
        <v>1.5985329593267881</v>
      </c>
      <c r="AC93">
        <f t="shared" si="44"/>
        <v>1.4006032663603538</v>
      </c>
    </row>
    <row r="94" spans="1:29" x14ac:dyDescent="0.25">
      <c r="A94" s="9">
        <v>92</v>
      </c>
      <c r="B94" s="26" t="s">
        <v>874</v>
      </c>
      <c r="C94" s="26" t="s">
        <v>442</v>
      </c>
      <c r="D94" s="26" t="s">
        <v>322</v>
      </c>
      <c r="E94" s="26" t="s">
        <v>1</v>
      </c>
      <c r="F94">
        <v>74</v>
      </c>
      <c r="G94">
        <v>26</v>
      </c>
      <c r="H94">
        <v>14</v>
      </c>
      <c r="I94">
        <v>27</v>
      </c>
      <c r="J94">
        <v>56</v>
      </c>
      <c r="K94">
        <v>21</v>
      </c>
      <c r="L94">
        <v>10117</v>
      </c>
      <c r="M94">
        <v>1103</v>
      </c>
      <c r="N94">
        <f t="shared" si="30"/>
        <v>28.810810810810811</v>
      </c>
      <c r="O94">
        <f t="shared" si="31"/>
        <v>15.513513513513514</v>
      </c>
      <c r="P94">
        <f t="shared" si="32"/>
        <v>29.918918918918919</v>
      </c>
      <c r="Q94">
        <f t="shared" si="33"/>
        <v>62.054054054054056</v>
      </c>
      <c r="R94">
        <f t="shared" si="34"/>
        <v>23.27027027027027</v>
      </c>
      <c r="S94">
        <f t="shared" si="35"/>
        <v>11210.72972972973</v>
      </c>
      <c r="U94" s="10">
        <f t="shared" si="36"/>
        <v>8.6899503231903807</v>
      </c>
      <c r="V94">
        <f t="shared" si="37"/>
        <v>3.654054054054054</v>
      </c>
      <c r="W94">
        <f t="shared" si="38"/>
        <v>7.3234524847428067E-2</v>
      </c>
      <c r="X94">
        <f t="shared" si="39"/>
        <v>4.9626617442888996</v>
      </c>
      <c r="Y94">
        <f t="shared" si="40"/>
        <v>8.2711029071481654</v>
      </c>
      <c r="Z94">
        <f t="shared" si="41"/>
        <v>1.0900124914830795</v>
      </c>
      <c r="AA94">
        <f t="shared" si="42"/>
        <v>0.80795989537925006</v>
      </c>
      <c r="AB94">
        <f t="shared" si="43"/>
        <v>1.5346294681778552</v>
      </c>
      <c r="AC94">
        <f t="shared" si="44"/>
        <v>1.5300598892487152</v>
      </c>
    </row>
    <row r="95" spans="1:29" x14ac:dyDescent="0.25">
      <c r="A95" s="9">
        <v>93</v>
      </c>
      <c r="B95" s="26" t="s">
        <v>342</v>
      </c>
      <c r="C95" s="26" t="s">
        <v>38</v>
      </c>
      <c r="D95" s="26" t="s">
        <v>322</v>
      </c>
      <c r="E95" s="26" t="s">
        <v>1</v>
      </c>
      <c r="F95">
        <v>55</v>
      </c>
      <c r="G95">
        <v>22</v>
      </c>
      <c r="H95">
        <v>10</v>
      </c>
      <c r="I95">
        <v>28</v>
      </c>
      <c r="J95">
        <v>11</v>
      </c>
      <c r="K95">
        <v>14</v>
      </c>
      <c r="L95">
        <v>0</v>
      </c>
      <c r="M95">
        <v>641</v>
      </c>
      <c r="N95">
        <f t="shared" si="30"/>
        <v>32.799999999999997</v>
      </c>
      <c r="O95">
        <f t="shared" si="31"/>
        <v>14.909090909090908</v>
      </c>
      <c r="P95">
        <f t="shared" si="32"/>
        <v>41.745454545454542</v>
      </c>
      <c r="Q95">
        <f t="shared" si="33"/>
        <v>16.399999999999999</v>
      </c>
      <c r="R95">
        <f t="shared" si="34"/>
        <v>20.872727272727271</v>
      </c>
      <c r="S95">
        <f t="shared" si="35"/>
        <v>0</v>
      </c>
      <c r="U95" s="10">
        <f t="shared" si="36"/>
        <v>8.6665584957736748</v>
      </c>
      <c r="V95">
        <f t="shared" si="37"/>
        <v>4.1599999999999993</v>
      </c>
      <c r="W95">
        <f t="shared" si="38"/>
        <v>7.0381231671554245E-2</v>
      </c>
      <c r="X95">
        <f t="shared" si="39"/>
        <v>4.4361772641021213</v>
      </c>
      <c r="Y95">
        <f t="shared" si="40"/>
        <v>7.3936287735035355</v>
      </c>
      <c r="Z95">
        <f t="shared" si="41"/>
        <v>1.1058288770053475</v>
      </c>
      <c r="AA95">
        <f t="shared" si="42"/>
        <v>0.67703225806451606</v>
      </c>
      <c r="AB95">
        <f t="shared" si="43"/>
        <v>1.5193161290322579</v>
      </c>
      <c r="AC95">
        <f t="shared" si="44"/>
        <v>1.1339999999999999</v>
      </c>
    </row>
    <row r="96" spans="1:29" x14ac:dyDescent="0.25">
      <c r="A96" s="9">
        <v>94</v>
      </c>
      <c r="B96" s="26" t="s">
        <v>872</v>
      </c>
      <c r="C96" s="26" t="s">
        <v>442</v>
      </c>
      <c r="D96" s="26" t="s">
        <v>322</v>
      </c>
      <c r="E96" s="26" t="s">
        <v>1</v>
      </c>
      <c r="F96">
        <v>82</v>
      </c>
      <c r="G96">
        <v>29</v>
      </c>
      <c r="H96">
        <v>35</v>
      </c>
      <c r="I96">
        <v>131</v>
      </c>
      <c r="J96">
        <v>30</v>
      </c>
      <c r="K96">
        <v>38</v>
      </c>
      <c r="L96">
        <v>3199</v>
      </c>
      <c r="M96">
        <v>980</v>
      </c>
      <c r="N96">
        <f t="shared" si="30"/>
        <v>29</v>
      </c>
      <c r="O96">
        <f t="shared" si="31"/>
        <v>35</v>
      </c>
      <c r="P96">
        <f t="shared" si="32"/>
        <v>131</v>
      </c>
      <c r="Q96">
        <f t="shared" si="33"/>
        <v>30</v>
      </c>
      <c r="R96">
        <f t="shared" si="34"/>
        <v>38</v>
      </c>
      <c r="S96">
        <f t="shared" si="35"/>
        <v>3199</v>
      </c>
      <c r="U96" s="10">
        <f t="shared" si="36"/>
        <v>8.6602283561452538</v>
      </c>
      <c r="V96">
        <f t="shared" si="37"/>
        <v>3.6780487804878046</v>
      </c>
      <c r="W96">
        <f t="shared" si="38"/>
        <v>0.16522423288749016</v>
      </c>
      <c r="X96">
        <f t="shared" si="39"/>
        <v>4.8169553427699601</v>
      </c>
      <c r="Y96">
        <f t="shared" si="40"/>
        <v>8.0282589046165995</v>
      </c>
      <c r="Z96">
        <f t="shared" si="41"/>
        <v>1.2251947120311537</v>
      </c>
      <c r="AA96">
        <f t="shared" si="42"/>
        <v>0.71603461841070015</v>
      </c>
      <c r="AB96">
        <f t="shared" si="43"/>
        <v>1.6287096774193548</v>
      </c>
      <c r="AC96">
        <f t="shared" si="44"/>
        <v>1.2470163349087522</v>
      </c>
    </row>
    <row r="97" spans="1:29" x14ac:dyDescent="0.25">
      <c r="A97" s="9">
        <v>95</v>
      </c>
      <c r="B97" s="26" t="s">
        <v>287</v>
      </c>
      <c r="C97" s="26" t="s">
        <v>42</v>
      </c>
      <c r="D97" s="26" t="s">
        <v>322</v>
      </c>
      <c r="E97" s="26" t="s">
        <v>1</v>
      </c>
      <c r="F97">
        <v>79</v>
      </c>
      <c r="G97">
        <v>30</v>
      </c>
      <c r="H97">
        <v>10</v>
      </c>
      <c r="I97">
        <v>29</v>
      </c>
      <c r="J97">
        <v>31</v>
      </c>
      <c r="K97">
        <v>36</v>
      </c>
      <c r="L97">
        <v>69</v>
      </c>
      <c r="M97">
        <v>1102</v>
      </c>
      <c r="N97">
        <f t="shared" si="30"/>
        <v>31.139240506329113</v>
      </c>
      <c r="O97">
        <f t="shared" si="31"/>
        <v>10.379746835443038</v>
      </c>
      <c r="P97">
        <f t="shared" si="32"/>
        <v>30.101265822784811</v>
      </c>
      <c r="Q97">
        <f t="shared" si="33"/>
        <v>32.177215189873415</v>
      </c>
      <c r="R97">
        <f t="shared" si="34"/>
        <v>37.367088607594937</v>
      </c>
      <c r="S97">
        <f t="shared" si="35"/>
        <v>71.620253164556956</v>
      </c>
      <c r="U97" s="10">
        <f t="shared" si="36"/>
        <v>8.5720989745926062</v>
      </c>
      <c r="V97">
        <f t="shared" si="37"/>
        <v>3.9493670886075951</v>
      </c>
      <c r="W97">
        <f t="shared" si="38"/>
        <v>4.8999591670069412E-2</v>
      </c>
      <c r="X97">
        <f t="shared" si="39"/>
        <v>4.5737322943149419</v>
      </c>
      <c r="Y97">
        <f t="shared" si="40"/>
        <v>7.6228871571915704</v>
      </c>
      <c r="Z97">
        <f t="shared" si="41"/>
        <v>1.0902563557068394</v>
      </c>
      <c r="AA97">
        <f t="shared" si="42"/>
        <v>0.72227848101265812</v>
      </c>
      <c r="AB97">
        <f t="shared" si="43"/>
        <v>1.6246672111065741</v>
      </c>
      <c r="AC97">
        <f t="shared" si="44"/>
        <v>1.13653024648887</v>
      </c>
    </row>
    <row r="98" spans="1:29" x14ac:dyDescent="0.25">
      <c r="A98" s="9">
        <v>96</v>
      </c>
      <c r="B98" s="26" t="s">
        <v>277</v>
      </c>
      <c r="C98" s="26" t="s">
        <v>42</v>
      </c>
      <c r="D98" s="26" t="s">
        <v>322</v>
      </c>
      <c r="E98" s="26" t="s">
        <v>1</v>
      </c>
      <c r="F98">
        <v>79</v>
      </c>
      <c r="G98">
        <v>28</v>
      </c>
      <c r="H98">
        <v>20</v>
      </c>
      <c r="I98">
        <v>83</v>
      </c>
      <c r="J98">
        <v>34</v>
      </c>
      <c r="K98">
        <v>46</v>
      </c>
      <c r="L98">
        <v>791</v>
      </c>
      <c r="M98">
        <v>1132</v>
      </c>
      <c r="N98">
        <f t="shared" si="30"/>
        <v>29.063291139240505</v>
      </c>
      <c r="O98">
        <f t="shared" si="31"/>
        <v>20.759493670886076</v>
      </c>
      <c r="P98">
        <f t="shared" si="32"/>
        <v>86.151898734177209</v>
      </c>
      <c r="Q98">
        <f t="shared" si="33"/>
        <v>35.291139240506332</v>
      </c>
      <c r="R98">
        <f t="shared" si="34"/>
        <v>47.746835443037973</v>
      </c>
      <c r="S98">
        <f t="shared" si="35"/>
        <v>821.03797468354435</v>
      </c>
      <c r="U98" s="10">
        <f t="shared" si="36"/>
        <v>8.5344700732958856</v>
      </c>
      <c r="V98">
        <f t="shared" si="37"/>
        <v>3.6860759493670887</v>
      </c>
      <c r="W98">
        <f t="shared" si="38"/>
        <v>9.7999183340138823E-2</v>
      </c>
      <c r="X98">
        <f t="shared" si="39"/>
        <v>4.7503949405886576</v>
      </c>
      <c r="Y98">
        <f t="shared" si="40"/>
        <v>7.9173249009810966</v>
      </c>
      <c r="Z98">
        <f t="shared" si="41"/>
        <v>1.1652164663333686</v>
      </c>
      <c r="AA98">
        <f t="shared" si="42"/>
        <v>0.73120865659452827</v>
      </c>
      <c r="AB98">
        <f t="shared" si="43"/>
        <v>1.690963658636178</v>
      </c>
      <c r="AC98">
        <f t="shared" si="44"/>
        <v>1.1630061590245824</v>
      </c>
    </row>
    <row r="99" spans="1:29" x14ac:dyDescent="0.25">
      <c r="A99" s="9">
        <v>97</v>
      </c>
      <c r="B99" s="26" t="s">
        <v>286</v>
      </c>
      <c r="C99" s="26" t="s">
        <v>38</v>
      </c>
      <c r="D99" s="26" t="s">
        <v>322</v>
      </c>
      <c r="E99" s="26" t="s">
        <v>1</v>
      </c>
      <c r="F99">
        <v>82</v>
      </c>
      <c r="G99">
        <v>26</v>
      </c>
      <c r="H99">
        <v>59</v>
      </c>
      <c r="I99">
        <v>140</v>
      </c>
      <c r="J99">
        <v>34</v>
      </c>
      <c r="K99">
        <v>54</v>
      </c>
      <c r="L99">
        <v>3477</v>
      </c>
      <c r="M99">
        <v>1181</v>
      </c>
      <c r="N99">
        <f t="shared" ref="N99:N130" si="45">G99*82/F99</f>
        <v>26</v>
      </c>
      <c r="O99">
        <f t="shared" ref="O99:O130" si="46">H99*82/F99</f>
        <v>59</v>
      </c>
      <c r="P99">
        <f t="shared" ref="P99:P130" si="47">I99*82/F99</f>
        <v>140</v>
      </c>
      <c r="Q99">
        <f t="shared" ref="Q99:Q130" si="48">J99*82/F99</f>
        <v>34</v>
      </c>
      <c r="R99">
        <f t="shared" ref="R99:R130" si="49">K99*82/F99</f>
        <v>54</v>
      </c>
      <c r="S99">
        <f t="shared" ref="S99:S130" si="50">L99*82/F99</f>
        <v>3477</v>
      </c>
      <c r="U99" s="10">
        <f t="shared" ref="U99:U130" si="51">SUM(V99:X99)</f>
        <v>8.5285596401432251</v>
      </c>
      <c r="V99">
        <f t="shared" ref="V99:V130" si="52">N99/MAX(N:N)*OFF_C</f>
        <v>3.2975609756097564</v>
      </c>
      <c r="W99">
        <f t="shared" ref="W99:W130" si="53">O99/MAX(O:O)*PUN_C</f>
        <v>0.27852084972462626</v>
      </c>
      <c r="X99">
        <f t="shared" ref="X99:X130" si="54">SUM(Z99:AC99)</f>
        <v>4.9524778148088417</v>
      </c>
      <c r="Y99">
        <f t="shared" ref="Y99:Y130" si="55">X99/DEF_C*10</f>
        <v>8.2541296913480693</v>
      </c>
      <c r="Z99">
        <f t="shared" ref="Z99:Z130" si="56">(0.7*(HIT_F*DEF_C))+(P99/(MAX(P:P))*(0.3*(HIT_F*DEF_C)))</f>
        <v>1.2372309899569582</v>
      </c>
      <c r="AA99">
        <f t="shared" ref="AA99:AA130" si="57">(0.7*(BkS_F*DEF_C))+(Q99/(MAX(Q:Q))*(0.3*(BkS_F*DEF_C)))</f>
        <v>0.72750590086546019</v>
      </c>
      <c r="AB99">
        <f t="shared" ref="AB99:AB130" si="58">(0.7*(TkA_F*DEF_C))+(R99/(MAX(R:R))*(0.3*(TkA_F*DEF_C)))</f>
        <v>1.7309032258064514</v>
      </c>
      <c r="AC99">
        <f t="shared" ref="AC99:AC130" si="59">(0.7*(SH_F*DEF_C))+(S99/(MAX(S:S))*(0.3*(SH_F*DEF_C)))</f>
        <v>1.2568376981799723</v>
      </c>
    </row>
    <row r="100" spans="1:29" x14ac:dyDescent="0.25">
      <c r="A100" s="9">
        <v>98</v>
      </c>
      <c r="B100" s="26" t="s">
        <v>889</v>
      </c>
      <c r="C100" s="26" t="s">
        <v>442</v>
      </c>
      <c r="D100" s="26" t="s">
        <v>322</v>
      </c>
      <c r="E100" s="26" t="s">
        <v>1</v>
      </c>
      <c r="F100">
        <v>76</v>
      </c>
      <c r="G100">
        <v>19</v>
      </c>
      <c r="H100">
        <v>123</v>
      </c>
      <c r="I100">
        <v>187</v>
      </c>
      <c r="J100">
        <v>78</v>
      </c>
      <c r="K100">
        <v>29</v>
      </c>
      <c r="L100">
        <v>10135</v>
      </c>
      <c r="M100">
        <v>937</v>
      </c>
      <c r="N100">
        <f t="shared" si="45"/>
        <v>20.5</v>
      </c>
      <c r="O100">
        <f t="shared" si="46"/>
        <v>132.71052631578948</v>
      </c>
      <c r="P100">
        <f t="shared" si="47"/>
        <v>201.76315789473685</v>
      </c>
      <c r="Q100">
        <f t="shared" si="48"/>
        <v>84.15789473684211</v>
      </c>
      <c r="R100">
        <f t="shared" si="49"/>
        <v>31.289473684210527</v>
      </c>
      <c r="S100">
        <f t="shared" si="50"/>
        <v>10935.131578947368</v>
      </c>
      <c r="U100" s="10">
        <f t="shared" si="51"/>
        <v>8.5238384176494968</v>
      </c>
      <c r="V100">
        <f t="shared" si="52"/>
        <v>2.6</v>
      </c>
      <c r="W100">
        <f t="shared" si="53"/>
        <v>0.62648556876061123</v>
      </c>
      <c r="X100">
        <f t="shared" si="54"/>
        <v>5.2973528488888864</v>
      </c>
      <c r="Y100">
        <f t="shared" si="55"/>
        <v>8.8289214148148112</v>
      </c>
      <c r="Z100">
        <f t="shared" si="56"/>
        <v>1.3198308270676691</v>
      </c>
      <c r="AA100">
        <f t="shared" si="57"/>
        <v>0.87134974533106946</v>
      </c>
      <c r="AB100">
        <f t="shared" si="58"/>
        <v>1.5858488964346349</v>
      </c>
      <c r="AC100">
        <f t="shared" si="59"/>
        <v>1.5203233800555136</v>
      </c>
    </row>
    <row r="101" spans="1:29" x14ac:dyDescent="0.25">
      <c r="A101" s="9">
        <v>99</v>
      </c>
      <c r="B101" s="26" t="s">
        <v>892</v>
      </c>
      <c r="C101" s="26" t="s">
        <v>442</v>
      </c>
      <c r="D101" s="26" t="s">
        <v>322</v>
      </c>
      <c r="E101" s="26" t="s">
        <v>1</v>
      </c>
      <c r="F101">
        <v>61</v>
      </c>
      <c r="G101">
        <v>18</v>
      </c>
      <c r="H101">
        <v>18</v>
      </c>
      <c r="I101">
        <v>188</v>
      </c>
      <c r="J101">
        <v>56</v>
      </c>
      <c r="K101">
        <v>20</v>
      </c>
      <c r="L101">
        <v>7172</v>
      </c>
      <c r="M101">
        <v>772</v>
      </c>
      <c r="N101">
        <f t="shared" si="45"/>
        <v>24.196721311475411</v>
      </c>
      <c r="O101">
        <f t="shared" si="46"/>
        <v>24.196721311475411</v>
      </c>
      <c r="P101">
        <f t="shared" si="47"/>
        <v>252.72131147540983</v>
      </c>
      <c r="Q101">
        <f t="shared" si="48"/>
        <v>75.278688524590166</v>
      </c>
      <c r="R101">
        <f t="shared" si="49"/>
        <v>26.885245901639344</v>
      </c>
      <c r="S101">
        <f t="shared" si="50"/>
        <v>9641.0491803278692</v>
      </c>
      <c r="U101" s="10">
        <f t="shared" si="51"/>
        <v>8.4492678193927322</v>
      </c>
      <c r="V101">
        <f t="shared" si="52"/>
        <v>3.0688524590163935</v>
      </c>
      <c r="W101">
        <f t="shared" si="53"/>
        <v>0.11422527763088314</v>
      </c>
      <c r="X101">
        <f t="shared" si="54"/>
        <v>5.2661900827454557</v>
      </c>
      <c r="Y101">
        <f t="shared" si="55"/>
        <v>8.7769834712424259</v>
      </c>
      <c r="Z101">
        <f t="shared" si="56"/>
        <v>1.3879804380768699</v>
      </c>
      <c r="AA101">
        <f t="shared" si="57"/>
        <v>0.84588577472236892</v>
      </c>
      <c r="AB101">
        <f t="shared" si="58"/>
        <v>1.5577186673717609</v>
      </c>
      <c r="AC101">
        <f t="shared" si="59"/>
        <v>1.474605202574456</v>
      </c>
    </row>
    <row r="102" spans="1:29" x14ac:dyDescent="0.25">
      <c r="A102" s="9">
        <v>100</v>
      </c>
      <c r="B102" s="26" t="s">
        <v>364</v>
      </c>
      <c r="C102" s="26" t="s">
        <v>31</v>
      </c>
      <c r="D102" s="26" t="s">
        <v>322</v>
      </c>
      <c r="E102" s="26" t="s">
        <v>1</v>
      </c>
      <c r="F102">
        <v>69</v>
      </c>
      <c r="G102">
        <v>23</v>
      </c>
      <c r="H102">
        <v>20</v>
      </c>
      <c r="I102">
        <v>45</v>
      </c>
      <c r="J102">
        <v>65</v>
      </c>
      <c r="K102">
        <v>16</v>
      </c>
      <c r="L102">
        <v>5803</v>
      </c>
      <c r="M102">
        <v>1104</v>
      </c>
      <c r="N102">
        <f t="shared" si="45"/>
        <v>27.333333333333332</v>
      </c>
      <c r="O102">
        <f t="shared" si="46"/>
        <v>23.768115942028984</v>
      </c>
      <c r="P102">
        <f t="shared" si="47"/>
        <v>53.478260869565219</v>
      </c>
      <c r="Q102">
        <f t="shared" si="48"/>
        <v>77.246376811594203</v>
      </c>
      <c r="R102">
        <f t="shared" si="49"/>
        <v>19.014492753623188</v>
      </c>
      <c r="S102">
        <f t="shared" si="50"/>
        <v>6896.31884057971</v>
      </c>
      <c r="U102" s="10">
        <f t="shared" si="51"/>
        <v>8.4370022987601718</v>
      </c>
      <c r="V102">
        <f t="shared" si="52"/>
        <v>3.4666666666666668</v>
      </c>
      <c r="W102">
        <f t="shared" si="53"/>
        <v>0.11220196353436185</v>
      </c>
      <c r="X102">
        <f t="shared" si="54"/>
        <v>4.8581336685591427</v>
      </c>
      <c r="Y102">
        <f t="shared" si="55"/>
        <v>8.0968894475985707</v>
      </c>
      <c r="Z102">
        <f t="shared" si="56"/>
        <v>1.1215199123127511</v>
      </c>
      <c r="AA102">
        <f t="shared" si="57"/>
        <v>0.85152875175315557</v>
      </c>
      <c r="AB102">
        <f t="shared" si="58"/>
        <v>1.5074474053295932</v>
      </c>
      <c r="AC102">
        <f t="shared" si="59"/>
        <v>1.3776375991636429</v>
      </c>
    </row>
    <row r="103" spans="1:29" x14ac:dyDescent="0.25">
      <c r="A103" s="9">
        <v>101</v>
      </c>
      <c r="B103" s="26" t="s">
        <v>888</v>
      </c>
      <c r="C103" s="26" t="s">
        <v>442</v>
      </c>
      <c r="D103" s="26" t="s">
        <v>322</v>
      </c>
      <c r="E103" s="26" t="s">
        <v>1</v>
      </c>
      <c r="F103">
        <v>69</v>
      </c>
      <c r="G103">
        <v>21</v>
      </c>
      <c r="H103">
        <v>47</v>
      </c>
      <c r="I103">
        <v>128</v>
      </c>
      <c r="J103">
        <v>39</v>
      </c>
      <c r="K103">
        <v>26</v>
      </c>
      <c r="L103">
        <v>6180</v>
      </c>
      <c r="M103">
        <v>877</v>
      </c>
      <c r="N103">
        <f t="shared" si="45"/>
        <v>24.956521739130434</v>
      </c>
      <c r="O103">
        <f t="shared" si="46"/>
        <v>55.855072463768117</v>
      </c>
      <c r="P103">
        <f t="shared" si="47"/>
        <v>152.1159420289855</v>
      </c>
      <c r="Q103">
        <f t="shared" si="48"/>
        <v>46.347826086956523</v>
      </c>
      <c r="R103">
        <f t="shared" si="49"/>
        <v>30.89855072463768</v>
      </c>
      <c r="S103">
        <f t="shared" si="50"/>
        <v>7344.347826086957</v>
      </c>
      <c r="U103" s="10">
        <f t="shared" si="51"/>
        <v>8.4220615636475795</v>
      </c>
      <c r="V103">
        <f t="shared" si="52"/>
        <v>3.1652173913043478</v>
      </c>
      <c r="W103">
        <f t="shared" si="53"/>
        <v>0.26367461430575034</v>
      </c>
      <c r="X103">
        <f t="shared" si="54"/>
        <v>4.9931695580374811</v>
      </c>
      <c r="Y103">
        <f t="shared" si="55"/>
        <v>8.3219492633958012</v>
      </c>
      <c r="Z103">
        <f t="shared" si="56"/>
        <v>1.2534344172451588</v>
      </c>
      <c r="AA103">
        <f t="shared" si="57"/>
        <v>0.76291725105189334</v>
      </c>
      <c r="AB103">
        <f t="shared" si="58"/>
        <v>1.5833520336605889</v>
      </c>
      <c r="AC103">
        <f t="shared" si="59"/>
        <v>1.3934658560798403</v>
      </c>
    </row>
    <row r="104" spans="1:29" x14ac:dyDescent="0.25">
      <c r="A104" s="9">
        <v>102</v>
      </c>
      <c r="B104" s="26" t="s">
        <v>345</v>
      </c>
      <c r="C104" s="26" t="s">
        <v>33</v>
      </c>
      <c r="D104" s="26" t="s">
        <v>322</v>
      </c>
      <c r="E104" s="26" t="s">
        <v>1</v>
      </c>
      <c r="F104">
        <v>73</v>
      </c>
      <c r="G104">
        <v>27</v>
      </c>
      <c r="H104">
        <v>12</v>
      </c>
      <c r="I104">
        <v>31</v>
      </c>
      <c r="J104">
        <v>16</v>
      </c>
      <c r="K104">
        <v>28</v>
      </c>
      <c r="L104">
        <v>16</v>
      </c>
      <c r="M104">
        <v>912</v>
      </c>
      <c r="N104">
        <f t="shared" si="45"/>
        <v>30.328767123287673</v>
      </c>
      <c r="O104">
        <f t="shared" si="46"/>
        <v>13.479452054794521</v>
      </c>
      <c r="P104">
        <f t="shared" si="47"/>
        <v>34.821917808219176</v>
      </c>
      <c r="Q104">
        <f t="shared" si="48"/>
        <v>17.972602739726028</v>
      </c>
      <c r="R104">
        <f t="shared" si="49"/>
        <v>31.452054794520549</v>
      </c>
      <c r="S104">
        <f t="shared" si="50"/>
        <v>17.972602739726028</v>
      </c>
      <c r="U104" s="10">
        <f t="shared" si="51"/>
        <v>8.4098417416852325</v>
      </c>
      <c r="V104">
        <f t="shared" si="52"/>
        <v>3.8465753424657536</v>
      </c>
      <c r="W104">
        <f t="shared" si="53"/>
        <v>6.3632346442775073E-2</v>
      </c>
      <c r="X104">
        <f t="shared" si="54"/>
        <v>4.4996340527767043</v>
      </c>
      <c r="Y104">
        <f t="shared" si="55"/>
        <v>7.4993900879611743</v>
      </c>
      <c r="Z104">
        <f t="shared" si="56"/>
        <v>1.096569586738805</v>
      </c>
      <c r="AA104">
        <f t="shared" si="57"/>
        <v>0.68154220061864768</v>
      </c>
      <c r="AB104">
        <f t="shared" si="58"/>
        <v>1.5868873177198408</v>
      </c>
      <c r="AC104">
        <f t="shared" si="59"/>
        <v>1.1346349476994106</v>
      </c>
    </row>
    <row r="105" spans="1:29" x14ac:dyDescent="0.25">
      <c r="A105" s="9">
        <v>103</v>
      </c>
      <c r="B105" s="26" t="s">
        <v>910</v>
      </c>
      <c r="C105" s="26" t="s">
        <v>442</v>
      </c>
      <c r="D105" s="26" t="s">
        <v>322</v>
      </c>
      <c r="E105" s="26" t="s">
        <v>1</v>
      </c>
      <c r="F105">
        <v>29</v>
      </c>
      <c r="G105">
        <v>10</v>
      </c>
      <c r="H105">
        <v>12</v>
      </c>
      <c r="I105">
        <v>22</v>
      </c>
      <c r="J105">
        <v>12</v>
      </c>
      <c r="K105">
        <v>9</v>
      </c>
      <c r="L105">
        <v>281</v>
      </c>
      <c r="M105">
        <v>366</v>
      </c>
      <c r="N105">
        <f t="shared" si="45"/>
        <v>28.275862068965516</v>
      </c>
      <c r="O105">
        <f t="shared" si="46"/>
        <v>33.931034482758619</v>
      </c>
      <c r="P105">
        <f t="shared" si="47"/>
        <v>62.206896551724135</v>
      </c>
      <c r="Q105">
        <f t="shared" si="48"/>
        <v>33.931034482758619</v>
      </c>
      <c r="R105">
        <f t="shared" si="49"/>
        <v>25.448275862068964</v>
      </c>
      <c r="S105">
        <f t="shared" si="50"/>
        <v>794.55172413793105</v>
      </c>
      <c r="U105" s="10">
        <f t="shared" si="51"/>
        <v>8.3174973058772732</v>
      </c>
      <c r="V105">
        <f t="shared" si="52"/>
        <v>3.5862068965517242</v>
      </c>
      <c r="W105">
        <f t="shared" si="53"/>
        <v>0.16017797552836482</v>
      </c>
      <c r="X105">
        <f t="shared" si="54"/>
        <v>4.5711124337971842</v>
      </c>
      <c r="Y105">
        <f t="shared" si="55"/>
        <v>7.6185207229953065</v>
      </c>
      <c r="Z105">
        <f t="shared" si="56"/>
        <v>1.1331932773109241</v>
      </c>
      <c r="AA105">
        <f t="shared" si="57"/>
        <v>0.72730812013348156</v>
      </c>
      <c r="AB105">
        <f t="shared" si="58"/>
        <v>1.5485406006674081</v>
      </c>
      <c r="AC105">
        <f t="shared" si="59"/>
        <v>1.1620704356853699</v>
      </c>
    </row>
    <row r="106" spans="1:29" x14ac:dyDescent="0.25">
      <c r="A106" s="9">
        <v>104</v>
      </c>
      <c r="B106" s="26" t="s">
        <v>887</v>
      </c>
      <c r="C106" s="26" t="s">
        <v>442</v>
      </c>
      <c r="D106" s="26" t="s">
        <v>322</v>
      </c>
      <c r="E106" s="26" t="s">
        <v>1</v>
      </c>
      <c r="F106">
        <v>66</v>
      </c>
      <c r="G106">
        <v>21</v>
      </c>
      <c r="H106">
        <v>20</v>
      </c>
      <c r="I106">
        <v>71</v>
      </c>
      <c r="J106">
        <v>23</v>
      </c>
      <c r="K106">
        <v>27</v>
      </c>
      <c r="L106">
        <v>6067</v>
      </c>
      <c r="M106">
        <v>1088</v>
      </c>
      <c r="N106">
        <f t="shared" si="45"/>
        <v>26.09090909090909</v>
      </c>
      <c r="O106">
        <f t="shared" si="46"/>
        <v>24.848484848484848</v>
      </c>
      <c r="P106">
        <f t="shared" si="47"/>
        <v>88.212121212121218</v>
      </c>
      <c r="Q106">
        <f t="shared" si="48"/>
        <v>28.575757575757574</v>
      </c>
      <c r="R106">
        <f t="shared" si="49"/>
        <v>33.545454545454547</v>
      </c>
      <c r="S106">
        <f t="shared" si="50"/>
        <v>7537.787878787879</v>
      </c>
      <c r="U106" s="10">
        <f t="shared" si="51"/>
        <v>8.30687273817224</v>
      </c>
      <c r="V106">
        <f t="shared" si="52"/>
        <v>3.3090909090909086</v>
      </c>
      <c r="W106">
        <f t="shared" si="53"/>
        <v>0.11730205278592375</v>
      </c>
      <c r="X106">
        <f t="shared" si="54"/>
        <v>4.8804797762954077</v>
      </c>
      <c r="Y106">
        <f t="shared" si="55"/>
        <v>8.1341329604923462</v>
      </c>
      <c r="Z106">
        <f t="shared" si="56"/>
        <v>1.1679717341482045</v>
      </c>
      <c r="AA106">
        <f t="shared" si="57"/>
        <v>0.71195014662756584</v>
      </c>
      <c r="AB106">
        <f t="shared" si="58"/>
        <v>1.6002580645161288</v>
      </c>
      <c r="AC106">
        <f t="shared" si="59"/>
        <v>1.4002998310035084</v>
      </c>
    </row>
    <row r="107" spans="1:29" x14ac:dyDescent="0.25">
      <c r="A107" s="9">
        <v>105</v>
      </c>
      <c r="B107" s="26" t="s">
        <v>918</v>
      </c>
      <c r="C107" s="26" t="s">
        <v>442</v>
      </c>
      <c r="D107" s="26" t="s">
        <v>322</v>
      </c>
      <c r="E107" s="26" t="s">
        <v>1</v>
      </c>
      <c r="F107">
        <v>24</v>
      </c>
      <c r="G107">
        <v>6</v>
      </c>
      <c r="H107">
        <v>62</v>
      </c>
      <c r="I107">
        <v>46</v>
      </c>
      <c r="J107">
        <v>11</v>
      </c>
      <c r="K107">
        <v>7</v>
      </c>
      <c r="L107">
        <v>30</v>
      </c>
      <c r="M107">
        <v>224</v>
      </c>
      <c r="N107">
        <f t="shared" si="45"/>
        <v>20.5</v>
      </c>
      <c r="O107">
        <f t="shared" si="46"/>
        <v>211.83333333333334</v>
      </c>
      <c r="P107">
        <f t="shared" si="47"/>
        <v>157.16666666666666</v>
      </c>
      <c r="Q107">
        <f t="shared" si="48"/>
        <v>37.583333333333336</v>
      </c>
      <c r="R107">
        <f t="shared" si="49"/>
        <v>23.916666666666668</v>
      </c>
      <c r="S107">
        <f t="shared" si="50"/>
        <v>102.5</v>
      </c>
      <c r="U107" s="10">
        <f t="shared" si="51"/>
        <v>8.274350584309099</v>
      </c>
      <c r="V107">
        <f t="shared" si="52"/>
        <v>2.6</v>
      </c>
      <c r="W107">
        <f t="shared" si="53"/>
        <v>1</v>
      </c>
      <c r="X107">
        <f t="shared" si="54"/>
        <v>4.6743505843090984</v>
      </c>
      <c r="Y107">
        <f t="shared" si="55"/>
        <v>7.7905843071818301</v>
      </c>
      <c r="Z107">
        <f t="shared" si="56"/>
        <v>1.2601890756302518</v>
      </c>
      <c r="AA107">
        <f t="shared" si="57"/>
        <v>0.73778225806451603</v>
      </c>
      <c r="AB107">
        <f t="shared" si="58"/>
        <v>1.538758064516129</v>
      </c>
      <c r="AC107">
        <f t="shared" si="59"/>
        <v>1.1376211860982015</v>
      </c>
    </row>
    <row r="108" spans="1:29" x14ac:dyDescent="0.25">
      <c r="A108" s="9">
        <v>106</v>
      </c>
      <c r="B108" s="26" t="s">
        <v>375</v>
      </c>
      <c r="C108" s="26" t="s">
        <v>38</v>
      </c>
      <c r="D108" s="26" t="s">
        <v>322</v>
      </c>
      <c r="E108" s="26" t="s">
        <v>1</v>
      </c>
      <c r="F108">
        <v>65</v>
      </c>
      <c r="G108">
        <v>22</v>
      </c>
      <c r="H108">
        <v>26</v>
      </c>
      <c r="I108">
        <v>33</v>
      </c>
      <c r="J108">
        <v>26</v>
      </c>
      <c r="K108">
        <v>22</v>
      </c>
      <c r="L108">
        <v>958</v>
      </c>
      <c r="M108">
        <v>951</v>
      </c>
      <c r="N108">
        <f t="shared" si="45"/>
        <v>27.753846153846155</v>
      </c>
      <c r="O108">
        <f t="shared" si="46"/>
        <v>32.799999999999997</v>
      </c>
      <c r="P108">
        <f t="shared" si="47"/>
        <v>41.630769230769232</v>
      </c>
      <c r="Q108">
        <f t="shared" si="48"/>
        <v>32.799999999999997</v>
      </c>
      <c r="R108">
        <f t="shared" si="49"/>
        <v>27.753846153846155</v>
      </c>
      <c r="S108">
        <f t="shared" si="50"/>
        <v>1208.5538461538461</v>
      </c>
      <c r="U108" s="10">
        <f t="shared" si="51"/>
        <v>8.2445417976423307</v>
      </c>
      <c r="V108">
        <f t="shared" si="52"/>
        <v>3.52</v>
      </c>
      <c r="W108">
        <f t="shared" si="53"/>
        <v>0.15483870967741933</v>
      </c>
      <c r="X108">
        <f t="shared" si="54"/>
        <v>4.5697030879649105</v>
      </c>
      <c r="Y108">
        <f t="shared" si="55"/>
        <v>7.6161718132748515</v>
      </c>
      <c r="Z108">
        <f t="shared" si="56"/>
        <v>1.1056755009696184</v>
      </c>
      <c r="AA108">
        <f t="shared" si="57"/>
        <v>0.72406451612903211</v>
      </c>
      <c r="AB108">
        <f t="shared" si="58"/>
        <v>1.5632665012406948</v>
      </c>
      <c r="AC108">
        <f t="shared" si="59"/>
        <v>1.1766965696255653</v>
      </c>
    </row>
    <row r="109" spans="1:29" x14ac:dyDescent="0.25">
      <c r="A109" s="9">
        <v>107</v>
      </c>
      <c r="B109" s="26" t="s">
        <v>881</v>
      </c>
      <c r="C109" s="26" t="s">
        <v>442</v>
      </c>
      <c r="D109" s="26" t="s">
        <v>322</v>
      </c>
      <c r="E109" s="26" t="s">
        <v>1</v>
      </c>
      <c r="F109">
        <v>77</v>
      </c>
      <c r="G109">
        <v>23</v>
      </c>
      <c r="H109">
        <v>72</v>
      </c>
      <c r="I109">
        <v>185</v>
      </c>
      <c r="J109">
        <v>44</v>
      </c>
      <c r="K109">
        <v>20</v>
      </c>
      <c r="L109">
        <v>19</v>
      </c>
      <c r="M109">
        <v>836</v>
      </c>
      <c r="N109">
        <f t="shared" si="45"/>
        <v>24.493506493506494</v>
      </c>
      <c r="O109">
        <f t="shared" si="46"/>
        <v>76.675324675324674</v>
      </c>
      <c r="P109">
        <f t="shared" si="47"/>
        <v>197.01298701298703</v>
      </c>
      <c r="Q109">
        <f t="shared" si="48"/>
        <v>46.857142857142854</v>
      </c>
      <c r="R109">
        <f t="shared" si="49"/>
        <v>21.2987012987013</v>
      </c>
      <c r="S109">
        <f t="shared" si="50"/>
        <v>20.233766233766232</v>
      </c>
      <c r="U109" s="10">
        <f t="shared" si="51"/>
        <v>8.2030618231240187</v>
      </c>
      <c r="V109">
        <f t="shared" si="52"/>
        <v>3.1064935064935066</v>
      </c>
      <c r="W109">
        <f t="shared" si="53"/>
        <v>0.36196062002513613</v>
      </c>
      <c r="X109">
        <f t="shared" si="54"/>
        <v>4.7346076966053765</v>
      </c>
      <c r="Y109">
        <f t="shared" si="55"/>
        <v>7.8910128276756275</v>
      </c>
      <c r="Z109">
        <f t="shared" si="56"/>
        <v>1.3134781185201352</v>
      </c>
      <c r="AA109">
        <f t="shared" si="57"/>
        <v>0.76437788018433173</v>
      </c>
      <c r="AB109">
        <f t="shared" si="58"/>
        <v>1.5220368663594468</v>
      </c>
      <c r="AC109">
        <f t="shared" si="59"/>
        <v>1.134714831541463</v>
      </c>
    </row>
    <row r="110" spans="1:29" x14ac:dyDescent="0.25">
      <c r="A110" s="9">
        <v>108</v>
      </c>
      <c r="B110" s="26" t="s">
        <v>891</v>
      </c>
      <c r="C110" s="26" t="s">
        <v>442</v>
      </c>
      <c r="D110" s="26" t="s">
        <v>322</v>
      </c>
      <c r="E110" s="26" t="s">
        <v>1</v>
      </c>
      <c r="F110">
        <v>68</v>
      </c>
      <c r="G110">
        <v>19</v>
      </c>
      <c r="H110">
        <v>54</v>
      </c>
      <c r="I110">
        <v>90</v>
      </c>
      <c r="J110">
        <v>29</v>
      </c>
      <c r="K110">
        <v>27</v>
      </c>
      <c r="L110">
        <v>5851</v>
      </c>
      <c r="M110">
        <v>1137</v>
      </c>
      <c r="N110">
        <f t="shared" si="45"/>
        <v>22.911764705882351</v>
      </c>
      <c r="O110">
        <f t="shared" si="46"/>
        <v>65.117647058823536</v>
      </c>
      <c r="P110">
        <f t="shared" si="47"/>
        <v>108.52941176470588</v>
      </c>
      <c r="Q110">
        <f t="shared" si="48"/>
        <v>34.970588235294116</v>
      </c>
      <c r="R110">
        <f t="shared" si="49"/>
        <v>32.558823529411768</v>
      </c>
      <c r="S110">
        <f t="shared" si="50"/>
        <v>7055.6176470588234</v>
      </c>
      <c r="U110" s="10">
        <f t="shared" si="51"/>
        <v>8.1159372245807777</v>
      </c>
      <c r="V110">
        <f t="shared" si="52"/>
        <v>2.9058823529411764</v>
      </c>
      <c r="W110">
        <f t="shared" si="53"/>
        <v>0.3074003795066414</v>
      </c>
      <c r="X110">
        <f t="shared" si="54"/>
        <v>4.9026544921329602</v>
      </c>
      <c r="Y110">
        <f t="shared" si="55"/>
        <v>8.1710908202216004</v>
      </c>
      <c r="Z110">
        <f t="shared" si="56"/>
        <v>1.1951433514582301</v>
      </c>
      <c r="AA110">
        <f t="shared" si="57"/>
        <v>0.73028937381404158</v>
      </c>
      <c r="AB110">
        <f t="shared" si="58"/>
        <v>1.5939563567362427</v>
      </c>
      <c r="AC110">
        <f t="shared" si="59"/>
        <v>1.3832654101244457</v>
      </c>
    </row>
    <row r="111" spans="1:29" x14ac:dyDescent="0.25">
      <c r="A111" s="9">
        <v>109</v>
      </c>
      <c r="B111" s="26" t="s">
        <v>883</v>
      </c>
      <c r="C111" s="26" t="s">
        <v>442</v>
      </c>
      <c r="D111" s="26" t="s">
        <v>322</v>
      </c>
      <c r="E111" s="26" t="s">
        <v>1</v>
      </c>
      <c r="F111">
        <v>76</v>
      </c>
      <c r="G111">
        <v>22</v>
      </c>
      <c r="H111">
        <v>28</v>
      </c>
      <c r="I111">
        <v>90</v>
      </c>
      <c r="J111">
        <v>50</v>
      </c>
      <c r="K111">
        <v>28</v>
      </c>
      <c r="L111">
        <v>4895</v>
      </c>
      <c r="M111">
        <v>1007</v>
      </c>
      <c r="N111">
        <f t="shared" si="45"/>
        <v>23.736842105263158</v>
      </c>
      <c r="O111">
        <f t="shared" si="46"/>
        <v>30.210526315789473</v>
      </c>
      <c r="P111">
        <f t="shared" si="47"/>
        <v>97.10526315789474</v>
      </c>
      <c r="Q111">
        <f t="shared" si="48"/>
        <v>53.94736842105263</v>
      </c>
      <c r="R111">
        <f t="shared" si="49"/>
        <v>30.210526315789473</v>
      </c>
      <c r="S111">
        <f t="shared" si="50"/>
        <v>5281.4473684210525</v>
      </c>
      <c r="U111" s="10">
        <f t="shared" si="51"/>
        <v>8.0172613295633433</v>
      </c>
      <c r="V111">
        <f t="shared" si="52"/>
        <v>3.0105263157894737</v>
      </c>
      <c r="W111">
        <f t="shared" si="53"/>
        <v>0.14261460101867571</v>
      </c>
      <c r="X111">
        <f t="shared" si="54"/>
        <v>4.8641204127551934</v>
      </c>
      <c r="Y111">
        <f t="shared" si="55"/>
        <v>8.1068673545919889</v>
      </c>
      <c r="Z111">
        <f t="shared" si="56"/>
        <v>1.1798651039363111</v>
      </c>
      <c r="AA111">
        <f t="shared" si="57"/>
        <v>0.78471137521222389</v>
      </c>
      <c r="AB111">
        <f t="shared" si="58"/>
        <v>1.5789575551782682</v>
      </c>
      <c r="AC111">
        <f t="shared" si="59"/>
        <v>1.3205863784283904</v>
      </c>
    </row>
    <row r="112" spans="1:29" x14ac:dyDescent="0.25">
      <c r="A112" s="9">
        <v>110</v>
      </c>
      <c r="B112" s="26" t="s">
        <v>900</v>
      </c>
      <c r="C112" s="26" t="s">
        <v>442</v>
      </c>
      <c r="D112" s="26" t="s">
        <v>322</v>
      </c>
      <c r="E112" s="26" t="s">
        <v>1</v>
      </c>
      <c r="F112">
        <v>58</v>
      </c>
      <c r="G112">
        <v>14</v>
      </c>
      <c r="H112">
        <v>55</v>
      </c>
      <c r="I112">
        <v>238</v>
      </c>
      <c r="J112">
        <v>30</v>
      </c>
      <c r="K112">
        <v>14</v>
      </c>
      <c r="L112">
        <v>3672</v>
      </c>
      <c r="M112">
        <v>672</v>
      </c>
      <c r="N112">
        <f t="shared" si="45"/>
        <v>19.793103448275861</v>
      </c>
      <c r="O112">
        <f t="shared" si="46"/>
        <v>77.758620689655174</v>
      </c>
      <c r="P112">
        <f t="shared" si="47"/>
        <v>336.48275862068965</v>
      </c>
      <c r="Q112">
        <f t="shared" si="48"/>
        <v>42.413793103448278</v>
      </c>
      <c r="R112">
        <f t="shared" si="49"/>
        <v>19.793103448275861</v>
      </c>
      <c r="S112">
        <f t="shared" si="50"/>
        <v>5191.4482758620688</v>
      </c>
      <c r="U112" s="10">
        <f t="shared" si="51"/>
        <v>7.9588818046409298</v>
      </c>
      <c r="V112">
        <f t="shared" si="52"/>
        <v>2.510344827586207</v>
      </c>
      <c r="W112">
        <f t="shared" si="53"/>
        <v>0.36707452725250278</v>
      </c>
      <c r="X112">
        <f t="shared" si="54"/>
        <v>5.0814624498022205</v>
      </c>
      <c r="Y112">
        <f t="shared" si="55"/>
        <v>8.4691040830037014</v>
      </c>
      <c r="Z112">
        <f t="shared" si="56"/>
        <v>1.4999999999999998</v>
      </c>
      <c r="AA112">
        <f t="shared" si="57"/>
        <v>0.7516351501668519</v>
      </c>
      <c r="AB112">
        <f t="shared" si="58"/>
        <v>1.5124204671857617</v>
      </c>
      <c r="AC112">
        <f t="shared" si="59"/>
        <v>1.3174068324496067</v>
      </c>
    </row>
    <row r="113" spans="1:29" x14ac:dyDescent="0.25">
      <c r="A113" s="9">
        <v>111</v>
      </c>
      <c r="B113" s="26" t="s">
        <v>882</v>
      </c>
      <c r="C113" s="26" t="s">
        <v>442</v>
      </c>
      <c r="D113" s="26" t="s">
        <v>322</v>
      </c>
      <c r="E113" s="26" t="s">
        <v>1</v>
      </c>
      <c r="F113">
        <v>81</v>
      </c>
      <c r="G113">
        <v>23</v>
      </c>
      <c r="H113">
        <v>27</v>
      </c>
      <c r="I113">
        <v>27</v>
      </c>
      <c r="J113">
        <v>53</v>
      </c>
      <c r="K113">
        <v>23</v>
      </c>
      <c r="L113">
        <v>8809</v>
      </c>
      <c r="M113">
        <v>1099</v>
      </c>
      <c r="N113">
        <f t="shared" si="45"/>
        <v>23.283950617283949</v>
      </c>
      <c r="O113">
        <f t="shared" si="46"/>
        <v>27.333333333333332</v>
      </c>
      <c r="P113">
        <f t="shared" si="47"/>
        <v>27.333333333333332</v>
      </c>
      <c r="Q113">
        <f t="shared" si="48"/>
        <v>53.654320987654323</v>
      </c>
      <c r="R113">
        <f t="shared" si="49"/>
        <v>23.283950617283949</v>
      </c>
      <c r="S113">
        <f t="shared" si="50"/>
        <v>8917.7530864197524</v>
      </c>
      <c r="U113" s="10">
        <f t="shared" si="51"/>
        <v>7.936313245030199</v>
      </c>
      <c r="V113">
        <f t="shared" si="52"/>
        <v>2.9530864197530859</v>
      </c>
      <c r="W113">
        <f t="shared" si="53"/>
        <v>0.12903225806451613</v>
      </c>
      <c r="X113">
        <f t="shared" si="54"/>
        <v>4.8541945672125975</v>
      </c>
      <c r="Y113">
        <f t="shared" si="55"/>
        <v>8.0903242786876621</v>
      </c>
      <c r="Z113">
        <f t="shared" si="56"/>
        <v>1.0865546218487394</v>
      </c>
      <c r="AA113">
        <f t="shared" si="57"/>
        <v>0.78387096774193532</v>
      </c>
      <c r="AB113">
        <f t="shared" si="58"/>
        <v>1.5347168458781362</v>
      </c>
      <c r="AC113">
        <f t="shared" si="59"/>
        <v>1.4490521317437866</v>
      </c>
    </row>
    <row r="114" spans="1:29" x14ac:dyDescent="0.25">
      <c r="A114" s="9">
        <v>112</v>
      </c>
      <c r="B114" s="26" t="s">
        <v>885</v>
      </c>
      <c r="C114" s="26" t="s">
        <v>442</v>
      </c>
      <c r="D114" s="26" t="s">
        <v>322</v>
      </c>
      <c r="E114" s="26" t="s">
        <v>1</v>
      </c>
      <c r="F114">
        <v>81</v>
      </c>
      <c r="G114">
        <v>22</v>
      </c>
      <c r="H114">
        <v>10</v>
      </c>
      <c r="I114">
        <v>55</v>
      </c>
      <c r="J114">
        <v>93</v>
      </c>
      <c r="K114">
        <v>24</v>
      </c>
      <c r="L114">
        <v>9940</v>
      </c>
      <c r="M114">
        <v>1138</v>
      </c>
      <c r="N114">
        <f t="shared" si="45"/>
        <v>22.271604938271604</v>
      </c>
      <c r="O114">
        <f t="shared" si="46"/>
        <v>10.123456790123457</v>
      </c>
      <c r="P114">
        <f t="shared" si="47"/>
        <v>55.679012345679013</v>
      </c>
      <c r="Q114">
        <f t="shared" si="48"/>
        <v>94.148148148148152</v>
      </c>
      <c r="R114">
        <f t="shared" si="49"/>
        <v>24.296296296296298</v>
      </c>
      <c r="S114">
        <f t="shared" si="50"/>
        <v>10062.716049382716</v>
      </c>
      <c r="U114" s="10">
        <f t="shared" si="51"/>
        <v>7.9276291191541972</v>
      </c>
      <c r="V114">
        <f t="shared" si="52"/>
        <v>2.8246913580246913</v>
      </c>
      <c r="W114">
        <f t="shared" si="53"/>
        <v>4.778972520908005E-2</v>
      </c>
      <c r="X114">
        <f t="shared" si="54"/>
        <v>5.0551480359204257</v>
      </c>
      <c r="Y114">
        <f t="shared" si="55"/>
        <v>8.4252467265340432</v>
      </c>
      <c r="Z114">
        <f t="shared" si="56"/>
        <v>1.1244631185807654</v>
      </c>
      <c r="AA114">
        <f t="shared" si="57"/>
        <v>0.89999999999999991</v>
      </c>
      <c r="AB114">
        <f t="shared" si="58"/>
        <v>1.5411827956989246</v>
      </c>
      <c r="AC114">
        <f t="shared" si="59"/>
        <v>1.4895021216407354</v>
      </c>
    </row>
    <row r="115" spans="1:29" x14ac:dyDescent="0.25">
      <c r="A115" s="9">
        <v>113</v>
      </c>
      <c r="B115" s="26" t="s">
        <v>894</v>
      </c>
      <c r="C115" s="26" t="s">
        <v>442</v>
      </c>
      <c r="D115" s="26" t="s">
        <v>322</v>
      </c>
      <c r="E115" s="26" t="s">
        <v>1</v>
      </c>
      <c r="F115">
        <v>73</v>
      </c>
      <c r="G115">
        <v>17</v>
      </c>
      <c r="H115">
        <v>126</v>
      </c>
      <c r="I115">
        <v>104</v>
      </c>
      <c r="J115">
        <v>42</v>
      </c>
      <c r="K115">
        <v>16</v>
      </c>
      <c r="L115">
        <v>4266</v>
      </c>
      <c r="M115">
        <v>908</v>
      </c>
      <c r="N115">
        <f t="shared" si="45"/>
        <v>19.095890410958905</v>
      </c>
      <c r="O115">
        <f t="shared" si="46"/>
        <v>141.53424657534248</v>
      </c>
      <c r="P115">
        <f t="shared" si="47"/>
        <v>116.82191780821918</v>
      </c>
      <c r="Q115">
        <f t="shared" si="48"/>
        <v>47.178082191780824</v>
      </c>
      <c r="R115">
        <f t="shared" si="49"/>
        <v>17.972602739726028</v>
      </c>
      <c r="S115">
        <f t="shared" si="50"/>
        <v>4791.9452054794519</v>
      </c>
      <c r="U115" s="10">
        <f t="shared" si="51"/>
        <v>7.865674858115435</v>
      </c>
      <c r="V115">
        <f t="shared" si="52"/>
        <v>2.4219178082191783</v>
      </c>
      <c r="W115">
        <f t="shared" si="53"/>
        <v>0.66813963764913831</v>
      </c>
      <c r="X115">
        <f t="shared" si="54"/>
        <v>4.7756174122471178</v>
      </c>
      <c r="Y115">
        <f t="shared" si="55"/>
        <v>7.9593623537451963</v>
      </c>
      <c r="Z115">
        <f t="shared" si="56"/>
        <v>1.2062334522850233</v>
      </c>
      <c r="AA115">
        <f t="shared" si="57"/>
        <v>0.76529827662395034</v>
      </c>
      <c r="AB115">
        <f t="shared" si="58"/>
        <v>1.500792752982766</v>
      </c>
      <c r="AC115">
        <f t="shared" si="59"/>
        <v>1.3032929303553782</v>
      </c>
    </row>
    <row r="116" spans="1:29" x14ac:dyDescent="0.25">
      <c r="A116" s="9">
        <v>114</v>
      </c>
      <c r="B116" s="26" t="s">
        <v>884</v>
      </c>
      <c r="C116" s="26" t="s">
        <v>442</v>
      </c>
      <c r="D116" s="26" t="s">
        <v>322</v>
      </c>
      <c r="E116" s="26" t="s">
        <v>1</v>
      </c>
      <c r="F116">
        <v>73</v>
      </c>
      <c r="G116">
        <v>22</v>
      </c>
      <c r="H116">
        <v>12</v>
      </c>
      <c r="I116">
        <v>51</v>
      </c>
      <c r="J116">
        <v>33</v>
      </c>
      <c r="K116">
        <v>30</v>
      </c>
      <c r="L116">
        <v>15</v>
      </c>
      <c r="M116">
        <v>874</v>
      </c>
      <c r="N116">
        <f t="shared" si="45"/>
        <v>24.712328767123289</v>
      </c>
      <c r="O116">
        <f t="shared" si="46"/>
        <v>13.479452054794521</v>
      </c>
      <c r="P116">
        <f t="shared" si="47"/>
        <v>57.287671232876711</v>
      </c>
      <c r="Q116">
        <f t="shared" si="48"/>
        <v>37.06849315068493</v>
      </c>
      <c r="R116">
        <f t="shared" si="49"/>
        <v>33.698630136986303</v>
      </c>
      <c r="S116">
        <f t="shared" si="50"/>
        <v>16.849315068493151</v>
      </c>
      <c r="U116" s="10">
        <f t="shared" si="51"/>
        <v>7.7966308672810882</v>
      </c>
      <c r="V116">
        <f t="shared" si="52"/>
        <v>3.1342465753424658</v>
      </c>
      <c r="W116">
        <f t="shared" si="53"/>
        <v>6.3632346442775073E-2</v>
      </c>
      <c r="X116">
        <f t="shared" si="54"/>
        <v>4.598751945495847</v>
      </c>
      <c r="Y116">
        <f t="shared" si="55"/>
        <v>7.6645865758264122</v>
      </c>
      <c r="Z116">
        <f t="shared" si="56"/>
        <v>1.1266144814090018</v>
      </c>
      <c r="AA116">
        <f t="shared" si="57"/>
        <v>0.73630578877596098</v>
      </c>
      <c r="AB116">
        <f t="shared" si="58"/>
        <v>1.6012364118426867</v>
      </c>
      <c r="AC116">
        <f t="shared" si="59"/>
        <v>1.1345952634681975</v>
      </c>
    </row>
    <row r="117" spans="1:29" x14ac:dyDescent="0.25">
      <c r="A117" s="9">
        <v>115</v>
      </c>
      <c r="B117" s="26" t="s">
        <v>890</v>
      </c>
      <c r="C117" s="26" t="s">
        <v>442</v>
      </c>
      <c r="D117" s="26" t="s">
        <v>322</v>
      </c>
      <c r="E117" s="26" t="s">
        <v>1</v>
      </c>
      <c r="F117">
        <v>74</v>
      </c>
      <c r="G117">
        <v>19</v>
      </c>
      <c r="H117">
        <v>22</v>
      </c>
      <c r="I117">
        <v>69</v>
      </c>
      <c r="J117">
        <v>34</v>
      </c>
      <c r="K117">
        <v>35</v>
      </c>
      <c r="L117">
        <v>7415</v>
      </c>
      <c r="M117">
        <v>1013</v>
      </c>
      <c r="N117">
        <f t="shared" si="45"/>
        <v>21.054054054054053</v>
      </c>
      <c r="O117">
        <f t="shared" si="46"/>
        <v>24.378378378378379</v>
      </c>
      <c r="P117">
        <f t="shared" si="47"/>
        <v>76.459459459459453</v>
      </c>
      <c r="Q117">
        <f t="shared" si="48"/>
        <v>37.675675675675677</v>
      </c>
      <c r="R117">
        <f t="shared" si="49"/>
        <v>38.783783783783782</v>
      </c>
      <c r="S117">
        <f t="shared" si="50"/>
        <v>8216.6216216216217</v>
      </c>
      <c r="U117" s="10">
        <f t="shared" si="51"/>
        <v>7.7336522067889533</v>
      </c>
      <c r="V117">
        <f t="shared" si="52"/>
        <v>2.6702702702702701</v>
      </c>
      <c r="W117">
        <f t="shared" si="53"/>
        <v>0.11508282476024412</v>
      </c>
      <c r="X117">
        <f t="shared" si="54"/>
        <v>4.9482991117584394</v>
      </c>
      <c r="Y117">
        <f t="shared" si="55"/>
        <v>8.2471651862640663</v>
      </c>
      <c r="Z117">
        <f t="shared" si="56"/>
        <v>1.1522541449012036</v>
      </c>
      <c r="AA117">
        <f t="shared" si="57"/>
        <v>0.73804707933740177</v>
      </c>
      <c r="AB117">
        <f t="shared" si="58"/>
        <v>1.6337157802964253</v>
      </c>
      <c r="AC117">
        <f t="shared" si="59"/>
        <v>1.4242821072234084</v>
      </c>
    </row>
    <row r="118" spans="1:29" x14ac:dyDescent="0.25">
      <c r="A118" s="9">
        <v>116</v>
      </c>
      <c r="B118" s="26" t="s">
        <v>893</v>
      </c>
      <c r="C118" s="26" t="s">
        <v>442</v>
      </c>
      <c r="D118" s="26" t="s">
        <v>322</v>
      </c>
      <c r="E118" s="26" t="s">
        <v>1</v>
      </c>
      <c r="F118">
        <v>60</v>
      </c>
      <c r="G118">
        <v>17</v>
      </c>
      <c r="H118">
        <v>12</v>
      </c>
      <c r="I118">
        <v>21</v>
      </c>
      <c r="J118">
        <v>22</v>
      </c>
      <c r="K118">
        <v>18</v>
      </c>
      <c r="L118">
        <v>2537</v>
      </c>
      <c r="M118">
        <v>695</v>
      </c>
      <c r="N118">
        <f t="shared" si="45"/>
        <v>23.233333333333334</v>
      </c>
      <c r="O118">
        <f t="shared" si="46"/>
        <v>16.399999999999999</v>
      </c>
      <c r="P118">
        <f t="shared" si="47"/>
        <v>28.7</v>
      </c>
      <c r="Q118">
        <f t="shared" si="48"/>
        <v>30.066666666666666</v>
      </c>
      <c r="R118">
        <f t="shared" si="49"/>
        <v>24.6</v>
      </c>
      <c r="S118">
        <f t="shared" si="50"/>
        <v>3467.2333333333331</v>
      </c>
      <c r="U118" s="10">
        <f t="shared" si="51"/>
        <v>7.6283094166251617</v>
      </c>
      <c r="V118">
        <f t="shared" si="52"/>
        <v>2.9466666666666668</v>
      </c>
      <c r="W118">
        <f t="shared" si="53"/>
        <v>7.7419354838709667E-2</v>
      </c>
      <c r="X118">
        <f t="shared" si="54"/>
        <v>4.6042233951197851</v>
      </c>
      <c r="Y118">
        <f t="shared" si="55"/>
        <v>7.6737056585329757</v>
      </c>
      <c r="Z118">
        <f t="shared" si="56"/>
        <v>1.0883823529411762</v>
      </c>
      <c r="AA118">
        <f t="shared" si="57"/>
        <v>0.71622580645161282</v>
      </c>
      <c r="AB118">
        <f t="shared" si="58"/>
        <v>1.5431225806451612</v>
      </c>
      <c r="AC118">
        <f t="shared" si="59"/>
        <v>1.2564926550818345</v>
      </c>
    </row>
    <row r="119" spans="1:29" x14ac:dyDescent="0.25">
      <c r="A119" s="9">
        <v>117</v>
      </c>
      <c r="B119" s="26" t="s">
        <v>897</v>
      </c>
      <c r="C119" s="26" t="s">
        <v>442</v>
      </c>
      <c r="D119" s="26" t="s">
        <v>322</v>
      </c>
      <c r="E119" s="26" t="s">
        <v>1</v>
      </c>
      <c r="F119">
        <v>53</v>
      </c>
      <c r="G119">
        <v>16</v>
      </c>
      <c r="H119">
        <v>10</v>
      </c>
      <c r="I119">
        <v>24</v>
      </c>
      <c r="J119">
        <v>8</v>
      </c>
      <c r="K119">
        <v>12</v>
      </c>
      <c r="L119">
        <v>54</v>
      </c>
      <c r="M119">
        <v>645</v>
      </c>
      <c r="N119">
        <f t="shared" si="45"/>
        <v>24.754716981132077</v>
      </c>
      <c r="O119">
        <f t="shared" si="46"/>
        <v>15.471698113207546</v>
      </c>
      <c r="P119">
        <f t="shared" si="47"/>
        <v>37.132075471698116</v>
      </c>
      <c r="Q119">
        <f t="shared" si="48"/>
        <v>12.377358490566039</v>
      </c>
      <c r="R119">
        <f t="shared" si="49"/>
        <v>18.566037735849058</v>
      </c>
      <c r="S119">
        <f t="shared" si="50"/>
        <v>83.547169811320757</v>
      </c>
      <c r="U119" s="10">
        <f t="shared" si="51"/>
        <v>7.6193496094881912</v>
      </c>
      <c r="V119">
        <f t="shared" si="52"/>
        <v>3.1396226415094342</v>
      </c>
      <c r="W119">
        <f t="shared" si="53"/>
        <v>7.3037127206329877E-2</v>
      </c>
      <c r="X119">
        <f t="shared" si="54"/>
        <v>4.4066898407724269</v>
      </c>
      <c r="Y119">
        <f t="shared" si="55"/>
        <v>7.3444830679540454</v>
      </c>
      <c r="Z119">
        <f t="shared" si="56"/>
        <v>1.0996591089265892</v>
      </c>
      <c r="AA119">
        <f t="shared" si="57"/>
        <v>0.66549604382227623</v>
      </c>
      <c r="AB119">
        <f t="shared" si="58"/>
        <v>1.5045830797321971</v>
      </c>
      <c r="AC119">
        <f t="shared" si="59"/>
        <v>1.1369516082913642</v>
      </c>
    </row>
    <row r="120" spans="1:29" x14ac:dyDescent="0.25">
      <c r="A120" s="9">
        <v>118</v>
      </c>
      <c r="B120" s="26" t="s">
        <v>914</v>
      </c>
      <c r="C120" s="26" t="s">
        <v>442</v>
      </c>
      <c r="D120" s="26" t="s">
        <v>322</v>
      </c>
      <c r="E120" s="26" t="s">
        <v>1</v>
      </c>
      <c r="F120">
        <v>25</v>
      </c>
      <c r="G120">
        <v>7</v>
      </c>
      <c r="H120">
        <v>6</v>
      </c>
      <c r="I120">
        <v>11</v>
      </c>
      <c r="J120">
        <v>7</v>
      </c>
      <c r="K120">
        <v>13</v>
      </c>
      <c r="L120">
        <v>28</v>
      </c>
      <c r="M120">
        <v>341</v>
      </c>
      <c r="N120">
        <f t="shared" si="45"/>
        <v>22.96</v>
      </c>
      <c r="O120">
        <f t="shared" si="46"/>
        <v>19.68</v>
      </c>
      <c r="P120">
        <f t="shared" si="47"/>
        <v>36.08</v>
      </c>
      <c r="Q120">
        <f t="shared" si="48"/>
        <v>22.96</v>
      </c>
      <c r="R120">
        <f t="shared" si="49"/>
        <v>42.64</v>
      </c>
      <c r="S120">
        <f t="shared" si="50"/>
        <v>91.84</v>
      </c>
      <c r="U120" s="10">
        <f t="shared" si="51"/>
        <v>7.5945908771327115</v>
      </c>
      <c r="V120">
        <f t="shared" si="52"/>
        <v>2.9119999999999999</v>
      </c>
      <c r="W120">
        <f t="shared" si="53"/>
        <v>9.2903225806451606E-2</v>
      </c>
      <c r="X120">
        <f t="shared" si="54"/>
        <v>4.5896876513262601</v>
      </c>
      <c r="Y120">
        <f t="shared" si="55"/>
        <v>7.6494794188770996</v>
      </c>
      <c r="Z120">
        <f t="shared" si="56"/>
        <v>1.0982521008403359</v>
      </c>
      <c r="AA120">
        <f t="shared" si="57"/>
        <v>0.69584516129032248</v>
      </c>
      <c r="AB120">
        <f t="shared" si="58"/>
        <v>1.6583458064516128</v>
      </c>
      <c r="AC120">
        <f t="shared" si="59"/>
        <v>1.1372445827439885</v>
      </c>
    </row>
    <row r="121" spans="1:29" x14ac:dyDescent="0.25">
      <c r="A121" s="9">
        <v>119</v>
      </c>
      <c r="B121" s="26" t="s">
        <v>896</v>
      </c>
      <c r="C121" s="26" t="s">
        <v>442</v>
      </c>
      <c r="D121" s="26" t="s">
        <v>322</v>
      </c>
      <c r="E121" s="26" t="s">
        <v>1</v>
      </c>
      <c r="F121">
        <v>72</v>
      </c>
      <c r="G121">
        <v>16</v>
      </c>
      <c r="H121">
        <v>14</v>
      </c>
      <c r="I121">
        <v>41</v>
      </c>
      <c r="J121">
        <v>63</v>
      </c>
      <c r="K121">
        <v>49</v>
      </c>
      <c r="L121">
        <v>9276</v>
      </c>
      <c r="M121">
        <v>888</v>
      </c>
      <c r="N121">
        <f t="shared" si="45"/>
        <v>18.222222222222221</v>
      </c>
      <c r="O121">
        <f t="shared" si="46"/>
        <v>15.944444444444445</v>
      </c>
      <c r="P121">
        <f t="shared" si="47"/>
        <v>46.694444444444443</v>
      </c>
      <c r="Q121">
        <f t="shared" si="48"/>
        <v>71.75</v>
      </c>
      <c r="R121">
        <f t="shared" si="49"/>
        <v>55.805555555555557</v>
      </c>
      <c r="S121">
        <f t="shared" si="50"/>
        <v>10564.333333333334</v>
      </c>
      <c r="U121" s="10">
        <f t="shared" si="51"/>
        <v>7.5842526007315509</v>
      </c>
      <c r="V121">
        <f t="shared" si="52"/>
        <v>2.3111111111111109</v>
      </c>
      <c r="W121">
        <f t="shared" si="53"/>
        <v>7.5268817204301078E-2</v>
      </c>
      <c r="X121">
        <f t="shared" si="54"/>
        <v>5.197872672416139</v>
      </c>
      <c r="Y121">
        <f t="shared" si="55"/>
        <v>8.6631211206935657</v>
      </c>
      <c r="Z121">
        <f t="shared" si="56"/>
        <v>1.1124474789915966</v>
      </c>
      <c r="AA121">
        <f t="shared" si="57"/>
        <v>0.83576612903225789</v>
      </c>
      <c r="AB121">
        <f t="shared" si="58"/>
        <v>1.7424354838709677</v>
      </c>
      <c r="AC121">
        <f t="shared" si="59"/>
        <v>1.5072235805213174</v>
      </c>
    </row>
    <row r="122" spans="1:29" x14ac:dyDescent="0.25">
      <c r="A122" s="9">
        <v>120</v>
      </c>
      <c r="B122" s="26" t="s">
        <v>902</v>
      </c>
      <c r="C122" s="26" t="s">
        <v>442</v>
      </c>
      <c r="D122" s="26" t="s">
        <v>322</v>
      </c>
      <c r="E122" s="26" t="s">
        <v>1</v>
      </c>
      <c r="F122">
        <v>49</v>
      </c>
      <c r="G122">
        <v>13</v>
      </c>
      <c r="H122">
        <v>17</v>
      </c>
      <c r="I122">
        <v>88</v>
      </c>
      <c r="J122">
        <v>14</v>
      </c>
      <c r="K122">
        <v>16</v>
      </c>
      <c r="L122">
        <v>17</v>
      </c>
      <c r="M122">
        <v>515</v>
      </c>
      <c r="N122">
        <f t="shared" si="45"/>
        <v>21.755102040816325</v>
      </c>
      <c r="O122">
        <f t="shared" si="46"/>
        <v>28.448979591836736</v>
      </c>
      <c r="P122">
        <f t="shared" si="47"/>
        <v>147.26530612244898</v>
      </c>
      <c r="Q122">
        <f t="shared" si="48"/>
        <v>23.428571428571427</v>
      </c>
      <c r="R122">
        <f t="shared" si="49"/>
        <v>26.775510204081634</v>
      </c>
      <c r="S122">
        <f t="shared" si="50"/>
        <v>28.448979591836736</v>
      </c>
      <c r="U122" s="10">
        <f t="shared" si="51"/>
        <v>7.5296416835214508</v>
      </c>
      <c r="V122">
        <f t="shared" si="52"/>
        <v>2.7591836734693875</v>
      </c>
      <c r="W122">
        <f t="shared" si="53"/>
        <v>0.13429888084265965</v>
      </c>
      <c r="X122">
        <f t="shared" si="54"/>
        <v>4.6361591292094042</v>
      </c>
      <c r="Y122">
        <f t="shared" si="55"/>
        <v>7.7269318820156743</v>
      </c>
      <c r="Z122">
        <f t="shared" si="56"/>
        <v>1.2469473503687187</v>
      </c>
      <c r="AA122">
        <f t="shared" si="57"/>
        <v>0.69718894009216581</v>
      </c>
      <c r="AB122">
        <f t="shared" si="58"/>
        <v>1.5570177748518761</v>
      </c>
      <c r="AC122">
        <f t="shared" si="59"/>
        <v>1.1350050638966436</v>
      </c>
    </row>
    <row r="123" spans="1:29" x14ac:dyDescent="0.25">
      <c r="A123" s="9">
        <v>121</v>
      </c>
      <c r="B123" s="26" t="s">
        <v>907</v>
      </c>
      <c r="C123" s="26" t="s">
        <v>442</v>
      </c>
      <c r="D123" s="26" t="s">
        <v>322</v>
      </c>
      <c r="E123" s="26" t="s">
        <v>1</v>
      </c>
      <c r="F123">
        <v>50</v>
      </c>
      <c r="G123">
        <v>12</v>
      </c>
      <c r="H123">
        <v>50</v>
      </c>
      <c r="I123">
        <v>147</v>
      </c>
      <c r="J123">
        <v>9</v>
      </c>
      <c r="K123">
        <v>6</v>
      </c>
      <c r="L123">
        <v>0</v>
      </c>
      <c r="M123">
        <v>399</v>
      </c>
      <c r="N123">
        <f t="shared" si="45"/>
        <v>19.68</v>
      </c>
      <c r="O123">
        <f t="shared" si="46"/>
        <v>82</v>
      </c>
      <c r="P123">
        <f t="shared" si="47"/>
        <v>241.08</v>
      </c>
      <c r="Q123">
        <f t="shared" si="48"/>
        <v>14.76</v>
      </c>
      <c r="R123">
        <f t="shared" si="49"/>
        <v>9.84</v>
      </c>
      <c r="S123">
        <f t="shared" si="50"/>
        <v>0</v>
      </c>
      <c r="U123" s="10">
        <f t="shared" si="51"/>
        <v>7.510686603415559</v>
      </c>
      <c r="V123">
        <f t="shared" si="52"/>
        <v>2.496</v>
      </c>
      <c r="W123">
        <f t="shared" si="53"/>
        <v>0.38709677419354838</v>
      </c>
      <c r="X123">
        <f t="shared" si="54"/>
        <v>4.6275898292220106</v>
      </c>
      <c r="Y123">
        <f t="shared" si="55"/>
        <v>7.7126497153700182</v>
      </c>
      <c r="Z123">
        <f t="shared" si="56"/>
        <v>1.3724117647058822</v>
      </c>
      <c r="AA123">
        <f t="shared" si="57"/>
        <v>0.6723290322580644</v>
      </c>
      <c r="AB123">
        <f t="shared" si="58"/>
        <v>1.4488490322580645</v>
      </c>
      <c r="AC123">
        <f t="shared" si="59"/>
        <v>1.1339999999999999</v>
      </c>
    </row>
    <row r="124" spans="1:29" x14ac:dyDescent="0.25">
      <c r="A124" s="9">
        <v>122</v>
      </c>
      <c r="B124" s="26" t="s">
        <v>906</v>
      </c>
      <c r="C124" s="26" t="s">
        <v>442</v>
      </c>
      <c r="D124" s="26" t="s">
        <v>322</v>
      </c>
      <c r="E124" s="26" t="s">
        <v>1</v>
      </c>
      <c r="F124">
        <v>55</v>
      </c>
      <c r="G124">
        <v>12</v>
      </c>
      <c r="H124">
        <v>29</v>
      </c>
      <c r="I124">
        <v>127</v>
      </c>
      <c r="J124">
        <v>36</v>
      </c>
      <c r="K124">
        <v>20</v>
      </c>
      <c r="L124">
        <v>3054</v>
      </c>
      <c r="M124">
        <v>652</v>
      </c>
      <c r="N124">
        <f t="shared" si="45"/>
        <v>17.890909090909091</v>
      </c>
      <c r="O124">
        <f t="shared" si="46"/>
        <v>43.236363636363635</v>
      </c>
      <c r="P124">
        <f t="shared" si="47"/>
        <v>189.34545454545454</v>
      </c>
      <c r="Q124">
        <f t="shared" si="48"/>
        <v>53.672727272727272</v>
      </c>
      <c r="R124">
        <f t="shared" si="49"/>
        <v>29.818181818181817</v>
      </c>
      <c r="S124">
        <f t="shared" si="50"/>
        <v>4553.2363636363634</v>
      </c>
      <c r="U124" s="10">
        <f t="shared" si="51"/>
        <v>7.4316553529527134</v>
      </c>
      <c r="V124">
        <f t="shared" si="52"/>
        <v>2.269090909090909</v>
      </c>
      <c r="W124">
        <f t="shared" si="53"/>
        <v>0.2041055718475073</v>
      </c>
      <c r="X124">
        <f t="shared" si="54"/>
        <v>4.9584588720142975</v>
      </c>
      <c r="Y124">
        <f t="shared" si="55"/>
        <v>8.2640981200238297</v>
      </c>
      <c r="Z124">
        <f t="shared" si="56"/>
        <v>1.3032238349885406</v>
      </c>
      <c r="AA124">
        <f t="shared" si="57"/>
        <v>0.783923753665689</v>
      </c>
      <c r="AB124">
        <f t="shared" si="58"/>
        <v>1.5764516129032258</v>
      </c>
      <c r="AC124">
        <f t="shared" si="59"/>
        <v>1.2948596704568416</v>
      </c>
    </row>
    <row r="125" spans="1:29" x14ac:dyDescent="0.25">
      <c r="A125" s="9">
        <v>123</v>
      </c>
      <c r="B125" s="26" t="s">
        <v>374</v>
      </c>
      <c r="C125" s="26" t="s">
        <v>38</v>
      </c>
      <c r="D125" s="26" t="s">
        <v>322</v>
      </c>
      <c r="E125" s="26" t="s">
        <v>1</v>
      </c>
      <c r="F125">
        <v>41</v>
      </c>
      <c r="G125">
        <v>10</v>
      </c>
      <c r="H125">
        <v>34</v>
      </c>
      <c r="I125">
        <v>51</v>
      </c>
      <c r="J125">
        <v>15</v>
      </c>
      <c r="K125">
        <v>11</v>
      </c>
      <c r="L125">
        <v>0</v>
      </c>
      <c r="M125">
        <v>444</v>
      </c>
      <c r="N125">
        <f t="shared" si="45"/>
        <v>20</v>
      </c>
      <c r="O125">
        <f t="shared" si="46"/>
        <v>68</v>
      </c>
      <c r="P125">
        <f t="shared" si="47"/>
        <v>102</v>
      </c>
      <c r="Q125">
        <f t="shared" si="48"/>
        <v>30</v>
      </c>
      <c r="R125">
        <f t="shared" si="49"/>
        <v>22</v>
      </c>
      <c r="S125">
        <f t="shared" si="50"/>
        <v>0</v>
      </c>
      <c r="U125" s="10">
        <f t="shared" si="51"/>
        <v>7.4205543441609532</v>
      </c>
      <c r="V125">
        <f t="shared" si="52"/>
        <v>2.5365853658536586</v>
      </c>
      <c r="W125">
        <f t="shared" si="53"/>
        <v>0.3210070810385523</v>
      </c>
      <c r="X125">
        <f t="shared" si="54"/>
        <v>4.5629618972687425</v>
      </c>
      <c r="Y125">
        <f t="shared" si="55"/>
        <v>7.6049364954479035</v>
      </c>
      <c r="Z125">
        <f t="shared" si="56"/>
        <v>1.1864111498257839</v>
      </c>
      <c r="AA125">
        <f t="shared" si="57"/>
        <v>0.71603461841070015</v>
      </c>
      <c r="AB125">
        <f t="shared" si="58"/>
        <v>1.526516129032258</v>
      </c>
      <c r="AC125">
        <f t="shared" si="59"/>
        <v>1.1339999999999999</v>
      </c>
    </row>
    <row r="126" spans="1:29" x14ac:dyDescent="0.25">
      <c r="A126" s="9">
        <v>124</v>
      </c>
      <c r="B126" s="26" t="s">
        <v>920</v>
      </c>
      <c r="C126" s="26" t="s">
        <v>442</v>
      </c>
      <c r="D126" s="26" t="s">
        <v>322</v>
      </c>
      <c r="E126" s="26" t="s">
        <v>1</v>
      </c>
      <c r="F126">
        <v>23</v>
      </c>
      <c r="G126">
        <v>6</v>
      </c>
      <c r="H126">
        <v>8</v>
      </c>
      <c r="I126">
        <v>27</v>
      </c>
      <c r="J126">
        <v>13</v>
      </c>
      <c r="K126">
        <v>4</v>
      </c>
      <c r="L126">
        <v>0</v>
      </c>
      <c r="M126">
        <v>335</v>
      </c>
      <c r="N126">
        <f t="shared" si="45"/>
        <v>21.391304347826086</v>
      </c>
      <c r="O126">
        <f t="shared" si="46"/>
        <v>28.521739130434781</v>
      </c>
      <c r="P126">
        <f t="shared" si="47"/>
        <v>96.260869565217391</v>
      </c>
      <c r="Q126">
        <f t="shared" si="48"/>
        <v>46.347826086956523</v>
      </c>
      <c r="R126">
        <f t="shared" si="49"/>
        <v>14.260869565217391</v>
      </c>
      <c r="S126">
        <f t="shared" si="50"/>
        <v>0</v>
      </c>
      <c r="U126" s="10">
        <f t="shared" si="51"/>
        <v>7.4004244817141434</v>
      </c>
      <c r="V126">
        <f t="shared" si="52"/>
        <v>2.7130434782608694</v>
      </c>
      <c r="W126">
        <f t="shared" si="53"/>
        <v>0.13464235624123422</v>
      </c>
      <c r="X126">
        <f t="shared" si="54"/>
        <v>4.5527386472120401</v>
      </c>
      <c r="Y126">
        <f t="shared" si="55"/>
        <v>7.5878977453534002</v>
      </c>
      <c r="Z126">
        <f t="shared" si="56"/>
        <v>1.1787358421629519</v>
      </c>
      <c r="AA126">
        <f t="shared" si="57"/>
        <v>0.76291725105189334</v>
      </c>
      <c r="AB126">
        <f t="shared" si="58"/>
        <v>1.4770855539971948</v>
      </c>
      <c r="AC126">
        <f t="shared" si="59"/>
        <v>1.1339999999999999</v>
      </c>
    </row>
    <row r="127" spans="1:29" x14ac:dyDescent="0.25">
      <c r="A127" s="9">
        <v>125</v>
      </c>
      <c r="B127" s="26" t="s">
        <v>898</v>
      </c>
      <c r="C127" s="26" t="s">
        <v>442</v>
      </c>
      <c r="D127" s="26" t="s">
        <v>322</v>
      </c>
      <c r="E127" s="26" t="s">
        <v>1</v>
      </c>
      <c r="F127">
        <v>67</v>
      </c>
      <c r="G127">
        <v>15</v>
      </c>
      <c r="H127">
        <v>14</v>
      </c>
      <c r="I127">
        <v>53</v>
      </c>
      <c r="J127">
        <v>24</v>
      </c>
      <c r="K127">
        <v>36</v>
      </c>
      <c r="L127">
        <v>6090</v>
      </c>
      <c r="M127">
        <v>743</v>
      </c>
      <c r="N127">
        <f t="shared" si="45"/>
        <v>18.35820895522388</v>
      </c>
      <c r="O127">
        <f t="shared" si="46"/>
        <v>17.134328358208954</v>
      </c>
      <c r="P127">
        <f t="shared" si="47"/>
        <v>64.865671641791039</v>
      </c>
      <c r="Q127">
        <f t="shared" si="48"/>
        <v>29.373134328358208</v>
      </c>
      <c r="R127">
        <f t="shared" si="49"/>
        <v>44.059701492537314</v>
      </c>
      <c r="S127">
        <f t="shared" si="50"/>
        <v>7453.4328358208959</v>
      </c>
      <c r="U127" s="10">
        <f t="shared" si="51"/>
        <v>7.3249632690784923</v>
      </c>
      <c r="V127">
        <f t="shared" si="52"/>
        <v>2.3283582089552239</v>
      </c>
      <c r="W127">
        <f t="shared" si="53"/>
        <v>8.0885893115069801E-2</v>
      </c>
      <c r="X127">
        <f t="shared" si="54"/>
        <v>4.9157191670081986</v>
      </c>
      <c r="Y127">
        <f t="shared" si="55"/>
        <v>8.1928652783469982</v>
      </c>
      <c r="Z127">
        <f t="shared" si="56"/>
        <v>1.1367490279693966</v>
      </c>
      <c r="AA127">
        <f t="shared" si="57"/>
        <v>0.7142368801155512</v>
      </c>
      <c r="AB127">
        <f t="shared" si="58"/>
        <v>1.6674135772749157</v>
      </c>
      <c r="AC127">
        <f t="shared" si="59"/>
        <v>1.3973196816483353</v>
      </c>
    </row>
    <row r="128" spans="1:29" x14ac:dyDescent="0.25">
      <c r="A128" s="9">
        <v>126</v>
      </c>
      <c r="B128" s="26" t="s">
        <v>391</v>
      </c>
      <c r="C128" s="26" t="s">
        <v>42</v>
      </c>
      <c r="D128" s="26" t="s">
        <v>322</v>
      </c>
      <c r="E128" s="26" t="s">
        <v>1</v>
      </c>
      <c r="F128">
        <v>53</v>
      </c>
      <c r="G128">
        <v>13</v>
      </c>
      <c r="H128">
        <v>4</v>
      </c>
      <c r="I128">
        <v>70</v>
      </c>
      <c r="J128">
        <v>25</v>
      </c>
      <c r="K128">
        <v>21</v>
      </c>
      <c r="L128">
        <v>579</v>
      </c>
      <c r="M128">
        <v>646</v>
      </c>
      <c r="N128">
        <f t="shared" si="45"/>
        <v>20.113207547169811</v>
      </c>
      <c r="O128">
        <f t="shared" si="46"/>
        <v>6.1886792452830193</v>
      </c>
      <c r="P128">
        <f t="shared" si="47"/>
        <v>108.30188679245283</v>
      </c>
      <c r="Q128">
        <f t="shared" si="48"/>
        <v>38.679245283018865</v>
      </c>
      <c r="R128">
        <f t="shared" si="49"/>
        <v>32.490566037735846</v>
      </c>
      <c r="S128">
        <f t="shared" si="50"/>
        <v>895.81132075471703</v>
      </c>
      <c r="U128" s="10">
        <f t="shared" si="51"/>
        <v>7.2750906413004195</v>
      </c>
      <c r="V128">
        <f t="shared" si="52"/>
        <v>2.550943396226415</v>
      </c>
      <c r="W128">
        <f t="shared" si="53"/>
        <v>2.9214850882531954E-2</v>
      </c>
      <c r="X128">
        <f t="shared" si="54"/>
        <v>4.6949323941914729</v>
      </c>
      <c r="Y128">
        <f t="shared" si="55"/>
        <v>7.8248873236524554</v>
      </c>
      <c r="Z128">
        <f t="shared" si="56"/>
        <v>1.1948390677025524</v>
      </c>
      <c r="AA128">
        <f t="shared" si="57"/>
        <v>0.74092513694461337</v>
      </c>
      <c r="AB128">
        <f t="shared" si="58"/>
        <v>1.593520389531345</v>
      </c>
      <c r="AC128">
        <f t="shared" si="59"/>
        <v>1.1656478000129622</v>
      </c>
    </row>
    <row r="129" spans="1:29" x14ac:dyDescent="0.25">
      <c r="A129" s="9">
        <v>127</v>
      </c>
      <c r="B129" s="26" t="s">
        <v>899</v>
      </c>
      <c r="C129" s="26" t="s">
        <v>442</v>
      </c>
      <c r="D129" s="26" t="s">
        <v>322</v>
      </c>
      <c r="E129" s="26" t="s">
        <v>1</v>
      </c>
      <c r="F129">
        <v>81</v>
      </c>
      <c r="G129">
        <v>15</v>
      </c>
      <c r="H129">
        <v>45</v>
      </c>
      <c r="I129">
        <v>128</v>
      </c>
      <c r="J129">
        <v>42</v>
      </c>
      <c r="K129">
        <v>32</v>
      </c>
      <c r="L129">
        <v>8941</v>
      </c>
      <c r="M129">
        <v>1135</v>
      </c>
      <c r="N129">
        <f t="shared" si="45"/>
        <v>15.185185185185185</v>
      </c>
      <c r="O129">
        <f t="shared" si="46"/>
        <v>45.555555555555557</v>
      </c>
      <c r="P129">
        <f t="shared" si="47"/>
        <v>129.58024691358025</v>
      </c>
      <c r="Q129">
        <f t="shared" si="48"/>
        <v>42.518518518518519</v>
      </c>
      <c r="R129">
        <f t="shared" si="49"/>
        <v>32.395061728395063</v>
      </c>
      <c r="S129">
        <f t="shared" si="50"/>
        <v>9051.382716049382</v>
      </c>
      <c r="U129" s="10">
        <f t="shared" si="51"/>
        <v>7.162894638035489</v>
      </c>
      <c r="V129">
        <f t="shared" si="52"/>
        <v>1.9259259259259258</v>
      </c>
      <c r="W129">
        <f t="shared" si="53"/>
        <v>0.21505376344086022</v>
      </c>
      <c r="X129">
        <f t="shared" si="54"/>
        <v>5.0219149486687034</v>
      </c>
      <c r="Y129">
        <f t="shared" si="55"/>
        <v>8.3698582477811723</v>
      </c>
      <c r="Z129">
        <f t="shared" si="56"/>
        <v>1.2232959850606908</v>
      </c>
      <c r="AA129">
        <f t="shared" si="57"/>
        <v>0.75193548387096765</v>
      </c>
      <c r="AB129">
        <f t="shared" si="58"/>
        <v>1.592910394265233</v>
      </c>
      <c r="AC129">
        <f t="shared" si="59"/>
        <v>1.4537730854718123</v>
      </c>
    </row>
    <row r="130" spans="1:29" x14ac:dyDescent="0.25">
      <c r="A130" s="9">
        <v>128</v>
      </c>
      <c r="B130" s="26" t="s">
        <v>908</v>
      </c>
      <c r="C130" s="26" t="s">
        <v>442</v>
      </c>
      <c r="D130" s="26" t="s">
        <v>322</v>
      </c>
      <c r="E130" s="26" t="s">
        <v>1</v>
      </c>
      <c r="F130">
        <v>58</v>
      </c>
      <c r="G130">
        <v>11</v>
      </c>
      <c r="H130">
        <v>12</v>
      </c>
      <c r="I130">
        <v>123</v>
      </c>
      <c r="J130">
        <v>59</v>
      </c>
      <c r="K130">
        <v>12</v>
      </c>
      <c r="L130">
        <v>6587</v>
      </c>
      <c r="M130">
        <v>632</v>
      </c>
      <c r="N130">
        <f t="shared" si="45"/>
        <v>15.551724137931034</v>
      </c>
      <c r="O130">
        <f t="shared" si="46"/>
        <v>16.96551724137931</v>
      </c>
      <c r="P130">
        <f t="shared" si="47"/>
        <v>173.89655172413794</v>
      </c>
      <c r="Q130">
        <f t="shared" si="48"/>
        <v>83.41379310344827</v>
      </c>
      <c r="R130">
        <f t="shared" si="49"/>
        <v>16.96551724137931</v>
      </c>
      <c r="S130">
        <f t="shared" si="50"/>
        <v>9312.6551724137935</v>
      </c>
      <c r="U130" s="10">
        <f t="shared" si="51"/>
        <v>7.1616454891453376</v>
      </c>
      <c r="V130">
        <f t="shared" si="52"/>
        <v>1.9724137931034482</v>
      </c>
      <c r="W130">
        <f t="shared" si="53"/>
        <v>8.0088987764182412E-2</v>
      </c>
      <c r="X130">
        <f t="shared" si="54"/>
        <v>5.109142708277707</v>
      </c>
      <c r="Y130">
        <f t="shared" si="55"/>
        <v>8.5152378471295123</v>
      </c>
      <c r="Z130">
        <f t="shared" si="56"/>
        <v>1.2825630252100839</v>
      </c>
      <c r="AA130">
        <f t="shared" si="57"/>
        <v>0.86921579532814219</v>
      </c>
      <c r="AB130">
        <f t="shared" si="58"/>
        <v>1.4943604004449387</v>
      </c>
      <c r="AC130">
        <f t="shared" si="59"/>
        <v>1.4630034872945421</v>
      </c>
    </row>
    <row r="131" spans="1:29" x14ac:dyDescent="0.25">
      <c r="A131" s="9">
        <v>129</v>
      </c>
      <c r="B131" s="26" t="s">
        <v>419</v>
      </c>
      <c r="C131" s="26" t="s">
        <v>38</v>
      </c>
      <c r="D131" s="26" t="s">
        <v>322</v>
      </c>
      <c r="E131" s="26" t="s">
        <v>1</v>
      </c>
      <c r="F131">
        <v>20</v>
      </c>
      <c r="G131">
        <v>5</v>
      </c>
      <c r="H131">
        <v>0</v>
      </c>
      <c r="I131">
        <v>13</v>
      </c>
      <c r="J131">
        <v>3</v>
      </c>
      <c r="K131">
        <v>8</v>
      </c>
      <c r="L131">
        <v>35</v>
      </c>
      <c r="M131">
        <v>228</v>
      </c>
      <c r="N131">
        <f t="shared" ref="N131:N149" si="60">G131*82/F131</f>
        <v>20.5</v>
      </c>
      <c r="O131">
        <f t="shared" ref="O131:O149" si="61">H131*82/F131</f>
        <v>0</v>
      </c>
      <c r="P131">
        <f t="shared" ref="P131:P149" si="62">I131*82/F131</f>
        <v>53.3</v>
      </c>
      <c r="Q131">
        <f t="shared" ref="Q131:Q149" si="63">J131*82/F131</f>
        <v>12.3</v>
      </c>
      <c r="R131">
        <f t="shared" ref="R131:R149" si="64">K131*82/F131</f>
        <v>32.799999999999997</v>
      </c>
      <c r="S131">
        <f t="shared" ref="S131:S149" si="65">L131*82/F131</f>
        <v>143.5</v>
      </c>
      <c r="U131" s="10">
        <f t="shared" ref="U131:U162" si="66">SUM(V131:X131)</f>
        <v>7.1211221408844594</v>
      </c>
      <c r="V131">
        <f t="shared" ref="V131:V149" si="67">N131/MAX(N:N)*OFF_C</f>
        <v>2.6</v>
      </c>
      <c r="W131">
        <f t="shared" ref="W131:W149" si="68">O131/MAX(O:O)*PUN_C</f>
        <v>0</v>
      </c>
      <c r="X131">
        <f t="shared" ref="X131:X149" si="69">SUM(Z131:AC131)</f>
        <v>4.5211221408844597</v>
      </c>
      <c r="Y131">
        <f t="shared" ref="Y131:Y162" si="70">X131/DEF_C*10</f>
        <v>7.5352035681407656</v>
      </c>
      <c r="Z131">
        <f t="shared" ref="Z131:Z149" si="71">(0.7*(HIT_F*DEF_C))+(P131/(MAX(P:P))*(0.3*(HIT_F*DEF_C)))</f>
        <v>1.1212815126050417</v>
      </c>
      <c r="AA131">
        <f t="shared" ref="AA131:AA149" si="72">(0.7*(BkS_F*DEF_C))+(Q131/(MAX(Q:Q))*(0.3*(BkS_F*DEF_C)))</f>
        <v>0.66527419354838702</v>
      </c>
      <c r="AB131">
        <f t="shared" ref="AB131:AB149" si="73">(0.7*(TkA_F*DEF_C))+(R131/(MAX(R:R))*(0.3*(TkA_F*DEF_C)))</f>
        <v>1.5954967741935482</v>
      </c>
      <c r="AC131">
        <f t="shared" ref="AC131:AC149" si="74">(0.7*(SH_F*DEF_C))+(S131/(MAX(S:S))*(0.3*(SH_F*DEF_C)))</f>
        <v>1.1390696605374822</v>
      </c>
    </row>
    <row r="132" spans="1:29" x14ac:dyDescent="0.25">
      <c r="A132" s="9">
        <v>130</v>
      </c>
      <c r="B132" s="26" t="s">
        <v>911</v>
      </c>
      <c r="C132" s="26" t="s">
        <v>442</v>
      </c>
      <c r="D132" s="26" t="s">
        <v>322</v>
      </c>
      <c r="E132" s="26" t="s">
        <v>1</v>
      </c>
      <c r="F132">
        <v>50</v>
      </c>
      <c r="G132">
        <v>10</v>
      </c>
      <c r="H132">
        <v>48</v>
      </c>
      <c r="I132">
        <v>127</v>
      </c>
      <c r="J132">
        <v>8</v>
      </c>
      <c r="K132">
        <v>8</v>
      </c>
      <c r="L132">
        <v>111</v>
      </c>
      <c r="M132">
        <v>527</v>
      </c>
      <c r="N132">
        <f t="shared" si="60"/>
        <v>16.399999999999999</v>
      </c>
      <c r="O132">
        <f t="shared" si="61"/>
        <v>78.72</v>
      </c>
      <c r="P132">
        <f t="shared" si="62"/>
        <v>208.28</v>
      </c>
      <c r="Q132">
        <f t="shared" si="63"/>
        <v>13.12</v>
      </c>
      <c r="R132">
        <f t="shared" si="64"/>
        <v>13.12</v>
      </c>
      <c r="S132">
        <f t="shared" si="65"/>
        <v>182.04</v>
      </c>
      <c r="U132" s="10">
        <f t="shared" si="66"/>
        <v>7.0580148643526393</v>
      </c>
      <c r="V132">
        <f t="shared" si="67"/>
        <v>2.0799999999999996</v>
      </c>
      <c r="W132">
        <f t="shared" si="68"/>
        <v>0.37161290322580642</v>
      </c>
      <c r="X132">
        <f t="shared" si="69"/>
        <v>4.6064019611268332</v>
      </c>
      <c r="Y132">
        <f t="shared" si="70"/>
        <v>7.6773366018780553</v>
      </c>
      <c r="Z132">
        <f t="shared" si="71"/>
        <v>1.3285462184873946</v>
      </c>
      <c r="AA132">
        <f t="shared" si="72"/>
        <v>0.66762580645161274</v>
      </c>
      <c r="AB132">
        <f t="shared" si="73"/>
        <v>1.4697987096774192</v>
      </c>
      <c r="AC132">
        <f t="shared" si="74"/>
        <v>1.140431226510406</v>
      </c>
    </row>
    <row r="133" spans="1:29" x14ac:dyDescent="0.25">
      <c r="A133" s="9">
        <v>131</v>
      </c>
      <c r="B133" s="26" t="s">
        <v>915</v>
      </c>
      <c r="C133" s="26" t="s">
        <v>442</v>
      </c>
      <c r="D133" s="26" t="s">
        <v>322</v>
      </c>
      <c r="E133" s="26" t="s">
        <v>1</v>
      </c>
      <c r="F133">
        <v>32</v>
      </c>
      <c r="G133">
        <v>7</v>
      </c>
      <c r="H133">
        <v>5</v>
      </c>
      <c r="I133">
        <v>26</v>
      </c>
      <c r="J133">
        <v>15</v>
      </c>
      <c r="K133">
        <v>11</v>
      </c>
      <c r="L133">
        <v>1551</v>
      </c>
      <c r="M133">
        <v>325</v>
      </c>
      <c r="N133">
        <f t="shared" si="60"/>
        <v>17.9375</v>
      </c>
      <c r="O133">
        <f t="shared" si="61"/>
        <v>12.8125</v>
      </c>
      <c r="P133">
        <f t="shared" si="62"/>
        <v>66.625</v>
      </c>
      <c r="Q133">
        <f t="shared" si="63"/>
        <v>38.4375</v>
      </c>
      <c r="R133">
        <f t="shared" si="64"/>
        <v>28.1875</v>
      </c>
      <c r="S133">
        <f t="shared" si="65"/>
        <v>3974.4375</v>
      </c>
      <c r="U133" s="10">
        <f t="shared" si="66"/>
        <v>7.0552653978431028</v>
      </c>
      <c r="V133">
        <f t="shared" si="67"/>
        <v>2.2749999999999999</v>
      </c>
      <c r="W133">
        <f t="shared" si="68"/>
        <v>6.048387096774193E-2</v>
      </c>
      <c r="X133">
        <f t="shared" si="69"/>
        <v>4.7197815268753613</v>
      </c>
      <c r="Y133">
        <f t="shared" si="70"/>
        <v>7.8663025447922683</v>
      </c>
      <c r="Z133">
        <f t="shared" si="71"/>
        <v>1.1391018907563024</v>
      </c>
      <c r="AA133">
        <f t="shared" si="72"/>
        <v>0.74023185483870957</v>
      </c>
      <c r="AB133">
        <f t="shared" si="73"/>
        <v>1.5660362903225806</v>
      </c>
      <c r="AC133">
        <f t="shared" si="74"/>
        <v>1.2744114909577691</v>
      </c>
    </row>
    <row r="134" spans="1:29" x14ac:dyDescent="0.25">
      <c r="A134" s="9">
        <v>132</v>
      </c>
      <c r="B134" s="26" t="s">
        <v>913</v>
      </c>
      <c r="C134" s="26" t="s">
        <v>442</v>
      </c>
      <c r="D134" s="26" t="s">
        <v>322</v>
      </c>
      <c r="E134" s="26" t="s">
        <v>1</v>
      </c>
      <c r="F134">
        <v>45</v>
      </c>
      <c r="G134">
        <v>9</v>
      </c>
      <c r="H134">
        <v>50</v>
      </c>
      <c r="I134">
        <v>77</v>
      </c>
      <c r="J134">
        <v>11</v>
      </c>
      <c r="K134">
        <v>3</v>
      </c>
      <c r="L134">
        <v>73</v>
      </c>
      <c r="M134">
        <v>423</v>
      </c>
      <c r="N134">
        <f t="shared" si="60"/>
        <v>16.399999999999999</v>
      </c>
      <c r="O134">
        <f t="shared" si="61"/>
        <v>91.111111111111114</v>
      </c>
      <c r="P134">
        <f t="shared" si="62"/>
        <v>140.3111111111111</v>
      </c>
      <c r="Q134">
        <f t="shared" si="63"/>
        <v>20.044444444444444</v>
      </c>
      <c r="R134">
        <f t="shared" si="64"/>
        <v>5.4666666666666668</v>
      </c>
      <c r="S134">
        <f t="shared" si="65"/>
        <v>133.02222222222221</v>
      </c>
      <c r="U134" s="10">
        <f t="shared" si="66"/>
        <v>6.9948540805526926</v>
      </c>
      <c r="V134">
        <f t="shared" si="67"/>
        <v>2.0799999999999996</v>
      </c>
      <c r="W134">
        <f t="shared" si="68"/>
        <v>0.43010752688172044</v>
      </c>
      <c r="X134">
        <f t="shared" si="69"/>
        <v>4.4847465536709725</v>
      </c>
      <c r="Y134">
        <f t="shared" si="70"/>
        <v>7.4745775894516209</v>
      </c>
      <c r="Z134">
        <f t="shared" si="71"/>
        <v>1.2376470588235291</v>
      </c>
      <c r="AA134">
        <f t="shared" si="72"/>
        <v>0.68748387096774177</v>
      </c>
      <c r="AB134">
        <f t="shared" si="73"/>
        <v>1.4209161290322581</v>
      </c>
      <c r="AC134">
        <f t="shared" si="74"/>
        <v>1.1386994948474438</v>
      </c>
    </row>
    <row r="135" spans="1:29" x14ac:dyDescent="0.25">
      <c r="A135" s="9">
        <v>133</v>
      </c>
      <c r="B135" s="26" t="s">
        <v>912</v>
      </c>
      <c r="C135" s="26" t="s">
        <v>442</v>
      </c>
      <c r="D135" s="26" t="s">
        <v>322</v>
      </c>
      <c r="E135" s="26" t="s">
        <v>1</v>
      </c>
      <c r="F135">
        <v>53</v>
      </c>
      <c r="G135">
        <v>9</v>
      </c>
      <c r="H135">
        <v>36</v>
      </c>
      <c r="I135">
        <v>132</v>
      </c>
      <c r="J135">
        <v>27</v>
      </c>
      <c r="K135">
        <v>5</v>
      </c>
      <c r="L135">
        <v>2902</v>
      </c>
      <c r="M135">
        <v>564</v>
      </c>
      <c r="N135">
        <f t="shared" si="60"/>
        <v>13.924528301886792</v>
      </c>
      <c r="O135">
        <f t="shared" si="61"/>
        <v>55.698113207547166</v>
      </c>
      <c r="P135">
        <f t="shared" si="62"/>
        <v>204.22641509433961</v>
      </c>
      <c r="Q135">
        <f t="shared" si="63"/>
        <v>41.773584905660378</v>
      </c>
      <c r="R135">
        <f t="shared" si="64"/>
        <v>7.7358490566037732</v>
      </c>
      <c r="S135">
        <f t="shared" si="65"/>
        <v>4489.8867924528304</v>
      </c>
      <c r="U135" s="10">
        <f t="shared" si="66"/>
        <v>6.8299268732977847</v>
      </c>
      <c r="V135">
        <f t="shared" si="67"/>
        <v>1.7660377358490567</v>
      </c>
      <c r="W135">
        <f t="shared" si="68"/>
        <v>0.26293365794278756</v>
      </c>
      <c r="X135">
        <f t="shared" si="69"/>
        <v>4.8009554795059399</v>
      </c>
      <c r="Y135">
        <f t="shared" si="70"/>
        <v>8.0015924658432329</v>
      </c>
      <c r="Z135">
        <f t="shared" si="71"/>
        <v>1.323125099096242</v>
      </c>
      <c r="AA135">
        <f t="shared" si="72"/>
        <v>0.74979914790018243</v>
      </c>
      <c r="AB135">
        <f t="shared" si="73"/>
        <v>1.435409616555082</v>
      </c>
      <c r="AC135">
        <f t="shared" si="74"/>
        <v>1.2926216159544333</v>
      </c>
    </row>
    <row r="136" spans="1:29" x14ac:dyDescent="0.25">
      <c r="A136" s="9">
        <v>134</v>
      </c>
      <c r="B136" s="26" t="s">
        <v>922</v>
      </c>
      <c r="C136" s="26" t="s">
        <v>442</v>
      </c>
      <c r="D136" s="26" t="s">
        <v>322</v>
      </c>
      <c r="E136" s="26" t="s">
        <v>1</v>
      </c>
      <c r="F136">
        <v>30</v>
      </c>
      <c r="G136">
        <v>5</v>
      </c>
      <c r="H136">
        <v>37</v>
      </c>
      <c r="I136">
        <v>56</v>
      </c>
      <c r="J136">
        <v>8</v>
      </c>
      <c r="K136">
        <v>5</v>
      </c>
      <c r="L136">
        <v>584</v>
      </c>
      <c r="M136">
        <v>251</v>
      </c>
      <c r="N136">
        <f t="shared" si="60"/>
        <v>13.666666666666666</v>
      </c>
      <c r="O136">
        <f t="shared" si="61"/>
        <v>101.13333333333334</v>
      </c>
      <c r="P136">
        <f t="shared" si="62"/>
        <v>153.06666666666666</v>
      </c>
      <c r="Q136">
        <f t="shared" si="63"/>
        <v>21.866666666666667</v>
      </c>
      <c r="R136">
        <f t="shared" si="64"/>
        <v>13.666666666666666</v>
      </c>
      <c r="S136">
        <f t="shared" si="65"/>
        <v>1596.2666666666667</v>
      </c>
      <c r="U136" s="10">
        <f t="shared" si="66"/>
        <v>6.8218525086943114</v>
      </c>
      <c r="V136">
        <f t="shared" si="67"/>
        <v>1.7333333333333334</v>
      </c>
      <c r="W136">
        <f t="shared" si="68"/>
        <v>0.47741935483870968</v>
      </c>
      <c r="X136">
        <f t="shared" si="69"/>
        <v>4.6110998205222682</v>
      </c>
      <c r="Y136">
        <f t="shared" si="70"/>
        <v>7.6851663675371142</v>
      </c>
      <c r="Z136">
        <f t="shared" si="71"/>
        <v>1.2547058823529409</v>
      </c>
      <c r="AA136">
        <f t="shared" si="72"/>
        <v>0.69270967741935474</v>
      </c>
      <c r="AB136">
        <f t="shared" si="73"/>
        <v>1.4732903225806451</v>
      </c>
      <c r="AC136">
        <f t="shared" si="74"/>
        <v>1.1903939381693269</v>
      </c>
    </row>
    <row r="137" spans="1:29" x14ac:dyDescent="0.25">
      <c r="A137" s="9">
        <v>135</v>
      </c>
      <c r="B137" s="26" t="s">
        <v>901</v>
      </c>
      <c r="C137" s="26" t="s">
        <v>442</v>
      </c>
      <c r="D137" s="26" t="s">
        <v>322</v>
      </c>
      <c r="E137" s="26" t="s">
        <v>1</v>
      </c>
      <c r="F137">
        <v>72</v>
      </c>
      <c r="G137">
        <v>14</v>
      </c>
      <c r="H137">
        <v>18</v>
      </c>
      <c r="I137">
        <v>101</v>
      </c>
      <c r="J137">
        <v>20</v>
      </c>
      <c r="K137">
        <v>20</v>
      </c>
      <c r="L137">
        <v>960</v>
      </c>
      <c r="M137">
        <v>738</v>
      </c>
      <c r="N137">
        <f t="shared" si="60"/>
        <v>15.944444444444445</v>
      </c>
      <c r="O137">
        <f t="shared" si="61"/>
        <v>20.5</v>
      </c>
      <c r="P137">
        <f t="shared" si="62"/>
        <v>115.02777777777777</v>
      </c>
      <c r="Q137">
        <f t="shared" si="63"/>
        <v>22.777777777777779</v>
      </c>
      <c r="R137">
        <f t="shared" si="64"/>
        <v>22.777777777777779</v>
      </c>
      <c r="S137">
        <f t="shared" si="65"/>
        <v>1093.3333333333333</v>
      </c>
      <c r="U137" s="10">
        <f t="shared" si="66"/>
        <v>6.722262886044442</v>
      </c>
      <c r="V137">
        <f t="shared" si="67"/>
        <v>2.0222222222222221</v>
      </c>
      <c r="W137">
        <f t="shared" si="68"/>
        <v>9.6774193548387094E-2</v>
      </c>
      <c r="X137">
        <f t="shared" si="69"/>
        <v>4.6032664702738328</v>
      </c>
      <c r="Y137">
        <f t="shared" si="70"/>
        <v>7.672110783789722</v>
      </c>
      <c r="Z137">
        <f t="shared" si="71"/>
        <v>1.2038340336134452</v>
      </c>
      <c r="AA137">
        <f t="shared" si="72"/>
        <v>0.69532258064516117</v>
      </c>
      <c r="AB137">
        <f t="shared" si="73"/>
        <v>1.5314838709677419</v>
      </c>
      <c r="AC137">
        <f t="shared" si="74"/>
        <v>1.1726259850474843</v>
      </c>
    </row>
    <row r="138" spans="1:29" x14ac:dyDescent="0.25">
      <c r="A138" s="9">
        <v>136</v>
      </c>
      <c r="B138" s="26" t="s">
        <v>903</v>
      </c>
      <c r="C138" s="26" t="s">
        <v>442</v>
      </c>
      <c r="D138" s="26" t="s">
        <v>322</v>
      </c>
      <c r="E138" s="26" t="s">
        <v>1</v>
      </c>
      <c r="F138">
        <v>74</v>
      </c>
      <c r="G138">
        <v>13</v>
      </c>
      <c r="H138">
        <v>37</v>
      </c>
      <c r="I138">
        <v>132</v>
      </c>
      <c r="J138">
        <v>17</v>
      </c>
      <c r="K138">
        <v>12</v>
      </c>
      <c r="L138">
        <v>2335</v>
      </c>
      <c r="M138">
        <v>762</v>
      </c>
      <c r="N138">
        <f t="shared" si="60"/>
        <v>14.405405405405405</v>
      </c>
      <c r="O138">
        <f t="shared" si="61"/>
        <v>41</v>
      </c>
      <c r="P138">
        <f t="shared" si="62"/>
        <v>146.27027027027026</v>
      </c>
      <c r="Q138">
        <f t="shared" si="63"/>
        <v>18.837837837837839</v>
      </c>
      <c r="R138">
        <f t="shared" si="64"/>
        <v>13.297297297297296</v>
      </c>
      <c r="S138">
        <f t="shared" si="65"/>
        <v>2587.4324324324325</v>
      </c>
      <c r="U138" s="10">
        <f t="shared" si="66"/>
        <v>6.6465571849999066</v>
      </c>
      <c r="V138">
        <f t="shared" si="67"/>
        <v>1.827027027027027</v>
      </c>
      <c r="W138">
        <f t="shared" si="68"/>
        <v>0.19354838709677419</v>
      </c>
      <c r="X138">
        <f t="shared" si="69"/>
        <v>4.6259817708761055</v>
      </c>
      <c r="Y138">
        <f t="shared" si="70"/>
        <v>7.7099696181268431</v>
      </c>
      <c r="Z138">
        <f t="shared" si="71"/>
        <v>1.2456166250283895</v>
      </c>
      <c r="AA138">
        <f t="shared" si="72"/>
        <v>0.68402353966870089</v>
      </c>
      <c r="AB138">
        <f t="shared" si="73"/>
        <v>1.4709311246730601</v>
      </c>
      <c r="AC138">
        <f t="shared" si="74"/>
        <v>1.2254104815059552</v>
      </c>
    </row>
    <row r="139" spans="1:29" x14ac:dyDescent="0.25">
      <c r="A139" s="9">
        <v>137</v>
      </c>
      <c r="B139" s="26" t="s">
        <v>919</v>
      </c>
      <c r="C139" s="26" t="s">
        <v>442</v>
      </c>
      <c r="D139" s="26" t="s">
        <v>322</v>
      </c>
      <c r="E139" s="26" t="s">
        <v>1</v>
      </c>
      <c r="F139">
        <v>33</v>
      </c>
      <c r="G139">
        <v>6</v>
      </c>
      <c r="H139">
        <v>6</v>
      </c>
      <c r="I139">
        <v>31</v>
      </c>
      <c r="J139">
        <v>15</v>
      </c>
      <c r="K139">
        <v>10</v>
      </c>
      <c r="L139">
        <v>975</v>
      </c>
      <c r="M139">
        <v>276</v>
      </c>
      <c r="N139">
        <f t="shared" si="60"/>
        <v>14.909090909090908</v>
      </c>
      <c r="O139">
        <f t="shared" si="61"/>
        <v>14.909090909090908</v>
      </c>
      <c r="P139">
        <f t="shared" si="62"/>
        <v>77.030303030303031</v>
      </c>
      <c r="Q139">
        <f t="shared" si="63"/>
        <v>37.272727272727273</v>
      </c>
      <c r="R139">
        <f t="shared" si="64"/>
        <v>24.848484848484848</v>
      </c>
      <c r="S139">
        <f t="shared" si="65"/>
        <v>2422.7272727272725</v>
      </c>
      <c r="U139" s="10">
        <f t="shared" si="66"/>
        <v>6.6155007376778405</v>
      </c>
      <c r="V139">
        <f t="shared" si="67"/>
        <v>1.8909090909090909</v>
      </c>
      <c r="W139">
        <f t="shared" si="68"/>
        <v>7.0381231671554245E-2</v>
      </c>
      <c r="X139">
        <f t="shared" si="69"/>
        <v>4.6542104150971957</v>
      </c>
      <c r="Y139">
        <f t="shared" si="70"/>
        <v>7.7570173584953261</v>
      </c>
      <c r="Z139">
        <f t="shared" si="71"/>
        <v>1.1530175706646293</v>
      </c>
      <c r="AA139">
        <f t="shared" si="72"/>
        <v>0.73689149560117295</v>
      </c>
      <c r="AB139">
        <f t="shared" si="73"/>
        <v>1.5447096774193547</v>
      </c>
      <c r="AC139">
        <f t="shared" si="74"/>
        <v>1.2195916714120389</v>
      </c>
    </row>
    <row r="140" spans="1:29" x14ac:dyDescent="0.25">
      <c r="A140" s="9">
        <v>138</v>
      </c>
      <c r="B140" s="26" t="s">
        <v>430</v>
      </c>
      <c r="C140" s="26" t="s">
        <v>33</v>
      </c>
      <c r="D140" s="26" t="s">
        <v>322</v>
      </c>
      <c r="E140" s="26" t="s">
        <v>1</v>
      </c>
      <c r="F140">
        <v>23</v>
      </c>
      <c r="G140">
        <v>4</v>
      </c>
      <c r="H140">
        <v>11</v>
      </c>
      <c r="I140">
        <v>37</v>
      </c>
      <c r="J140">
        <v>8</v>
      </c>
      <c r="K140">
        <v>4</v>
      </c>
      <c r="L140">
        <v>24</v>
      </c>
      <c r="M140">
        <v>233</v>
      </c>
      <c r="N140">
        <f t="shared" si="60"/>
        <v>14.260869565217391</v>
      </c>
      <c r="O140">
        <f t="shared" si="61"/>
        <v>39.217391304347828</v>
      </c>
      <c r="P140">
        <f t="shared" si="62"/>
        <v>131.91304347826087</v>
      </c>
      <c r="Q140">
        <f t="shared" si="63"/>
        <v>28.521739130434781</v>
      </c>
      <c r="R140">
        <f t="shared" si="64"/>
        <v>14.260869565217391</v>
      </c>
      <c r="S140">
        <f t="shared" si="65"/>
        <v>85.565217391304344</v>
      </c>
      <c r="U140" s="10">
        <f t="shared" si="66"/>
        <v>6.5461483643017697</v>
      </c>
      <c r="V140">
        <f t="shared" si="67"/>
        <v>1.808695652173913</v>
      </c>
      <c r="W140">
        <f t="shared" si="68"/>
        <v>0.18513323983169705</v>
      </c>
      <c r="X140">
        <f t="shared" si="69"/>
        <v>4.5523194722961602</v>
      </c>
      <c r="Y140">
        <f t="shared" si="70"/>
        <v>7.5871991204936009</v>
      </c>
      <c r="Z140">
        <f t="shared" si="71"/>
        <v>1.226415783704786</v>
      </c>
      <c r="AA140">
        <f t="shared" si="72"/>
        <v>0.71179523141654966</v>
      </c>
      <c r="AB140">
        <f t="shared" si="73"/>
        <v>1.4770855539971948</v>
      </c>
      <c r="AC140">
        <f t="shared" si="74"/>
        <v>1.1370229031776291</v>
      </c>
    </row>
    <row r="141" spans="1:29" x14ac:dyDescent="0.25">
      <c r="A141" s="9">
        <v>139</v>
      </c>
      <c r="B141" s="26" t="s">
        <v>294</v>
      </c>
      <c r="C141" s="26" t="s">
        <v>36</v>
      </c>
      <c r="D141" s="26" t="s">
        <v>322</v>
      </c>
      <c r="E141" s="26" t="s">
        <v>1</v>
      </c>
      <c r="F141">
        <v>46</v>
      </c>
      <c r="G141">
        <v>7</v>
      </c>
      <c r="H141">
        <v>6</v>
      </c>
      <c r="I141">
        <v>93</v>
      </c>
      <c r="J141">
        <v>27</v>
      </c>
      <c r="K141">
        <v>15</v>
      </c>
      <c r="L141">
        <v>2418</v>
      </c>
      <c r="M141">
        <v>516</v>
      </c>
      <c r="N141">
        <f t="shared" si="60"/>
        <v>12.478260869565217</v>
      </c>
      <c r="O141">
        <f t="shared" si="61"/>
        <v>10.695652173913043</v>
      </c>
      <c r="P141">
        <f t="shared" si="62"/>
        <v>165.78260869565219</v>
      </c>
      <c r="Q141">
        <f t="shared" si="63"/>
        <v>48.130434782608695</v>
      </c>
      <c r="R141">
        <f t="shared" si="64"/>
        <v>26.739130434782609</v>
      </c>
      <c r="S141">
        <f t="shared" si="65"/>
        <v>4310.347826086957</v>
      </c>
      <c r="U141" s="10">
        <f t="shared" si="66"/>
        <v>6.5159049217454044</v>
      </c>
      <c r="V141">
        <f t="shared" si="67"/>
        <v>1.5826086956521739</v>
      </c>
      <c r="W141">
        <f t="shared" si="68"/>
        <v>5.0490883590462832E-2</v>
      </c>
      <c r="X141">
        <f t="shared" si="69"/>
        <v>4.8828053425027678</v>
      </c>
      <c r="Y141">
        <f t="shared" si="70"/>
        <v>8.1380089041712793</v>
      </c>
      <c r="Z141">
        <f t="shared" si="71"/>
        <v>1.2717117281695285</v>
      </c>
      <c r="AA141">
        <f t="shared" si="72"/>
        <v>0.76802945301542769</v>
      </c>
      <c r="AB141">
        <f t="shared" si="73"/>
        <v>1.5567854137447403</v>
      </c>
      <c r="AC141">
        <f t="shared" si="74"/>
        <v>1.2862787475730713</v>
      </c>
    </row>
    <row r="142" spans="1:29" x14ac:dyDescent="0.25">
      <c r="A142" s="9">
        <v>140</v>
      </c>
      <c r="B142" s="26" t="s">
        <v>904</v>
      </c>
      <c r="C142" s="26" t="s">
        <v>442</v>
      </c>
      <c r="D142" s="26" t="s">
        <v>322</v>
      </c>
      <c r="E142" s="26" t="s">
        <v>1</v>
      </c>
      <c r="F142">
        <v>79</v>
      </c>
      <c r="G142">
        <v>12</v>
      </c>
      <c r="H142">
        <v>12</v>
      </c>
      <c r="I142">
        <v>104</v>
      </c>
      <c r="J142">
        <v>42</v>
      </c>
      <c r="K142">
        <v>25</v>
      </c>
      <c r="L142">
        <v>6605</v>
      </c>
      <c r="M142">
        <v>984</v>
      </c>
      <c r="N142">
        <f t="shared" si="60"/>
        <v>12.455696202531646</v>
      </c>
      <c r="O142">
        <f t="shared" si="61"/>
        <v>12.455696202531646</v>
      </c>
      <c r="P142">
        <f t="shared" si="62"/>
        <v>107.9493670886076</v>
      </c>
      <c r="Q142">
        <f t="shared" si="63"/>
        <v>43.594936708860757</v>
      </c>
      <c r="R142">
        <f t="shared" si="64"/>
        <v>25.949367088607595</v>
      </c>
      <c r="S142">
        <f t="shared" si="65"/>
        <v>6855.8227848101269</v>
      </c>
      <c r="U142" s="10">
        <f t="shared" si="66"/>
        <v>6.5158844712743296</v>
      </c>
      <c r="V142">
        <f t="shared" si="67"/>
        <v>1.5797468354430382</v>
      </c>
      <c r="W142">
        <f t="shared" si="68"/>
        <v>5.8799510004083302E-2</v>
      </c>
      <c r="X142">
        <f t="shared" si="69"/>
        <v>4.8773381258272082</v>
      </c>
      <c r="Y142">
        <f t="shared" si="70"/>
        <v>8.1288968763786809</v>
      </c>
      <c r="Z142">
        <f t="shared" si="71"/>
        <v>1.1943676204659077</v>
      </c>
      <c r="AA142">
        <f t="shared" si="72"/>
        <v>0.75502245814618196</v>
      </c>
      <c r="AB142">
        <f t="shared" si="73"/>
        <v>1.5517411188240098</v>
      </c>
      <c r="AC142">
        <f t="shared" si="74"/>
        <v>1.3762069283911083</v>
      </c>
    </row>
    <row r="143" spans="1:29" x14ac:dyDescent="0.25">
      <c r="A143" s="9">
        <v>141</v>
      </c>
      <c r="B143" s="26" t="s">
        <v>925</v>
      </c>
      <c r="C143" s="26" t="s">
        <v>442</v>
      </c>
      <c r="D143" s="26" t="s">
        <v>322</v>
      </c>
      <c r="E143" s="26" t="s">
        <v>1</v>
      </c>
      <c r="F143">
        <v>48</v>
      </c>
      <c r="G143">
        <v>4</v>
      </c>
      <c r="H143">
        <v>111</v>
      </c>
      <c r="I143">
        <v>131</v>
      </c>
      <c r="J143">
        <v>19</v>
      </c>
      <c r="K143">
        <v>2</v>
      </c>
      <c r="L143">
        <v>15</v>
      </c>
      <c r="M143">
        <v>354</v>
      </c>
      <c r="N143">
        <f t="shared" si="60"/>
        <v>6.833333333333333</v>
      </c>
      <c r="O143">
        <f t="shared" si="61"/>
        <v>189.625</v>
      </c>
      <c r="P143">
        <f t="shared" si="62"/>
        <v>223.79166666666666</v>
      </c>
      <c r="Q143">
        <f t="shared" si="63"/>
        <v>32.458333333333336</v>
      </c>
      <c r="R143">
        <f t="shared" si="64"/>
        <v>3.4166666666666665</v>
      </c>
      <c r="S143">
        <f t="shared" si="65"/>
        <v>25.625</v>
      </c>
      <c r="U143" s="10">
        <f t="shared" si="66"/>
        <v>6.3769314779648676</v>
      </c>
      <c r="V143">
        <f t="shared" si="67"/>
        <v>0.8666666666666667</v>
      </c>
      <c r="W143">
        <f t="shared" si="68"/>
        <v>0.89516129032258063</v>
      </c>
      <c r="X143">
        <f t="shared" si="69"/>
        <v>4.6151035209756204</v>
      </c>
      <c r="Y143">
        <f t="shared" si="70"/>
        <v>7.691839201626034</v>
      </c>
      <c r="Z143">
        <f t="shared" si="71"/>
        <v>1.3492909663865544</v>
      </c>
      <c r="AA143">
        <f t="shared" si="72"/>
        <v>0.72308467741935467</v>
      </c>
      <c r="AB143">
        <f t="shared" si="73"/>
        <v>1.4078225806451612</v>
      </c>
      <c r="AC143">
        <f t="shared" si="74"/>
        <v>1.1349052965245503</v>
      </c>
    </row>
    <row r="144" spans="1:29" x14ac:dyDescent="0.25">
      <c r="A144" s="9">
        <v>142</v>
      </c>
      <c r="B144" s="26" t="s">
        <v>921</v>
      </c>
      <c r="C144" s="26" t="s">
        <v>442</v>
      </c>
      <c r="D144" s="26" t="s">
        <v>322</v>
      </c>
      <c r="E144" s="26" t="s">
        <v>1</v>
      </c>
      <c r="F144">
        <v>28</v>
      </c>
      <c r="G144">
        <v>5</v>
      </c>
      <c r="H144">
        <v>10</v>
      </c>
      <c r="I144">
        <v>23</v>
      </c>
      <c r="J144">
        <v>7</v>
      </c>
      <c r="K144">
        <v>0</v>
      </c>
      <c r="L144">
        <v>76</v>
      </c>
      <c r="M144">
        <v>195</v>
      </c>
      <c r="N144">
        <f t="shared" si="60"/>
        <v>14.642857142857142</v>
      </c>
      <c r="O144">
        <f t="shared" si="61"/>
        <v>29.285714285714285</v>
      </c>
      <c r="P144">
        <f t="shared" si="62"/>
        <v>67.357142857142861</v>
      </c>
      <c r="Q144">
        <f t="shared" si="63"/>
        <v>20.5</v>
      </c>
      <c r="R144">
        <f t="shared" si="64"/>
        <v>0</v>
      </c>
      <c r="S144">
        <f t="shared" si="65"/>
        <v>222.57142857142858</v>
      </c>
      <c r="U144" s="10">
        <f t="shared" si="66"/>
        <v>6.3521262070188298</v>
      </c>
      <c r="V144">
        <f t="shared" si="67"/>
        <v>1.857142857142857</v>
      </c>
      <c r="W144">
        <f t="shared" si="68"/>
        <v>0.13824884792626727</v>
      </c>
      <c r="X144">
        <f t="shared" si="69"/>
        <v>4.3567345019497052</v>
      </c>
      <c r="Y144">
        <f t="shared" si="70"/>
        <v>7.2612241699161748</v>
      </c>
      <c r="Z144">
        <f t="shared" si="71"/>
        <v>1.1400810324129651</v>
      </c>
      <c r="AA144">
        <f t="shared" si="72"/>
        <v>0.6887903225806451</v>
      </c>
      <c r="AB144">
        <f t="shared" si="73"/>
        <v>1.3859999999999999</v>
      </c>
      <c r="AC144">
        <f t="shared" si="74"/>
        <v>1.1418631469560949</v>
      </c>
    </row>
    <row r="145" spans="1:29" x14ac:dyDescent="0.25">
      <c r="A145" s="9">
        <v>143</v>
      </c>
      <c r="B145" s="26" t="s">
        <v>923</v>
      </c>
      <c r="C145" s="26" t="s">
        <v>442</v>
      </c>
      <c r="D145" s="26" t="s">
        <v>322</v>
      </c>
      <c r="E145" s="26" t="s">
        <v>1</v>
      </c>
      <c r="F145">
        <v>39</v>
      </c>
      <c r="G145">
        <v>5</v>
      </c>
      <c r="H145">
        <v>6</v>
      </c>
      <c r="I145">
        <v>10</v>
      </c>
      <c r="J145">
        <v>19</v>
      </c>
      <c r="K145">
        <v>11</v>
      </c>
      <c r="L145">
        <v>2738</v>
      </c>
      <c r="M145">
        <v>409</v>
      </c>
      <c r="N145">
        <f t="shared" si="60"/>
        <v>10.512820512820513</v>
      </c>
      <c r="O145">
        <f t="shared" si="61"/>
        <v>12.615384615384615</v>
      </c>
      <c r="P145">
        <f t="shared" si="62"/>
        <v>21.025641025641026</v>
      </c>
      <c r="Q145">
        <f t="shared" si="63"/>
        <v>39.948717948717949</v>
      </c>
      <c r="R145">
        <f t="shared" si="64"/>
        <v>23.128205128205128</v>
      </c>
      <c r="S145">
        <f t="shared" si="65"/>
        <v>5756.8205128205127</v>
      </c>
      <c r="U145" s="10">
        <f t="shared" si="66"/>
        <v>6.0866741317070758</v>
      </c>
      <c r="V145">
        <f t="shared" si="67"/>
        <v>1.3333333333333333</v>
      </c>
      <c r="W145">
        <f t="shared" si="68"/>
        <v>5.9553349875930514E-2</v>
      </c>
      <c r="X145">
        <f t="shared" si="69"/>
        <v>4.6937874484978126</v>
      </c>
      <c r="Y145">
        <f t="shared" si="70"/>
        <v>7.8229790808296871</v>
      </c>
      <c r="Z145">
        <f t="shared" si="71"/>
        <v>1.0781189398836455</v>
      </c>
      <c r="AA145">
        <f t="shared" si="72"/>
        <v>0.7445657568238212</v>
      </c>
      <c r="AB145">
        <f t="shared" si="73"/>
        <v>1.5337220843672457</v>
      </c>
      <c r="AC145">
        <f t="shared" si="74"/>
        <v>1.3373806674231001</v>
      </c>
    </row>
    <row r="146" spans="1:29" x14ac:dyDescent="0.25">
      <c r="A146" s="9">
        <v>144</v>
      </c>
      <c r="B146" s="26" t="s">
        <v>929</v>
      </c>
      <c r="C146" s="26" t="s">
        <v>442</v>
      </c>
      <c r="D146" s="26" t="s">
        <v>322</v>
      </c>
      <c r="E146" s="26" t="s">
        <v>1</v>
      </c>
      <c r="F146">
        <v>27</v>
      </c>
      <c r="G146">
        <v>3</v>
      </c>
      <c r="H146">
        <v>10</v>
      </c>
      <c r="I146">
        <v>22</v>
      </c>
      <c r="J146">
        <v>14</v>
      </c>
      <c r="K146">
        <v>7</v>
      </c>
      <c r="L146">
        <v>2208</v>
      </c>
      <c r="M146">
        <v>302</v>
      </c>
      <c r="N146">
        <f t="shared" si="60"/>
        <v>9.1111111111111107</v>
      </c>
      <c r="O146">
        <f t="shared" si="61"/>
        <v>30.37037037037037</v>
      </c>
      <c r="P146">
        <f t="shared" si="62"/>
        <v>66.81481481481481</v>
      </c>
      <c r="Q146">
        <f t="shared" si="63"/>
        <v>42.518518518518519</v>
      </c>
      <c r="R146">
        <f t="shared" si="64"/>
        <v>21.25925925925926</v>
      </c>
      <c r="S146">
        <f t="shared" si="65"/>
        <v>6705.7777777777774</v>
      </c>
      <c r="U146" s="10">
        <f t="shared" si="66"/>
        <v>6.0829069452118114</v>
      </c>
      <c r="V146">
        <f t="shared" si="67"/>
        <v>1.1555555555555554</v>
      </c>
      <c r="W146">
        <f t="shared" si="68"/>
        <v>0.14336917562724014</v>
      </c>
      <c r="X146">
        <f t="shared" si="69"/>
        <v>4.7839822140290158</v>
      </c>
      <c r="Y146">
        <f t="shared" si="70"/>
        <v>7.9733036900483603</v>
      </c>
      <c r="Z146">
        <f t="shared" si="71"/>
        <v>1.1393557422969185</v>
      </c>
      <c r="AA146">
        <f t="shared" si="72"/>
        <v>0.75193548387096765</v>
      </c>
      <c r="AB146">
        <f t="shared" si="73"/>
        <v>1.5217849462365591</v>
      </c>
      <c r="AC146">
        <f t="shared" si="74"/>
        <v>1.3709060416245704</v>
      </c>
    </row>
    <row r="147" spans="1:29" x14ac:dyDescent="0.25">
      <c r="A147" s="9">
        <v>145</v>
      </c>
      <c r="B147" s="26" t="s">
        <v>917</v>
      </c>
      <c r="C147" s="26" t="s">
        <v>442</v>
      </c>
      <c r="D147" s="26" t="s">
        <v>322</v>
      </c>
      <c r="E147" s="26" t="s">
        <v>1</v>
      </c>
      <c r="F147">
        <v>75</v>
      </c>
      <c r="G147">
        <v>7</v>
      </c>
      <c r="H147">
        <v>6</v>
      </c>
      <c r="I147">
        <v>107</v>
      </c>
      <c r="J147">
        <v>41</v>
      </c>
      <c r="K147">
        <v>27</v>
      </c>
      <c r="L147">
        <v>7692</v>
      </c>
      <c r="M147">
        <v>793</v>
      </c>
      <c r="N147">
        <f t="shared" si="60"/>
        <v>7.6533333333333333</v>
      </c>
      <c r="O147">
        <f t="shared" si="61"/>
        <v>6.56</v>
      </c>
      <c r="P147">
        <f t="shared" si="62"/>
        <v>116.98666666666666</v>
      </c>
      <c r="Q147">
        <f t="shared" si="63"/>
        <v>44.826666666666668</v>
      </c>
      <c r="R147">
        <f t="shared" si="64"/>
        <v>29.52</v>
      </c>
      <c r="S147">
        <f t="shared" si="65"/>
        <v>8409.92</v>
      </c>
      <c r="U147" s="10">
        <f t="shared" si="66"/>
        <v>5.9723012025838749</v>
      </c>
      <c r="V147">
        <f t="shared" si="67"/>
        <v>0.97066666666666679</v>
      </c>
      <c r="W147">
        <f t="shared" si="68"/>
        <v>3.0967741935483867E-2</v>
      </c>
      <c r="X147">
        <f t="shared" si="69"/>
        <v>4.9706667939817244</v>
      </c>
      <c r="Y147">
        <f t="shared" si="70"/>
        <v>8.2844446566362073</v>
      </c>
      <c r="Z147">
        <f t="shared" si="71"/>
        <v>1.2064537815126049</v>
      </c>
      <c r="AA147">
        <f t="shared" si="72"/>
        <v>0.75855483870967733</v>
      </c>
      <c r="AB147">
        <f t="shared" si="73"/>
        <v>1.5745470967741935</v>
      </c>
      <c r="AC147">
        <f t="shared" si="74"/>
        <v>1.4311110769852493</v>
      </c>
    </row>
    <row r="148" spans="1:29" x14ac:dyDescent="0.25">
      <c r="A148" s="9">
        <v>146</v>
      </c>
      <c r="B148" s="26" t="s">
        <v>928</v>
      </c>
      <c r="C148" s="26" t="s">
        <v>442</v>
      </c>
      <c r="D148" s="26" t="s">
        <v>322</v>
      </c>
      <c r="E148" s="26" t="s">
        <v>1</v>
      </c>
      <c r="F148">
        <v>37</v>
      </c>
      <c r="G148">
        <v>3</v>
      </c>
      <c r="H148">
        <v>19</v>
      </c>
      <c r="I148">
        <v>113</v>
      </c>
      <c r="J148">
        <v>10</v>
      </c>
      <c r="K148">
        <v>15</v>
      </c>
      <c r="L148">
        <v>39</v>
      </c>
      <c r="M148">
        <v>327</v>
      </c>
      <c r="N148">
        <f t="shared" si="60"/>
        <v>6.6486486486486482</v>
      </c>
      <c r="O148">
        <f t="shared" si="61"/>
        <v>42.108108108108105</v>
      </c>
      <c r="P148">
        <f t="shared" si="62"/>
        <v>250.43243243243242</v>
      </c>
      <c r="Q148">
        <f t="shared" si="63"/>
        <v>22.162162162162161</v>
      </c>
      <c r="R148">
        <f t="shared" si="64"/>
        <v>33.243243243243242</v>
      </c>
      <c r="S148">
        <f t="shared" si="65"/>
        <v>86.432432432432435</v>
      </c>
      <c r="U148" s="10">
        <f t="shared" si="66"/>
        <v>5.8558804988688609</v>
      </c>
      <c r="V148">
        <f t="shared" si="67"/>
        <v>0.84324324324324307</v>
      </c>
      <c r="W148">
        <f t="shared" si="68"/>
        <v>0.19877942458587616</v>
      </c>
      <c r="X148">
        <f t="shared" si="69"/>
        <v>4.8138578310397415</v>
      </c>
      <c r="Y148">
        <f t="shared" si="70"/>
        <v>8.0230963850662356</v>
      </c>
      <c r="Z148">
        <f t="shared" si="71"/>
        <v>1.384919373154667</v>
      </c>
      <c r="AA148">
        <f t="shared" si="72"/>
        <v>0.6935571054925892</v>
      </c>
      <c r="AB148">
        <f t="shared" si="73"/>
        <v>1.5983278116826503</v>
      </c>
      <c r="AC148">
        <f t="shared" si="74"/>
        <v>1.1370535407098348</v>
      </c>
    </row>
    <row r="149" spans="1:29" x14ac:dyDescent="0.25">
      <c r="A149" s="9">
        <v>147</v>
      </c>
      <c r="B149" s="26" t="s">
        <v>932</v>
      </c>
      <c r="C149" s="26" t="s">
        <v>442</v>
      </c>
      <c r="D149" s="26" t="s">
        <v>322</v>
      </c>
      <c r="E149" s="26" t="s">
        <v>1</v>
      </c>
      <c r="F149">
        <v>21</v>
      </c>
      <c r="G149">
        <v>2</v>
      </c>
      <c r="H149">
        <v>4</v>
      </c>
      <c r="I149">
        <v>14</v>
      </c>
      <c r="J149">
        <v>2</v>
      </c>
      <c r="K149">
        <v>5</v>
      </c>
      <c r="L149">
        <v>29</v>
      </c>
      <c r="M149">
        <v>157</v>
      </c>
      <c r="N149">
        <f t="shared" si="60"/>
        <v>7.8095238095238093</v>
      </c>
      <c r="O149">
        <f t="shared" si="61"/>
        <v>15.619047619047619</v>
      </c>
      <c r="P149">
        <f t="shared" si="62"/>
        <v>54.666666666666664</v>
      </c>
      <c r="Q149">
        <f t="shared" si="63"/>
        <v>7.8095238095238093</v>
      </c>
      <c r="R149">
        <f t="shared" si="64"/>
        <v>19.523809523809526</v>
      </c>
      <c r="S149">
        <f t="shared" si="65"/>
        <v>113.23809523809524</v>
      </c>
      <c r="U149" s="10">
        <f t="shared" si="66"/>
        <v>5.4884154757125732</v>
      </c>
      <c r="V149">
        <f t="shared" si="67"/>
        <v>0.9904761904761904</v>
      </c>
      <c r="W149">
        <f t="shared" si="68"/>
        <v>7.3732718894009217E-2</v>
      </c>
      <c r="X149">
        <f t="shared" si="69"/>
        <v>4.4242065663423737</v>
      </c>
      <c r="Y149">
        <f t="shared" si="70"/>
        <v>7.3736776105706223</v>
      </c>
      <c r="Z149">
        <f t="shared" si="71"/>
        <v>1.1231092436974788</v>
      </c>
      <c r="AA149">
        <f t="shared" si="72"/>
        <v>0.65239631336405524</v>
      </c>
      <c r="AB149">
        <f t="shared" si="73"/>
        <v>1.5107004608294929</v>
      </c>
      <c r="AC149">
        <f t="shared" si="74"/>
        <v>1.1380005484513465</v>
      </c>
    </row>
  </sheetData>
  <autoFilter ref="B2:AC73">
    <sortState ref="B3:AC149">
      <sortCondition descending="1" ref="U2:U73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0"/>
  <sheetViews>
    <sheetView tabSelected="1" workbookViewId="0">
      <selection activeCell="M140" sqref="M140"/>
    </sheetView>
  </sheetViews>
  <sheetFormatPr defaultColWidth="25.85546875" defaultRowHeight="15" x14ac:dyDescent="0.25"/>
  <cols>
    <col min="1" max="1" width="3.85546875" style="19" customWidth="1"/>
    <col min="2" max="2" width="18.7109375" style="28" bestFit="1" customWidth="1"/>
    <col min="3" max="3" width="6.28515625" style="36" customWidth="1"/>
    <col min="4" max="4" width="18.7109375" style="2" bestFit="1" customWidth="1"/>
    <col min="5" max="5" width="5.85546875" style="23" customWidth="1"/>
    <col min="6" max="6" width="19.42578125" style="2" bestFit="1" customWidth="1"/>
    <col min="7" max="7" width="5.5703125" style="23" customWidth="1"/>
    <col min="8" max="8" width="23.7109375" style="2" bestFit="1" customWidth="1"/>
    <col min="9" max="9" width="5.5703125" style="23" customWidth="1"/>
    <col min="10" max="10" width="18" style="2" bestFit="1" customWidth="1"/>
    <col min="11" max="11" width="5.5703125" style="25" customWidth="1"/>
    <col min="12" max="13" width="11.7109375" customWidth="1"/>
  </cols>
  <sheetData>
    <row r="1" spans="1:11" x14ac:dyDescent="0.25">
      <c r="A1" s="18">
        <v>1</v>
      </c>
      <c r="B1" s="31" t="str">
        <f>G!B3</f>
        <v>Connor Hellebuyck</v>
      </c>
      <c r="C1" s="34">
        <f>G!M3</f>
        <v>3966</v>
      </c>
      <c r="D1" s="48" t="str">
        <f>D!B3</f>
        <v>Erik Karlsson</v>
      </c>
      <c r="E1" s="22">
        <f>D!U3</f>
        <v>17.202358891439076</v>
      </c>
      <c r="F1" s="21" t="str">
        <f>'C'!B3</f>
        <v>Connor McDavid</v>
      </c>
      <c r="G1" s="22">
        <f>'C'!U3</f>
        <v>18.269009233325121</v>
      </c>
      <c r="H1" s="21" t="str">
        <f>'R'!B3</f>
        <v>Nikita Kucherov</v>
      </c>
      <c r="I1" s="22">
        <f>'R'!U3</f>
        <v>17.912006435417414</v>
      </c>
      <c r="J1" s="21" t="str">
        <f>L!B3</f>
        <v>Brad Marchand</v>
      </c>
      <c r="K1" s="24">
        <f>L!U3</f>
        <v>18.465587182311253</v>
      </c>
    </row>
    <row r="2" spans="1:11" x14ac:dyDescent="0.25">
      <c r="A2" s="19">
        <v>2</v>
      </c>
      <c r="B2" s="32" t="str">
        <f>G!B4</f>
        <v>Sergei Bobrovsky</v>
      </c>
      <c r="C2" s="34">
        <f>G!M4</f>
        <v>3912</v>
      </c>
      <c r="D2" s="2" t="str">
        <f>D!B4</f>
        <v>Victor Hedman</v>
      </c>
      <c r="E2" s="23">
        <f>D!U4</f>
        <v>17.074703787023886</v>
      </c>
      <c r="F2" s="2" t="str">
        <f>'C'!B4</f>
        <v>Nathan MacKinnon</v>
      </c>
      <c r="G2" s="23">
        <f>'C'!U4</f>
        <v>17.806609068591911</v>
      </c>
      <c r="H2" s="2" t="str">
        <f>'R'!B4</f>
        <v>Blake Wheeler</v>
      </c>
      <c r="I2" s="23">
        <f>'R'!U4</f>
        <v>16.865433980647634</v>
      </c>
      <c r="J2" s="2" t="str">
        <f>L!B4</f>
        <v>Taylor Hall</v>
      </c>
      <c r="K2" s="25">
        <f>L!U4</f>
        <v>17.915223443757302</v>
      </c>
    </row>
    <row r="3" spans="1:11" x14ac:dyDescent="0.25">
      <c r="A3" s="19">
        <v>3</v>
      </c>
      <c r="B3" s="32" t="str">
        <f>G!B5</f>
        <v>Frederik Andersen</v>
      </c>
      <c r="C3" s="34">
        <f>G!M5</f>
        <v>3889</v>
      </c>
      <c r="D3" s="2" t="str">
        <f>D!B5</f>
        <v>John Carlson</v>
      </c>
      <c r="E3" s="23">
        <f>D!U5</f>
        <v>16.826054031059805</v>
      </c>
      <c r="F3" s="2" t="str">
        <f>'C'!B5</f>
        <v>Evgeni Malkin</v>
      </c>
      <c r="G3" s="23">
        <f>'C'!U5</f>
        <v>17.615613295904893</v>
      </c>
      <c r="H3" s="2" t="str">
        <f>'R'!B5</f>
        <v>Mark Stone</v>
      </c>
      <c r="I3" s="23">
        <f>'R'!U5</f>
        <v>16.434130073356322</v>
      </c>
      <c r="J3" s="2" t="str">
        <f>L!B5</f>
        <v>Claude Giroux</v>
      </c>
      <c r="K3" s="25">
        <f>L!U5</f>
        <v>17.69241163412417</v>
      </c>
    </row>
    <row r="4" spans="1:11" x14ac:dyDescent="0.25">
      <c r="A4" s="19">
        <v>4</v>
      </c>
      <c r="B4" s="32" t="str">
        <f>G!B6</f>
        <v>Andrei Vasilevskiy</v>
      </c>
      <c r="C4" s="34">
        <f>G!M6</f>
        <v>3825</v>
      </c>
      <c r="D4" s="2" t="str">
        <f>D!B6</f>
        <v>Brent Burns</v>
      </c>
      <c r="E4" s="23">
        <f>D!U6</f>
        <v>16.79058383937241</v>
      </c>
      <c r="F4" s="2" t="str">
        <f>'C'!B6</f>
        <v>Anze Kopitar</v>
      </c>
      <c r="G4" s="23">
        <f>'C'!U6</f>
        <v>16.274286728373447</v>
      </c>
      <c r="H4" s="2" t="str">
        <f>'R'!B6</f>
        <v>Phil Kessel</v>
      </c>
      <c r="I4" s="23">
        <f>'R'!U6</f>
        <v>16.236857938859217</v>
      </c>
      <c r="J4" s="2" t="str">
        <f>L!B6</f>
        <v>Alex Ovechkin</v>
      </c>
      <c r="K4" s="25">
        <f>L!U6</f>
        <v>15.796232414670925</v>
      </c>
    </row>
    <row r="5" spans="1:11" ht="15.75" thickBot="1" x14ac:dyDescent="0.3">
      <c r="A5" s="20">
        <v>5</v>
      </c>
      <c r="B5" s="33" t="str">
        <f>G!B7</f>
        <v>Cam Talbot</v>
      </c>
      <c r="C5" s="40">
        <f>G!M7</f>
        <v>3730</v>
      </c>
      <c r="D5" s="2" t="str">
        <f>D!B7</f>
        <v>P.K. Subban</v>
      </c>
      <c r="E5" s="23">
        <f>D!U7</f>
        <v>16.253589918150457</v>
      </c>
      <c r="F5" s="2" t="str">
        <f>'C'!B7</f>
        <v>Ryan Getzlaf</v>
      </c>
      <c r="G5" s="23">
        <f>'C'!U7</f>
        <v>16.223366598120659</v>
      </c>
      <c r="H5" s="2" t="str">
        <f>'R'!B7</f>
        <v>Mikko Rantanen</v>
      </c>
      <c r="I5" s="23">
        <f>'R'!U7</f>
        <v>15.586515622580078</v>
      </c>
      <c r="J5" s="2" t="str">
        <f>L!B7</f>
        <v>Johnny Gaudreau</v>
      </c>
      <c r="K5" s="25">
        <f>L!U7</f>
        <v>15.61276430799084</v>
      </c>
    </row>
    <row r="6" spans="1:11" x14ac:dyDescent="0.25">
      <c r="A6" s="18">
        <v>6</v>
      </c>
      <c r="B6" s="31" t="str">
        <f>G!B8</f>
        <v>Jonathan Quick</v>
      </c>
      <c r="C6" s="34">
        <f>G!M8</f>
        <v>3677</v>
      </c>
      <c r="D6" s="21" t="str">
        <f>D!B8</f>
        <v>Dustin Byfuglien</v>
      </c>
      <c r="E6" s="22">
        <f>D!U8</f>
        <v>16.155642728952632</v>
      </c>
      <c r="F6" s="21" t="str">
        <f>'C'!B8</f>
        <v>Steven Stamkos</v>
      </c>
      <c r="G6" s="22">
        <f>'C'!U8</f>
        <v>15.843379073171384</v>
      </c>
      <c r="H6" s="21" t="str">
        <f>'R'!B8</f>
        <v>Jakub Voracek</v>
      </c>
      <c r="I6" s="22">
        <f>'R'!U8</f>
        <v>15.507573704052952</v>
      </c>
      <c r="J6" s="21" t="str">
        <f>L!B8</f>
        <v>Jamie Benn</v>
      </c>
      <c r="K6" s="24">
        <f>L!U8</f>
        <v>15.482511276575192</v>
      </c>
    </row>
    <row r="7" spans="1:11" x14ac:dyDescent="0.25">
      <c r="A7" s="19">
        <v>7</v>
      </c>
      <c r="B7" s="32" t="str">
        <f>G!B9</f>
        <v>Henrik Lundqvist</v>
      </c>
      <c r="C7" s="34">
        <f>G!M9</f>
        <v>3503</v>
      </c>
      <c r="D7" s="2" t="str">
        <f>D!B9</f>
        <v>John Klingberg</v>
      </c>
      <c r="E7" s="23">
        <f>D!U9</f>
        <v>15.96807842319218</v>
      </c>
      <c r="F7" s="2" t="str">
        <f>'C'!B9</f>
        <v>Sidney Crosby</v>
      </c>
      <c r="G7" s="23">
        <f>'C'!U9</f>
        <v>15.609018458952317</v>
      </c>
      <c r="H7" s="2" t="str">
        <f>'R'!B9</f>
        <v>David Pastrnak</v>
      </c>
      <c r="I7" s="23">
        <f>'R'!U9</f>
        <v>14.99899351721171</v>
      </c>
      <c r="J7" s="2" t="str">
        <f>L!B9</f>
        <v>Artemi Panarin</v>
      </c>
      <c r="K7" s="25">
        <f>L!U9</f>
        <v>15.384561082002858</v>
      </c>
    </row>
    <row r="8" spans="1:11" x14ac:dyDescent="0.25">
      <c r="A8" s="19">
        <v>8</v>
      </c>
      <c r="B8" s="32" t="str">
        <f>G!B10</f>
        <v>Pekka Rinne</v>
      </c>
      <c r="C8" s="34">
        <f>G!M10</f>
        <v>3475</v>
      </c>
      <c r="D8" s="2" t="str">
        <f>D!B10</f>
        <v>Drew Doughty</v>
      </c>
      <c r="E8" s="23">
        <f>D!U10</f>
        <v>15.947686798629192</v>
      </c>
      <c r="F8" s="2" t="str">
        <f>'C'!B10</f>
        <v>Evgeny Kuznetsov</v>
      </c>
      <c r="G8" s="23">
        <f>'C'!U10</f>
        <v>15.206179925728117</v>
      </c>
      <c r="H8" s="2" t="str">
        <f>'R'!B10</f>
        <v>Leon Draisaitl</v>
      </c>
      <c r="I8" s="23">
        <f>'R'!U10</f>
        <v>14.527343070998349</v>
      </c>
      <c r="J8" s="2" t="str">
        <f>L!B10</f>
        <v>Filip Forsberg</v>
      </c>
      <c r="K8" s="25">
        <f>L!U10</f>
        <v>15.105905240831369</v>
      </c>
    </row>
    <row r="9" spans="1:11" x14ac:dyDescent="0.25">
      <c r="A9" s="19">
        <v>9</v>
      </c>
      <c r="B9" s="32" t="str">
        <f>G!B11</f>
        <v>Devan Dubnyk</v>
      </c>
      <c r="C9" s="34">
        <f>G!M11</f>
        <v>3450</v>
      </c>
      <c r="D9" s="2" t="str">
        <f>D!B11</f>
        <v>Shayne Gostisbehere</v>
      </c>
      <c r="E9" s="23">
        <f>D!U11</f>
        <v>15.916659475452605</v>
      </c>
      <c r="F9" s="2" t="str">
        <f>'C'!B11</f>
        <v>John Tavares</v>
      </c>
      <c r="G9" s="23">
        <f>'C'!U11</f>
        <v>15.086461724957569</v>
      </c>
      <c r="H9" s="2" t="str">
        <f>'R'!B11</f>
        <v>Reilly Smith</v>
      </c>
      <c r="I9" s="23">
        <f>'R'!U11</f>
        <v>14.526136681442249</v>
      </c>
      <c r="J9" s="2" t="str">
        <f>L!B11</f>
        <v>Jaden Schwartz</v>
      </c>
      <c r="K9" s="25">
        <f>L!U11</f>
        <v>14.957517997475207</v>
      </c>
    </row>
    <row r="10" spans="1:11" ht="15.75" thickBot="1" x14ac:dyDescent="0.3">
      <c r="A10" s="20">
        <v>10</v>
      </c>
      <c r="B10" s="33" t="str">
        <f>G!B12</f>
        <v>John Gibson</v>
      </c>
      <c r="C10" s="40">
        <f>G!M12</f>
        <v>3428</v>
      </c>
      <c r="D10" s="2" t="str">
        <f>D!B12</f>
        <v>Tyson Barrie</v>
      </c>
      <c r="E10" s="23">
        <f>D!U12</f>
        <v>15.901044231646154</v>
      </c>
      <c r="F10" s="2" t="str">
        <f>'C'!B12</f>
        <v>Mathew Barzal</v>
      </c>
      <c r="G10" s="23">
        <f>'C'!U12</f>
        <v>15.046715380970605</v>
      </c>
      <c r="H10" s="2" t="str">
        <f>'R'!B12</f>
        <v>Josh Bailey***</v>
      </c>
      <c r="I10" s="23">
        <f>'R'!U12</f>
        <v>14.480825334979667</v>
      </c>
      <c r="J10" s="2" t="str">
        <f>L!B12</f>
        <v>David Perron</v>
      </c>
      <c r="K10" s="25">
        <f>L!U12</f>
        <v>14.928949894864182</v>
      </c>
    </row>
    <row r="11" spans="1:11" x14ac:dyDescent="0.25">
      <c r="A11" s="18">
        <v>11</v>
      </c>
      <c r="B11" s="31" t="str">
        <f>G!B13</f>
        <v>Martin Jones</v>
      </c>
      <c r="C11" s="34">
        <f>G!M13</f>
        <v>3416</v>
      </c>
      <c r="D11" s="21" t="str">
        <f>D!B13</f>
        <v>Seth Jones</v>
      </c>
      <c r="E11" s="22">
        <f>D!U13</f>
        <v>15.737210042203056</v>
      </c>
      <c r="F11" s="21" t="str">
        <f>'C'!B13</f>
        <v>Auston Matthews</v>
      </c>
      <c r="G11" s="22">
        <f>'C'!U13</f>
        <v>15.013263843941495</v>
      </c>
      <c r="H11" s="21" t="str">
        <f>'R'!B13</f>
        <v>Patrick Kane</v>
      </c>
      <c r="I11" s="22">
        <f>'R'!U13</f>
        <v>14.354774603760324</v>
      </c>
      <c r="J11" s="21" t="str">
        <f>L!B13</f>
        <v>Rickard Rakell</v>
      </c>
      <c r="K11" s="24">
        <f>L!U13</f>
        <v>14.082978620441027</v>
      </c>
    </row>
    <row r="12" spans="1:11" x14ac:dyDescent="0.25">
      <c r="A12" s="19">
        <v>12</v>
      </c>
      <c r="B12" s="32" t="str">
        <f>G!B14</f>
        <v>Jacob Markstrom</v>
      </c>
      <c r="C12" s="34">
        <f>G!M14</f>
        <v>3414</v>
      </c>
      <c r="D12" s="2" t="str">
        <f>D!B14</f>
        <v>Torey Krug</v>
      </c>
      <c r="E12" s="23">
        <f>D!U14</f>
        <v>15.583516062707979</v>
      </c>
      <c r="F12" s="2" t="str">
        <f>'C'!B14</f>
        <v>Aleksander Barkov</v>
      </c>
      <c r="G12" s="23">
        <f>'C'!U14</f>
        <v>15.011666540932612</v>
      </c>
      <c r="H12" s="2" t="str">
        <f>'R'!B14</f>
        <v>Alexander Radulov</v>
      </c>
      <c r="I12" s="23">
        <f>'R'!U14</f>
        <v>14.201037134496104</v>
      </c>
      <c r="J12" s="2" t="str">
        <f>L!B14</f>
        <v>Jonathan Huberdeau</v>
      </c>
      <c r="K12" s="25">
        <f>L!U14</f>
        <v>13.639705671024437</v>
      </c>
    </row>
    <row r="13" spans="1:11" x14ac:dyDescent="0.25">
      <c r="A13" s="19">
        <v>13</v>
      </c>
      <c r="B13" s="32" t="str">
        <f>G!B15</f>
        <v>Jimmy Howard</v>
      </c>
      <c r="C13" s="34">
        <f>G!M15</f>
        <v>3368</v>
      </c>
      <c r="D13" s="2" t="str">
        <f>D!B15</f>
        <v>Ryan Ellis</v>
      </c>
      <c r="E13" s="23">
        <f>D!U15</f>
        <v>15.554425689243853</v>
      </c>
      <c r="F13" s="2" t="str">
        <f>'C'!B15</f>
        <v>Patrice Bergeron</v>
      </c>
      <c r="G13" s="23">
        <f>'C'!U15</f>
        <v>14.991117231424292</v>
      </c>
      <c r="H13" s="2" t="str">
        <f>'R'!B15</f>
        <v>Mikael Granlund</v>
      </c>
      <c r="I13" s="23">
        <f>'R'!U15</f>
        <v>14.108257294831894</v>
      </c>
      <c r="J13" s="2" t="str">
        <f>L!B15</f>
        <v>Gabriel Landeskog</v>
      </c>
      <c r="K13" s="25">
        <f>L!U15</f>
        <v>13.570815294301884</v>
      </c>
    </row>
    <row r="14" spans="1:11" x14ac:dyDescent="0.25">
      <c r="A14" s="19">
        <v>14</v>
      </c>
      <c r="B14" s="32" t="str">
        <f>G!B16</f>
        <v>Jake Allen</v>
      </c>
      <c r="C14" s="34">
        <f>G!M16</f>
        <v>3317</v>
      </c>
      <c r="D14" s="2" t="str">
        <f>D!B16</f>
        <v>Roman Josi</v>
      </c>
      <c r="E14" s="23">
        <f>D!U16</f>
        <v>15.411919262778692</v>
      </c>
      <c r="F14" s="2" t="str">
        <f>'C'!B16</f>
        <v>Mark Scheifele</v>
      </c>
      <c r="G14" s="23">
        <f>'C'!U16</f>
        <v>14.961588067874175</v>
      </c>
      <c r="H14" s="2" t="str">
        <f>'R'!B16</f>
        <v>Brock Boeser</v>
      </c>
      <c r="I14" s="23">
        <f>'R'!U16</f>
        <v>13.8952423668109</v>
      </c>
      <c r="J14" s="2" t="str">
        <f>L!B16</f>
        <v>Sebastian Aho</v>
      </c>
      <c r="K14" s="25">
        <f>L!U16</f>
        <v>13.530816376689485</v>
      </c>
    </row>
    <row r="15" spans="1:11" ht="15.75" thickBot="1" x14ac:dyDescent="0.3">
      <c r="A15" s="20">
        <v>15</v>
      </c>
      <c r="B15" s="33" t="str">
        <f>G!B17</f>
        <v>Craig Anderson</v>
      </c>
      <c r="C15" s="40">
        <f>G!M17</f>
        <v>3251</v>
      </c>
      <c r="D15" s="2" t="str">
        <f>D!B17</f>
        <v>Alex Pietrangelo</v>
      </c>
      <c r="E15" s="23">
        <f>D!U17</f>
        <v>15.296588033779919</v>
      </c>
      <c r="F15" s="2" t="str">
        <f>'C'!B17</f>
        <v>Jonathan Marchessault***</v>
      </c>
      <c r="G15" s="23">
        <f>'C'!U17</f>
        <v>14.589909105000391</v>
      </c>
      <c r="H15" s="2" t="str">
        <f>'R'!B17</f>
        <v>Evgenii Dadonov</v>
      </c>
      <c r="I15" s="23">
        <f>'R'!U17</f>
        <v>13.872436143813616</v>
      </c>
      <c r="J15" s="2" t="str">
        <f>L!B17</f>
        <v>Jason Zucker</v>
      </c>
      <c r="K15" s="25">
        <f>L!U17</f>
        <v>13.214057951376169</v>
      </c>
    </row>
    <row r="16" spans="1:11" x14ac:dyDescent="0.25">
      <c r="A16" s="18">
        <v>16</v>
      </c>
      <c r="B16" s="31" t="str">
        <f>G!B18</f>
        <v>Mike Smith</v>
      </c>
      <c r="C16" s="34">
        <f>G!M18</f>
        <v>3191</v>
      </c>
      <c r="D16" s="21" t="str">
        <f>D!B18</f>
        <v>Kris Letang</v>
      </c>
      <c r="E16" s="22">
        <f>D!U18</f>
        <v>15.279628973013835</v>
      </c>
      <c r="F16" s="21" t="str">
        <f>'C'!B18</f>
        <v>William Karlsson***</v>
      </c>
      <c r="G16" s="22">
        <f>'C'!U18</f>
        <v>14.537057976924661</v>
      </c>
      <c r="H16" s="21" t="str">
        <f>'R'!B18</f>
        <v>Mitchell Marner</v>
      </c>
      <c r="I16" s="22">
        <f>'R'!U18</f>
        <v>13.759813194576694</v>
      </c>
      <c r="J16" s="21" t="str">
        <f>L!B18</f>
        <v>Clayton Keller</v>
      </c>
      <c r="K16" s="24">
        <f>L!U18</f>
        <v>12.938434552666756</v>
      </c>
    </row>
    <row r="17" spans="1:11" x14ac:dyDescent="0.25">
      <c r="A17" s="19">
        <v>17</v>
      </c>
      <c r="B17" s="32" t="str">
        <f>G!B19</f>
        <v>Tuukka Rask</v>
      </c>
      <c r="C17" s="34">
        <f>G!M19</f>
        <v>3173</v>
      </c>
      <c r="D17" s="2" t="str">
        <f>D!B19</f>
        <v>Shea Weber</v>
      </c>
      <c r="E17" s="23">
        <f>D!U19</f>
        <v>15.010673281005618</v>
      </c>
      <c r="F17" s="2" t="str">
        <f>'C'!B19</f>
        <v>Vincent Trocheck</v>
      </c>
      <c r="G17" s="23">
        <f>'C'!U19</f>
        <v>14.494125616865468</v>
      </c>
      <c r="H17" s="2" t="str">
        <f>'R'!B19</f>
        <v>Patrik Laine</v>
      </c>
      <c r="I17" s="23">
        <f>'R'!U19</f>
        <v>13.604429126987631</v>
      </c>
      <c r="J17" s="2" t="str">
        <f>L!B19</f>
        <v>Anders Lee</v>
      </c>
      <c r="K17" s="25">
        <f>L!U19</f>
        <v>12.684944966828446</v>
      </c>
    </row>
    <row r="18" spans="1:11" ht="15" customHeight="1" x14ac:dyDescent="0.25">
      <c r="A18" s="19">
        <v>18</v>
      </c>
      <c r="B18" s="32" t="str">
        <f>G!B20</f>
        <v>Braden Holtby</v>
      </c>
      <c r="C18" s="34">
        <f>G!M20</f>
        <v>3068</v>
      </c>
      <c r="D18" s="2" t="str">
        <f>D!B20</f>
        <v>Keith Yandle</v>
      </c>
      <c r="E18" s="23">
        <f>D!U20</f>
        <v>14.991663422752715</v>
      </c>
      <c r="F18" s="2" t="str">
        <f>'C'!B20</f>
        <v>Tyler Seguin</v>
      </c>
      <c r="G18" s="23">
        <f>'C'!U20</f>
        <v>14.476780631025434</v>
      </c>
      <c r="H18" s="2" t="str">
        <f>'R'!B20</f>
        <v>Joe Pavelski</v>
      </c>
      <c r="I18" s="23">
        <f>'R'!U20</f>
        <v>13.414707238378494</v>
      </c>
      <c r="J18" s="2" t="str">
        <f>L!B20</f>
        <v>Erik Haula***</v>
      </c>
      <c r="K18" s="25">
        <f>L!U20</f>
        <v>12.563185755229659</v>
      </c>
    </row>
    <row r="19" spans="1:11" x14ac:dyDescent="0.25">
      <c r="A19" s="19">
        <v>19</v>
      </c>
      <c r="B19" s="32" t="str">
        <f>G!B21</f>
        <v>Jaroslav Halak</v>
      </c>
      <c r="C19" s="34">
        <f>G!M21</f>
        <v>3024</v>
      </c>
      <c r="D19" s="2" t="str">
        <f>D!B21</f>
        <v>Ryan Suter</v>
      </c>
      <c r="E19" s="23">
        <f>D!U21</f>
        <v>14.902735745491256</v>
      </c>
      <c r="F19" s="2" t="str">
        <f>'C'!B21</f>
        <v>Jack Eichel</v>
      </c>
      <c r="G19" s="23">
        <f>'C'!U21</f>
        <v>14.407765188641591</v>
      </c>
      <c r="H19" s="2" t="str">
        <f>'R'!B21</f>
        <v>Vladimir Tarasenko</v>
      </c>
      <c r="I19" s="23">
        <f>'R'!U21</f>
        <v>13.350494350745373</v>
      </c>
      <c r="J19" s="2" t="str">
        <f>L!B21</f>
        <v>Evander Kane</v>
      </c>
      <c r="K19" s="25">
        <f>L!U21</f>
        <v>12.524334197944711</v>
      </c>
    </row>
    <row r="20" spans="1:11" ht="15.75" thickBot="1" x14ac:dyDescent="0.3">
      <c r="A20" s="20">
        <v>20</v>
      </c>
      <c r="B20" s="33" t="str">
        <f>G!B22</f>
        <v>Ben Bishop</v>
      </c>
      <c r="C20" s="40">
        <f>G!M22</f>
        <v>2887</v>
      </c>
      <c r="D20" s="2" t="str">
        <f>D!B22</f>
        <v>Morgan Rielly</v>
      </c>
      <c r="E20" s="23">
        <f>D!U22</f>
        <v>14.440491129527388</v>
      </c>
      <c r="F20" s="2" t="str">
        <f>'C'!B22</f>
        <v>Sean Couturier</v>
      </c>
      <c r="G20" s="23">
        <f>'C'!U22</f>
        <v>14.2924121548889</v>
      </c>
      <c r="H20" s="2" t="str">
        <f>'R'!B22</f>
        <v>Dustin Brown***</v>
      </c>
      <c r="I20" s="23">
        <f>'R'!U22</f>
        <v>13.248574266123766</v>
      </c>
      <c r="J20" s="2" t="str">
        <f>L!B22</f>
        <v>Matthew Tkachuk</v>
      </c>
      <c r="K20" s="25">
        <f>L!U22</f>
        <v>12.473161248152294</v>
      </c>
    </row>
    <row r="21" spans="1:11" x14ac:dyDescent="0.25">
      <c r="A21" s="18">
        <v>21</v>
      </c>
      <c r="B21" s="31" t="str">
        <f>G!B23</f>
        <v>Semyon Varlamov</v>
      </c>
      <c r="C21" s="34">
        <f>G!M23</f>
        <v>2861</v>
      </c>
      <c r="D21" s="21" t="str">
        <f>D!B23</f>
        <v>Alexander Edler***</v>
      </c>
      <c r="E21" s="22">
        <f>D!U23</f>
        <v>14.326349793972803</v>
      </c>
      <c r="F21" s="21" t="str">
        <f>'C'!B23</f>
        <v>Eric Staal</v>
      </c>
      <c r="G21" s="22">
        <f>'C'!U23</f>
        <v>14.179490983260482</v>
      </c>
      <c r="H21" s="21" t="str">
        <f>'R'!B23</f>
        <v>Viktor Arvidsson</v>
      </c>
      <c r="I21" s="22">
        <f>'R'!U23</f>
        <v>13.121382638307974</v>
      </c>
      <c r="J21" s="21" t="str">
        <f>L!B23</f>
        <v>Kyle Connor</v>
      </c>
      <c r="K21" s="24">
        <f>L!U23</f>
        <v>12.458394601298973</v>
      </c>
    </row>
    <row r="22" spans="1:11" x14ac:dyDescent="0.25">
      <c r="A22" s="19">
        <v>22</v>
      </c>
      <c r="B22" s="32" t="str">
        <f>G!B24</f>
        <v>Carey Price</v>
      </c>
      <c r="C22" s="34">
        <f>G!M24</f>
        <v>2855</v>
      </c>
      <c r="D22" s="2" t="str">
        <f>D!B24</f>
        <v>Rasmus Ristolainen</v>
      </c>
      <c r="E22" s="23">
        <f>D!U24</f>
        <v>14.318961012686522</v>
      </c>
      <c r="F22" s="2" t="str">
        <f>'C'!B24</f>
        <v>Nicklas Backstrom</v>
      </c>
      <c r="G22" s="23">
        <f>'C'!U24</f>
        <v>13.659504951975213</v>
      </c>
      <c r="H22" s="2" t="str">
        <f>'R'!B24</f>
        <v>Teuvo Teravainen</v>
      </c>
      <c r="I22" s="23">
        <f>'R'!U24</f>
        <v>12.798380938586149</v>
      </c>
      <c r="J22" s="2" t="str">
        <f>L!B24</f>
        <v>Nikolaj Ehlers</v>
      </c>
      <c r="K22" s="25">
        <f>L!U24</f>
        <v>12.307583100412657</v>
      </c>
    </row>
    <row r="23" spans="1:11" x14ac:dyDescent="0.25">
      <c r="A23" s="19">
        <v>23</v>
      </c>
      <c r="B23" s="32" t="str">
        <f>G!B25</f>
        <v>Robin Lehner</v>
      </c>
      <c r="C23" s="34">
        <f>G!M25</f>
        <v>2852</v>
      </c>
      <c r="D23" s="2" t="str">
        <f>D!B25</f>
        <v>Matt Dumba</v>
      </c>
      <c r="E23" s="23">
        <f>D!U25</f>
        <v>14.294207414379834</v>
      </c>
      <c r="F23" s="2" t="str">
        <f>'C'!B25</f>
        <v>Brayden Schenn</v>
      </c>
      <c r="G23" s="23">
        <f>'C'!U25</f>
        <v>13.610854220660521</v>
      </c>
      <c r="H23" s="2" t="str">
        <f>'R'!B25</f>
        <v>William Nylander</v>
      </c>
      <c r="I23" s="23">
        <f>'R'!U25</f>
        <v>12.533896209675575</v>
      </c>
      <c r="J23" s="2" t="str">
        <f>L!B25</f>
        <v>Thomas Vanek</v>
      </c>
      <c r="K23" s="25">
        <f>L!U25</f>
        <v>11.941066882620182</v>
      </c>
    </row>
    <row r="24" spans="1:11" x14ac:dyDescent="0.25">
      <c r="A24" s="19">
        <v>24</v>
      </c>
      <c r="B24" s="32" t="str">
        <f>G!B26</f>
        <v>Matt Murray</v>
      </c>
      <c r="C24" s="34">
        <f>G!M26</f>
        <v>2733</v>
      </c>
      <c r="D24" s="2" t="str">
        <f>D!B26</f>
        <v>Jared Spurgeon</v>
      </c>
      <c r="E24" s="23">
        <f>D!U26</f>
        <v>14.208004779854431</v>
      </c>
      <c r="F24" s="2" t="str">
        <f>'C'!B26</f>
        <v>Sean Monahan</v>
      </c>
      <c r="G24" s="23">
        <f>'C'!U26</f>
        <v>13.31808074763185</v>
      </c>
      <c r="H24" s="2" t="str">
        <f>'R'!B26</f>
        <v>Kyle Palmieri</v>
      </c>
      <c r="I24" s="23">
        <f>'R'!U26</f>
        <v>12.533259747427325</v>
      </c>
      <c r="J24" s="2" t="str">
        <f>L!B26</f>
        <v>Mike Hoffman</v>
      </c>
      <c r="K24" s="25">
        <f>L!U26</f>
        <v>11.926120923604504</v>
      </c>
    </row>
    <row r="25" spans="1:11" ht="15.75" thickBot="1" x14ac:dyDescent="0.3">
      <c r="A25" s="20">
        <v>25</v>
      </c>
      <c r="B25" s="33" t="str">
        <f>G!B27</f>
        <v>Marc-Andre Fleury</v>
      </c>
      <c r="C25" s="40">
        <f>G!M27</f>
        <v>2673</v>
      </c>
      <c r="D25" s="2" t="str">
        <f>D!B27</f>
        <v>Jake Muzzin</v>
      </c>
      <c r="E25" s="23">
        <f>D!U27</f>
        <v>14.154887818732021</v>
      </c>
      <c r="F25" s="2" t="str">
        <f>'C'!B27</f>
        <v>Brayden Point</v>
      </c>
      <c r="G25" s="23">
        <f>'C'!U27</f>
        <v>13.087184532935289</v>
      </c>
      <c r="H25" s="2" t="str">
        <f>'R'!B27</f>
        <v>Patric Hornqvist</v>
      </c>
      <c r="I25" s="23">
        <f>'R'!U27</f>
        <v>12.38773825167501</v>
      </c>
      <c r="J25" s="2" t="str">
        <f>L!B27</f>
        <v>Daniel Sedin***</v>
      </c>
      <c r="K25" s="25">
        <f>L!U27</f>
        <v>11.622136498485503</v>
      </c>
    </row>
    <row r="26" spans="1:11" x14ac:dyDescent="0.25">
      <c r="A26" s="18">
        <v>26</v>
      </c>
      <c r="B26" s="31" t="str">
        <f>G!B28</f>
        <v>Antti Raanta</v>
      </c>
      <c r="C26" s="34">
        <f>G!M28</f>
        <v>2599</v>
      </c>
      <c r="D26" s="21" t="str">
        <f>D!B28</f>
        <v>Jake Gardiner</v>
      </c>
      <c r="E26" s="22">
        <f>D!U28</f>
        <v>14.051275366900821</v>
      </c>
      <c r="F26" s="21" t="str">
        <f>'C'!B28</f>
        <v>Dylan Larkin</v>
      </c>
      <c r="G26" s="22">
        <f>'C'!U28</f>
        <v>12.911123492442938</v>
      </c>
      <c r="H26" s="21" t="str">
        <f>'R'!B28</f>
        <v>J.T. Miller</v>
      </c>
      <c r="I26" s="22">
        <f>'R'!U28</f>
        <v>12.332394523890333</v>
      </c>
      <c r="J26" s="21" t="str">
        <f>L!B28</f>
        <v>Ondrej Palat</v>
      </c>
      <c r="K26" s="24">
        <f>L!U28</f>
        <v>11.610751265099733</v>
      </c>
    </row>
    <row r="27" spans="1:11" x14ac:dyDescent="0.25">
      <c r="A27" s="19">
        <v>27</v>
      </c>
      <c r="B27" s="32" t="str">
        <f>G!B29</f>
        <v>Brian Elliott</v>
      </c>
      <c r="C27" s="34">
        <f>G!M29</f>
        <v>2522</v>
      </c>
      <c r="D27" s="2" t="str">
        <f>D!B29</f>
        <v>Mark Giordano</v>
      </c>
      <c r="E27" s="23">
        <f>D!U29</f>
        <v>13.671796392852766</v>
      </c>
      <c r="F27" s="2" t="str">
        <f>'C'!B29</f>
        <v>Logan Couture</v>
      </c>
      <c r="G27" s="23">
        <f>'C'!U29</f>
        <v>12.828065172542328</v>
      </c>
      <c r="H27" s="2" t="str">
        <f>'R'!B29</f>
        <v>Cam Atkinson</v>
      </c>
      <c r="I27" s="23">
        <f>'R'!U29</f>
        <v>12.308131315796356</v>
      </c>
      <c r="J27" s="2" t="str">
        <f>L!B29</f>
        <v>James van Riemsdyk</v>
      </c>
      <c r="K27" s="25">
        <f>L!U29</f>
        <v>11.594721730148462</v>
      </c>
    </row>
    <row r="28" spans="1:11" x14ac:dyDescent="0.25">
      <c r="A28" s="19">
        <v>28</v>
      </c>
      <c r="B28" s="32" t="str">
        <f>G!B30</f>
        <v>Scott Darling</v>
      </c>
      <c r="C28" s="34">
        <f>G!M30</f>
        <v>2475</v>
      </c>
      <c r="D28" s="2" t="str">
        <f>D!B30</f>
        <v>Erik Johnson</v>
      </c>
      <c r="E28" s="23">
        <f>D!U30</f>
        <v>13.549664215560163</v>
      </c>
      <c r="F28" s="2" t="str">
        <f>'C'!B30</f>
        <v>Jeff Carter</v>
      </c>
      <c r="G28" s="23">
        <f>'C'!U30</f>
        <v>12.826030643588712</v>
      </c>
      <c r="H28" s="2" t="str">
        <f>'R'!B30</f>
        <v>Jordan Eberle</v>
      </c>
      <c r="I28" s="23">
        <f>'R'!U30</f>
        <v>12.281799606099902</v>
      </c>
      <c r="J28" s="2" t="str">
        <f>L!B30</f>
        <v>Chris Kreider</v>
      </c>
      <c r="K28" s="25">
        <f>L!U30</f>
        <v>11.586934581517713</v>
      </c>
    </row>
    <row r="29" spans="1:11" x14ac:dyDescent="0.25">
      <c r="A29" s="19">
        <v>29</v>
      </c>
      <c r="B29" s="32" t="str">
        <f>G!B31</f>
        <v>Cam Ward</v>
      </c>
      <c r="C29" s="34">
        <f>G!M31</f>
        <v>2459</v>
      </c>
      <c r="D29" s="2" t="str">
        <f>D!B31</f>
        <v>Charlie McAvoy</v>
      </c>
      <c r="E29" s="23">
        <f>D!U31</f>
        <v>13.497593275838797</v>
      </c>
      <c r="F29" s="2" t="str">
        <f>'C'!B31</f>
        <v>Ryan Nugent-Hopkins</v>
      </c>
      <c r="G29" s="23">
        <f>'C'!U31</f>
        <v>12.791970581098152</v>
      </c>
      <c r="H29" s="2" t="str">
        <f>'R'!B31</f>
        <v>Mats Zuccarello</v>
      </c>
      <c r="I29" s="23">
        <f>'R'!U31</f>
        <v>12.196611127745756</v>
      </c>
      <c r="J29" s="2" t="str">
        <f>L!B31</f>
        <v>Tomas Hertl</v>
      </c>
      <c r="K29" s="25">
        <f>L!U31</f>
        <v>11.444590867964859</v>
      </c>
    </row>
    <row r="30" spans="1:11" ht="15.75" thickBot="1" x14ac:dyDescent="0.3">
      <c r="A30" s="20">
        <v>30</v>
      </c>
      <c r="B30" s="33" t="str">
        <f>G!B32</f>
        <v>James Reimer</v>
      </c>
      <c r="C30" s="40">
        <f>G!M32</f>
        <v>2411</v>
      </c>
      <c r="D30" s="2" t="str">
        <f>D!B32</f>
        <v>Jeff Petry***</v>
      </c>
      <c r="E30" s="23">
        <f>D!U32</f>
        <v>13.479995681507857</v>
      </c>
      <c r="F30" s="2" t="str">
        <f>'C'!B32</f>
        <v>Yanni Gourde***</v>
      </c>
      <c r="G30" s="23">
        <f>'C'!U32</f>
        <v>12.789424808647539</v>
      </c>
      <c r="H30" s="2" t="str">
        <f>'R'!B32</f>
        <v>Corey Perry</v>
      </c>
      <c r="I30" s="23">
        <f>'R'!U32</f>
        <v>12.028594823306411</v>
      </c>
      <c r="J30" s="2" t="str">
        <f>L!B32</f>
        <v>Jeff Skinner</v>
      </c>
      <c r="K30" s="25">
        <f>L!U32</f>
        <v>11.28622160351782</v>
      </c>
    </row>
    <row r="31" spans="1:11" x14ac:dyDescent="0.25">
      <c r="A31" s="18">
        <v>31</v>
      </c>
      <c r="B31" s="31" t="str">
        <f>G!B33</f>
        <v>Cory Schneider</v>
      </c>
      <c r="C31" s="34">
        <f>G!M33</f>
        <v>2332</v>
      </c>
      <c r="D31" s="21" t="str">
        <f>D!B33</f>
        <v>Josh Manson***</v>
      </c>
      <c r="E31" s="22">
        <f>D!U33</f>
        <v>13.47419098633825</v>
      </c>
      <c r="F31" s="21" t="str">
        <f>'C'!B33</f>
        <v>Joe Thornton***</v>
      </c>
      <c r="G31" s="22">
        <f>'C'!U33</f>
        <v>12.545437134308361</v>
      </c>
      <c r="H31" s="21" t="str">
        <f>'R'!B33</f>
        <v>T.J. Oshie</v>
      </c>
      <c r="I31" s="22">
        <f>'R'!U33</f>
        <v>11.849202007919567</v>
      </c>
      <c r="J31" s="21" t="str">
        <f>L!B33</f>
        <v>Max Pacioretty</v>
      </c>
      <c r="K31" s="24">
        <f>L!U33</f>
        <v>11.188829314696575</v>
      </c>
    </row>
    <row r="32" spans="1:11" x14ac:dyDescent="0.25">
      <c r="A32" s="19">
        <v>32</v>
      </c>
      <c r="B32" s="32" t="str">
        <f>G!B34</f>
        <v>Keith Kinkaid</v>
      </c>
      <c r="C32" s="34">
        <f>G!M34</f>
        <v>2298</v>
      </c>
      <c r="D32" s="2" t="str">
        <f>D!B34</f>
        <v>Dougie Hamilton</v>
      </c>
      <c r="E32" s="23">
        <f>D!U34</f>
        <v>13.462082382250554</v>
      </c>
      <c r="F32" s="2" t="str">
        <f>'C'!B34</f>
        <v>Ryan O'Reilly</v>
      </c>
      <c r="G32" s="23">
        <f>'C'!U34</f>
        <v>12.461275890112827</v>
      </c>
      <c r="H32" s="2" t="str">
        <f>'R'!B34</f>
        <v>Brendan Gallagher</v>
      </c>
      <c r="I32" s="23">
        <f>'R'!U34</f>
        <v>11.763625021604842</v>
      </c>
      <c r="J32" s="2" t="str">
        <f>L!B34</f>
        <v>Anthony Mantha</v>
      </c>
      <c r="K32" s="25">
        <f>L!U34</f>
        <v>11.161229704968861</v>
      </c>
    </row>
    <row r="33" spans="1:11" x14ac:dyDescent="0.25">
      <c r="A33" s="19">
        <v>33</v>
      </c>
      <c r="B33" s="32" t="str">
        <f>G!B35</f>
        <v>Petr Mrazek</v>
      </c>
      <c r="C33" s="34">
        <f>G!M35</f>
        <v>2097</v>
      </c>
      <c r="D33" s="2" t="str">
        <f>D!B35</f>
        <v>Kevin Shattenkirk</v>
      </c>
      <c r="E33" s="23">
        <f>D!U35</f>
        <v>13.38521475199086</v>
      </c>
      <c r="F33" s="2" t="str">
        <f>'C'!B35</f>
        <v>Jonathan Toews</v>
      </c>
      <c r="G33" s="23">
        <f>'C'!U35</f>
        <v>12.082955515796371</v>
      </c>
      <c r="H33" s="2" t="str">
        <f>'R'!B35</f>
        <v>Craig Smith***</v>
      </c>
      <c r="I33" s="23">
        <f>'R'!U35</f>
        <v>11.645972286599299</v>
      </c>
      <c r="J33" s="2" t="str">
        <f>L!B35</f>
        <v>Jake DeBrusk</v>
      </c>
      <c r="K33" s="25">
        <f>L!U35</f>
        <v>11.136622407373316</v>
      </c>
    </row>
    <row r="34" spans="1:11" x14ac:dyDescent="0.25">
      <c r="A34" s="19">
        <v>34</v>
      </c>
      <c r="B34" s="32" t="str">
        <f>G!B36</f>
        <v>Jonathan Bernier</v>
      </c>
      <c r="C34" s="34">
        <f>G!M36</f>
        <v>2001</v>
      </c>
      <c r="D34" s="2" t="str">
        <f>D!B36</f>
        <v>Aaron Ekblad</v>
      </c>
      <c r="E34" s="23">
        <f>D!U36</f>
        <v>13.366825081017534</v>
      </c>
      <c r="F34" s="2" t="str">
        <f>'C'!B36</f>
        <v>Ryan Johansen</v>
      </c>
      <c r="G34" s="23">
        <f>'C'!U36</f>
        <v>11.972832769858872</v>
      </c>
      <c r="H34" s="2" t="str">
        <f>'R'!B36</f>
        <v>Wayne Simmonds</v>
      </c>
      <c r="I34" s="23">
        <f>'R'!U36</f>
        <v>11.626612006498116</v>
      </c>
      <c r="J34" s="2" t="str">
        <f>L!B36</f>
        <v>Alex Galchenyuk</v>
      </c>
      <c r="K34" s="25">
        <f>L!U36</f>
        <v>11.111749554695642</v>
      </c>
    </row>
    <row r="35" spans="1:11" ht="15.75" thickBot="1" x14ac:dyDescent="0.3">
      <c r="A35" s="20">
        <v>35</v>
      </c>
      <c r="B35" s="33" t="str">
        <f>G!B37</f>
        <v>Roberto Luongo</v>
      </c>
      <c r="C35" s="40">
        <f>G!M37</f>
        <v>1966</v>
      </c>
      <c r="D35" s="2" t="str">
        <f>D!B37</f>
        <v>Neal Pionk***</v>
      </c>
      <c r="E35" s="23">
        <f>D!U37</f>
        <v>13.342845285721523</v>
      </c>
      <c r="F35" s="2" t="str">
        <f>'C'!B37</f>
        <v>Matt Duchene</v>
      </c>
      <c r="G35" s="23">
        <f>'C'!U37</f>
        <v>11.921945920213386</v>
      </c>
      <c r="H35" s="2" t="str">
        <f>'R'!B37</f>
        <v>Tyler Johnson</v>
      </c>
      <c r="I35" s="23">
        <f>'R'!U37</f>
        <v>11.451629316883146</v>
      </c>
      <c r="J35" s="2" t="str">
        <f>L!B37</f>
        <v>Jake Guentzel</v>
      </c>
      <c r="K35" s="25">
        <f>L!U37</f>
        <v>11.077191018373991</v>
      </c>
    </row>
    <row r="36" spans="1:11" x14ac:dyDescent="0.25">
      <c r="A36" s="18">
        <v>36</v>
      </c>
      <c r="B36" s="31" t="str">
        <f>G!B38</f>
        <v>Kari Lehtonen</v>
      </c>
      <c r="C36" s="34">
        <f>G!M38</f>
        <v>1944</v>
      </c>
      <c r="D36" s="21" t="str">
        <f>D!B38</f>
        <v>Ryan McDonagh</v>
      </c>
      <c r="E36" s="22">
        <f>D!U38</f>
        <v>13.305513918022932</v>
      </c>
      <c r="F36" s="21" t="str">
        <f>'C'!B38</f>
        <v>Derek Stepan</v>
      </c>
      <c r="G36" s="22">
        <f>'C'!U38</f>
        <v>11.718656040586689</v>
      </c>
      <c r="H36" s="21" t="str">
        <f>'R'!B38</f>
        <v>Justin Williams***</v>
      </c>
      <c r="I36" s="22">
        <f>'R'!U38</f>
        <v>11.426641530156751</v>
      </c>
      <c r="J36" s="21" t="str">
        <f>L!B38</f>
        <v>Alex Killorn</v>
      </c>
      <c r="K36" s="24">
        <f>L!U38</f>
        <v>11.052133695816551</v>
      </c>
    </row>
    <row r="37" spans="1:11" x14ac:dyDescent="0.25">
      <c r="A37" s="19">
        <v>37</v>
      </c>
      <c r="B37" s="32" t="str">
        <f>G!B39</f>
        <v>Philipp Grubauer</v>
      </c>
      <c r="C37" s="34">
        <f>G!M39</f>
        <v>1865</v>
      </c>
      <c r="D37" s="2" t="str">
        <f>D!B39</f>
        <v>Oliver Ekman-Larsson</v>
      </c>
      <c r="E37" s="23">
        <f>D!U39</f>
        <v>13.280517855253574</v>
      </c>
      <c r="F37" s="2" t="str">
        <f>'C'!B39</f>
        <v>Nick Schmaltz</v>
      </c>
      <c r="G37" s="23">
        <f>'C'!U39</f>
        <v>11.706522793636053</v>
      </c>
      <c r="H37" s="2" t="str">
        <f>'R'!B39</f>
        <v>James Neal</v>
      </c>
      <c r="I37" s="23">
        <f>'R'!U39</f>
        <v>11.319265675566857</v>
      </c>
      <c r="J37" s="2" t="str">
        <f>L!B39</f>
        <v>Patrick Maroon</v>
      </c>
      <c r="K37" s="25">
        <f>L!U39</f>
        <v>11.048967813567199</v>
      </c>
    </row>
    <row r="38" spans="1:11" x14ac:dyDescent="0.25">
      <c r="A38" s="19">
        <v>38</v>
      </c>
      <c r="B38" s="32" t="str">
        <f>G!B40</f>
        <v>Anton Khudobin</v>
      </c>
      <c r="C38" s="34">
        <f>G!M40</f>
        <v>1781</v>
      </c>
      <c r="D38" s="2" t="str">
        <f>D!B40</f>
        <v>Ivan Provorov</v>
      </c>
      <c r="E38" s="23">
        <f>D!U40</f>
        <v>13.246505473483538</v>
      </c>
      <c r="F38" s="2" t="str">
        <f>'C'!B40</f>
        <v>Nazem Kadri</v>
      </c>
      <c r="G38" s="23">
        <f>'C'!U40</f>
        <v>11.638631600697359</v>
      </c>
      <c r="H38" s="2" t="str">
        <f>'R'!B40</f>
        <v>Alexander Steen</v>
      </c>
      <c r="I38" s="23">
        <f>'R'!U40</f>
        <v>11.305426987810065</v>
      </c>
      <c r="J38" s="2" t="str">
        <f>L!B40</f>
        <v>Vladislav Namestnikov</v>
      </c>
      <c r="K38" s="25">
        <f>L!U40</f>
        <v>11.0002780455807</v>
      </c>
    </row>
    <row r="39" spans="1:11" x14ac:dyDescent="0.25">
      <c r="A39" s="19">
        <v>39</v>
      </c>
      <c r="B39" s="32" t="str">
        <f>G!B41</f>
        <v>Chad Johnson</v>
      </c>
      <c r="C39" s="34">
        <f>G!M41</f>
        <v>1774</v>
      </c>
      <c r="D39" s="2" t="str">
        <f>D!B41</f>
        <v>Colin Miller</v>
      </c>
      <c r="E39" s="23">
        <f>D!U41</f>
        <v>13.134270137239211</v>
      </c>
      <c r="F39" s="2" t="str">
        <f>'C'!B41</f>
        <v>Bo Horvat</v>
      </c>
      <c r="G39" s="23">
        <f>'C'!U41</f>
        <v>11.629660100492213</v>
      </c>
      <c r="H39" s="2" t="str">
        <f>'R'!B41</f>
        <v>David Backes</v>
      </c>
      <c r="I39" s="23">
        <f>'R'!U41</f>
        <v>11.253011548436652</v>
      </c>
      <c r="J39" s="2" t="str">
        <f>L!B41</f>
        <v>Kevin Fiala</v>
      </c>
      <c r="K39" s="25">
        <f>L!U41</f>
        <v>10.967396859580624</v>
      </c>
    </row>
    <row r="40" spans="1:11" ht="15.75" thickBot="1" x14ac:dyDescent="0.3">
      <c r="A40" s="20">
        <v>40</v>
      </c>
      <c r="B40" s="33" t="str">
        <f>G!B42</f>
        <v>Anton Forsberg</v>
      </c>
      <c r="C40" s="40">
        <f>G!M42</f>
        <v>1715</v>
      </c>
      <c r="D40" s="2" t="str">
        <f>D!B42</f>
        <v>Luca Sbisa***</v>
      </c>
      <c r="E40" s="23">
        <f>D!U42</f>
        <v>13.126064211185405</v>
      </c>
      <c r="F40" s="2" t="str">
        <f>'C'!B42</f>
        <v>Mika Zibanejad</v>
      </c>
      <c r="G40" s="23">
        <f>'C'!U42</f>
        <v>11.591715416510265</v>
      </c>
      <c r="H40" s="2" t="str">
        <f>'R'!B42</f>
        <v>Alex DeBrincat</v>
      </c>
      <c r="I40" s="23">
        <f>'R'!U42</f>
        <v>11.207633412977021</v>
      </c>
      <c r="J40" s="2" t="str">
        <f>L!B42</f>
        <v>Zach Parise</v>
      </c>
      <c r="K40" s="25">
        <f>L!U42</f>
        <v>10.853388824426061</v>
      </c>
    </row>
    <row r="41" spans="1:11" x14ac:dyDescent="0.25">
      <c r="A41" s="18">
        <v>41</v>
      </c>
      <c r="B41" s="31" t="str">
        <f>G!B43</f>
        <v>Mike Condon</v>
      </c>
      <c r="C41" s="34">
        <f>G!M43</f>
        <v>1626</v>
      </c>
      <c r="D41" s="21" t="str">
        <f>D!B43</f>
        <v>Jacob Trouba</v>
      </c>
      <c r="E41" s="22">
        <f>D!U43</f>
        <v>13.037264822474471</v>
      </c>
      <c r="F41" s="21" t="str">
        <f>'C'!B43</f>
        <v>David Krejci***</v>
      </c>
      <c r="G41" s="22">
        <f>'C'!U43</f>
        <v>11.501527166249762</v>
      </c>
      <c r="H41" s="21" t="str">
        <f>'R'!B43</f>
        <v>Sam Reinhart</v>
      </c>
      <c r="I41" s="22">
        <f>'R'!U43</f>
        <v>11.028948799264583</v>
      </c>
      <c r="J41" s="21" t="str">
        <f>L!B43</f>
        <v>Mathieu Perreault</v>
      </c>
      <c r="K41" s="24">
        <f>L!U43</f>
        <v>10.794788996016345</v>
      </c>
    </row>
    <row r="42" spans="1:11" x14ac:dyDescent="0.25">
      <c r="A42" s="19">
        <v>42</v>
      </c>
      <c r="B42" s="32" t="str">
        <f>G!B44</f>
        <v>Carter Hutton</v>
      </c>
      <c r="C42" s="34">
        <f>G!M44</f>
        <v>1610</v>
      </c>
      <c r="D42" s="2" t="str">
        <f>D!B44</f>
        <v>Cam Fowler</v>
      </c>
      <c r="E42" s="23">
        <f>D!U44</f>
        <v>12.932469839793725</v>
      </c>
      <c r="F42" s="2" t="str">
        <f>'C'!B44</f>
        <v>Henrik Zetterberg</v>
      </c>
      <c r="G42" s="23">
        <f>'C'!U44</f>
        <v>11.461958418004933</v>
      </c>
      <c r="H42" s="2" t="str">
        <f>'R'!B44</f>
        <v>Travis Konecny</v>
      </c>
      <c r="I42" s="23">
        <f>'R'!U44</f>
        <v>10.923760954765019</v>
      </c>
      <c r="J42" s="2" t="str">
        <f>L!B44</f>
        <v>Patrick Marleau</v>
      </c>
      <c r="K42" s="25">
        <f>L!U44</f>
        <v>10.672793506750761</v>
      </c>
    </row>
    <row r="43" spans="1:11" x14ac:dyDescent="0.25">
      <c r="A43" s="19">
        <v>43</v>
      </c>
      <c r="B43" s="32" t="str">
        <f>G!B45</f>
        <v>Darcy Kuemper</v>
      </c>
      <c r="C43" s="34">
        <f>G!M45</f>
        <v>1596</v>
      </c>
      <c r="D43" s="2" t="str">
        <f>D!B45</f>
        <v>Mike Green</v>
      </c>
      <c r="E43" s="23">
        <f>D!U45</f>
        <v>12.853847104950066</v>
      </c>
      <c r="F43" s="2" t="str">
        <f>'C'!B45</f>
        <v>Ryan Spooner***</v>
      </c>
      <c r="G43" s="23">
        <f>'C'!U45</f>
        <v>11.411080112146738</v>
      </c>
      <c r="H43" s="2" t="str">
        <f>'R'!B45</f>
        <v>Charlie Coyle</v>
      </c>
      <c r="I43" s="23">
        <f>'R'!U45</f>
        <v>10.9089835616359</v>
      </c>
      <c r="J43" s="2" t="str">
        <f>L!B45</f>
        <v>Max Domi</v>
      </c>
      <c r="K43" s="25">
        <f>L!U45</f>
        <v>10.661790842742594</v>
      </c>
    </row>
    <row r="44" spans="1:11" x14ac:dyDescent="0.25">
      <c r="A44" s="19">
        <v>44</v>
      </c>
      <c r="B44" s="32" t="str">
        <f>G!B46</f>
        <v>Corey Crawford</v>
      </c>
      <c r="C44" s="34">
        <f>G!M46</f>
        <v>1584</v>
      </c>
      <c r="D44" s="2" t="str">
        <f>D!B46</f>
        <v>Tyler Myers***</v>
      </c>
      <c r="E44" s="23">
        <f>D!U46</f>
        <v>12.796369925611085</v>
      </c>
      <c r="F44" s="2" t="str">
        <f>'C'!B46</f>
        <v>Kyle Turris</v>
      </c>
      <c r="G44" s="23">
        <f>'C'!U46</f>
        <v>11.337967805136969</v>
      </c>
      <c r="H44" s="2" t="str">
        <f>'R'!B46</f>
        <v>Derek Dorsett***</v>
      </c>
      <c r="I44" s="23">
        <f>'R'!U46</f>
        <v>10.895661815105115</v>
      </c>
      <c r="J44" s="2" t="str">
        <f>L!B46</f>
        <v>Zach Hyman</v>
      </c>
      <c r="K44" s="25">
        <f>L!U46</f>
        <v>10.452623780326721</v>
      </c>
    </row>
    <row r="45" spans="1:11" ht="15.75" thickBot="1" x14ac:dyDescent="0.3">
      <c r="A45" s="20">
        <v>45</v>
      </c>
      <c r="B45" s="33" t="str">
        <f>G!B47</f>
        <v>Aaron Dell</v>
      </c>
      <c r="C45" s="40">
        <f>G!M47</f>
        <v>1522</v>
      </c>
      <c r="D45" s="2" t="str">
        <f>D!B47</f>
        <v>Nick Leddy</v>
      </c>
      <c r="E45" s="23">
        <f>D!U47</f>
        <v>12.787921493783664</v>
      </c>
      <c r="F45" s="2" t="str">
        <f>'C'!B47</f>
        <v>Paul Stastny</v>
      </c>
      <c r="G45" s="23">
        <f>'C'!U47</f>
        <v>11.231909858800467</v>
      </c>
      <c r="H45" s="2" t="str">
        <f>'R'!B47</f>
        <v>Bryan Rust***</v>
      </c>
      <c r="I45" s="23">
        <f>'R'!U47</f>
        <v>10.857553286139282</v>
      </c>
      <c r="J45" s="2" t="str">
        <f>L!B47</f>
        <v>Micheal Ferland***</v>
      </c>
      <c r="K45" s="25">
        <f>L!U47</f>
        <v>10.436845712110891</v>
      </c>
    </row>
    <row r="46" spans="1:11" x14ac:dyDescent="0.25">
      <c r="A46" s="18">
        <v>46</v>
      </c>
      <c r="B46" s="31" t="str">
        <f>G!B48</f>
        <v>Juuse Saros</v>
      </c>
      <c r="C46" s="34">
        <f>G!M48</f>
        <v>1497</v>
      </c>
      <c r="D46" s="21" t="str">
        <f>D!B48</f>
        <v>Hampus Lindholm</v>
      </c>
      <c r="E46" s="22">
        <f>D!U48</f>
        <v>12.771328786461218</v>
      </c>
      <c r="F46" s="21" t="str">
        <f>'C'!B48</f>
        <v>Derick Brassard***</v>
      </c>
      <c r="G46" s="22">
        <f>'C'!U48</f>
        <v>11.206728143792304</v>
      </c>
      <c r="H46" s="21" t="str">
        <f>'R'!B48</f>
        <v>Pavel Buchnevich</v>
      </c>
      <c r="I46" s="22">
        <f>'R'!U48</f>
        <v>10.831873343831784</v>
      </c>
      <c r="J46" s="21" t="str">
        <f>L!B48</f>
        <v>Sven Baertschi</v>
      </c>
      <c r="K46" s="24">
        <f>L!U48</f>
        <v>10.393695281054395</v>
      </c>
    </row>
    <row r="47" spans="1:11" x14ac:dyDescent="0.25">
      <c r="A47" s="19">
        <v>47</v>
      </c>
      <c r="B47" s="32" t="str">
        <f>G!B49</f>
        <v>Alex Stalock</v>
      </c>
      <c r="C47" s="34">
        <f>G!M49</f>
        <v>1495</v>
      </c>
      <c r="D47" s="2" t="str">
        <f>D!B49</f>
        <v>Nate Schmidt***</v>
      </c>
      <c r="E47" s="23">
        <f>D!U49</f>
        <v>12.755229649751907</v>
      </c>
      <c r="F47" s="2" t="str">
        <f>'C'!B49</f>
        <v>Nico Hischier</v>
      </c>
      <c r="G47" s="23">
        <f>'C'!U49</f>
        <v>11.165596811066031</v>
      </c>
      <c r="H47" s="2" t="str">
        <f>'R'!B49</f>
        <v>Kyle Okposo</v>
      </c>
      <c r="I47" s="23">
        <f>'R'!U49</f>
        <v>10.794013072610426</v>
      </c>
      <c r="J47" s="2" t="str">
        <f>L!B49</f>
        <v>Rick Nash</v>
      </c>
      <c r="K47" s="25">
        <f>L!U49</f>
        <v>10.261752177342927</v>
      </c>
    </row>
    <row r="48" spans="1:11" x14ac:dyDescent="0.25">
      <c r="A48" s="19">
        <v>48</v>
      </c>
      <c r="B48" s="32" t="str">
        <f>G!B50</f>
        <v>Thomas Greiss</v>
      </c>
      <c r="C48" s="34">
        <f>G!M50</f>
        <v>1492</v>
      </c>
      <c r="D48" s="2" t="str">
        <f>D!B50</f>
        <v>Mattias Ekholm</v>
      </c>
      <c r="E48" s="23">
        <f>D!U50</f>
        <v>12.697604156946801</v>
      </c>
      <c r="F48" s="2" t="str">
        <f>'C'!B50</f>
        <v>Adam Henrique***</v>
      </c>
      <c r="G48" s="23">
        <f>'C'!U50</f>
        <v>11.13985171431079</v>
      </c>
      <c r="H48" s="2" t="str">
        <f>'R'!B50</f>
        <v>Elias Lindholm</v>
      </c>
      <c r="I48" s="23">
        <f>'R'!U50</f>
        <v>10.766142518312966</v>
      </c>
      <c r="J48" s="2" t="str">
        <f>L!B50</f>
        <v>Justin Abdelkader***</v>
      </c>
      <c r="K48" s="25">
        <f>L!U50</f>
        <v>10.222925252226728</v>
      </c>
    </row>
    <row r="49" spans="1:11" x14ac:dyDescent="0.25">
      <c r="A49" s="19">
        <v>49</v>
      </c>
      <c r="B49" s="32" t="str">
        <f>G!B51</f>
        <v>Anders Nilsson</v>
      </c>
      <c r="C49" s="34">
        <f>G!M51</f>
        <v>1464</v>
      </c>
      <c r="D49" s="2" t="str">
        <f>D!B51</f>
        <v>Matt Niskanen</v>
      </c>
      <c r="E49" s="23">
        <f>D!U51</f>
        <v>12.664103820928037</v>
      </c>
      <c r="F49" s="2" t="str">
        <f>'C'!B51</f>
        <v>Jordan Staal***</v>
      </c>
      <c r="G49" s="23">
        <f>'C'!U51</f>
        <v>11.055953309498019</v>
      </c>
      <c r="H49" s="2" t="str">
        <f>'R'!B51</f>
        <v>Tom Wilson***</v>
      </c>
      <c r="I49" s="23">
        <f>'R'!U51</f>
        <v>10.705625038398503</v>
      </c>
      <c r="J49" s="2" t="str">
        <f>L!B51</f>
        <v>Tyler Bertuzzi</v>
      </c>
      <c r="K49" s="25">
        <f>L!U51</f>
        <v>10.18250996375075</v>
      </c>
    </row>
    <row r="50" spans="1:11" ht="15.75" thickBot="1" x14ac:dyDescent="0.3">
      <c r="A50" s="20">
        <v>50</v>
      </c>
      <c r="B50" s="33" t="str">
        <f>G!B52</f>
        <v>Tristan Jarry</v>
      </c>
      <c r="C50" s="40">
        <f>G!M52</f>
        <v>1364</v>
      </c>
      <c r="D50" s="2" t="str">
        <f>D!B52</f>
        <v>Sami Vatanen</v>
      </c>
      <c r="E50" s="23">
        <f>D!U52</f>
        <v>12.598919741965364</v>
      </c>
      <c r="F50" s="2" t="str">
        <f>'C'!B52</f>
        <v>Mikael Backlund***</v>
      </c>
      <c r="G50" s="23">
        <f>'C'!U52</f>
        <v>10.971509413820762</v>
      </c>
      <c r="H50" s="2" t="str">
        <f>'R'!B52</f>
        <v>Tyler Toffoli</v>
      </c>
      <c r="I50" s="23">
        <f>'R'!U52</f>
        <v>10.651903836184559</v>
      </c>
      <c r="J50" s="2" t="str">
        <f>L!B52</f>
        <v>Evan Rodrigues***</v>
      </c>
      <c r="K50" s="25">
        <f>L!U52</f>
        <v>10.150478358446541</v>
      </c>
    </row>
    <row r="51" spans="1:11" x14ac:dyDescent="0.25">
      <c r="A51" s="18">
        <v>51</v>
      </c>
      <c r="B51" s="31" t="str">
        <f>G!B53</f>
        <v>Ryan Miller***</v>
      </c>
      <c r="C51" s="34">
        <f>G!M53</f>
        <v>1353</v>
      </c>
      <c r="D51" s="21" t="str">
        <f>D!B53</f>
        <v>Mikhail Sergachev</v>
      </c>
      <c r="E51" s="22">
        <f>D!U53</f>
        <v>12.593569499223008</v>
      </c>
      <c r="F51" s="21" t="str">
        <f>'C'!B53</f>
        <v>Kevin Hayes</v>
      </c>
      <c r="G51" s="22">
        <f>'C'!U53</f>
        <v>10.842401125790754</v>
      </c>
      <c r="H51" s="21" t="str">
        <f>'R'!B53</f>
        <v>Ondrej Kase***</v>
      </c>
      <c r="I51" s="22">
        <f>'R'!U53</f>
        <v>10.647223332628762</v>
      </c>
      <c r="J51" s="21" t="str">
        <f>L!B53</f>
        <v>Nino Niederreiter</v>
      </c>
      <c r="K51" s="24">
        <f>L!U53</f>
        <v>10.106444095790131</v>
      </c>
    </row>
    <row r="52" spans="1:11" x14ac:dyDescent="0.25">
      <c r="A52" s="19">
        <v>52</v>
      </c>
      <c r="B52" s="32" t="str">
        <f>G!B54</f>
        <v>Malcolm Subban</v>
      </c>
      <c r="C52" s="34">
        <f>G!M54</f>
        <v>1230</v>
      </c>
      <c r="D52" s="2" t="str">
        <f>D!B54</f>
        <v>Alex Goligoski</v>
      </c>
      <c r="E52" s="23">
        <f>D!U54</f>
        <v>12.547858762182315</v>
      </c>
      <c r="F52" s="2" t="str">
        <f>'C'!B54</f>
        <v>Danton Heinen***</v>
      </c>
      <c r="G52" s="23">
        <f>'C'!U54</f>
        <v>10.769685882889323</v>
      </c>
      <c r="H52" s="2" t="str">
        <f>'R'!B54</f>
        <v>Jakob Silfverberg</v>
      </c>
      <c r="I52" s="23">
        <f>'R'!U54</f>
        <v>10.531598440092646</v>
      </c>
      <c r="J52" s="2" t="str">
        <f>L!B54</f>
        <v>Anthony Beauvillier</v>
      </c>
      <c r="K52" s="25">
        <f>L!U54</f>
        <v>10.102571163813543</v>
      </c>
    </row>
    <row r="53" spans="1:11" x14ac:dyDescent="0.25">
      <c r="A53" s="19">
        <v>53</v>
      </c>
      <c r="B53" s="32" t="str">
        <f>G!B55</f>
        <v>Antti Niemi</v>
      </c>
      <c r="C53" s="34">
        <f>G!M55</f>
        <v>1213</v>
      </c>
      <c r="D53" s="2" t="str">
        <f>D!B55</f>
        <v>Zdeno Chara</v>
      </c>
      <c r="E53" s="23">
        <f>D!U55</f>
        <v>12.462946976401657</v>
      </c>
      <c r="F53" s="2" t="str">
        <f>'C'!B55</f>
        <v>Nick Bjugstad***</v>
      </c>
      <c r="G53" s="23">
        <f>'C'!U55</f>
        <v>10.763654934765897</v>
      </c>
      <c r="H53" s="2" t="str">
        <f>'R'!B55</f>
        <v>Bobby Ryan</v>
      </c>
      <c r="I53" s="23">
        <f>'R'!U55</f>
        <v>10.427648327774516</v>
      </c>
      <c r="J53" s="2" t="str">
        <f>L!B55</f>
        <v>Ryan Dzingel***</v>
      </c>
      <c r="K53" s="25">
        <f>L!U55</f>
        <v>10.092104542057374</v>
      </c>
    </row>
    <row r="54" spans="1:11" x14ac:dyDescent="0.25">
      <c r="A54" s="19">
        <v>54</v>
      </c>
      <c r="B54" s="32" t="str">
        <f>G!B56</f>
        <v>Scott Wedgewood</v>
      </c>
      <c r="C54" s="34">
        <f>G!M56</f>
        <v>1096</v>
      </c>
      <c r="D54" s="2" t="str">
        <f>D!B56</f>
        <v>Justin Braun***</v>
      </c>
      <c r="E54" s="23">
        <f>D!U56</f>
        <v>12.43156154444123</v>
      </c>
      <c r="F54" s="2" t="str">
        <f>'C'!B56</f>
        <v>Pierre-Luc Dubois</v>
      </c>
      <c r="G54" s="23">
        <f>'C'!U56</f>
        <v>10.762072938230673</v>
      </c>
      <c r="H54" s="2" t="str">
        <f>'R'!B56</f>
        <v>Josh Anderson***</v>
      </c>
      <c r="I54" s="23">
        <f>'R'!U56</f>
        <v>10.205066816247815</v>
      </c>
      <c r="J54" s="2" t="str">
        <f>L!B56</f>
        <v>Kevin Labanc</v>
      </c>
      <c r="K54" s="25">
        <f>L!U56</f>
        <v>10.072264157264193</v>
      </c>
    </row>
    <row r="55" spans="1:11" ht="15.75" thickBot="1" x14ac:dyDescent="0.3">
      <c r="A55" s="20">
        <v>55</v>
      </c>
      <c r="B55" s="33" t="str">
        <f>G!B57</f>
        <v>Louis Domingue</v>
      </c>
      <c r="C55" s="40">
        <f>G!M57</f>
        <v>1074</v>
      </c>
      <c r="D55" s="2" t="str">
        <f>D!B57</f>
        <v>Will Butcher</v>
      </c>
      <c r="E55" s="23">
        <f>D!U57</f>
        <v>12.394061644179546</v>
      </c>
      <c r="F55" s="2" t="str">
        <f>'C'!B57</f>
        <v>Jonathan Drouin</v>
      </c>
      <c r="G55" s="23">
        <f>'C'!U57</f>
        <v>10.754426685294831</v>
      </c>
      <c r="H55" s="2" t="str">
        <f>'R'!B57</f>
        <v>Joshua Ho-Sang</v>
      </c>
      <c r="I55" s="23">
        <f>'R'!U57</f>
        <v>10.187115968774652</v>
      </c>
      <c r="J55" s="2" t="str">
        <f>L!B57</f>
        <v>Brian Gibbons***</v>
      </c>
      <c r="K55" s="25">
        <f>L!U57</f>
        <v>10.007194802688709</v>
      </c>
    </row>
    <row r="56" spans="1:11" x14ac:dyDescent="0.25">
      <c r="A56" s="18">
        <v>56</v>
      </c>
      <c r="B56" s="31" t="str">
        <f>G!B58</f>
        <v>Joonas Korpisalo</v>
      </c>
      <c r="C56" s="34">
        <f>G!M58</f>
        <v>1049</v>
      </c>
      <c r="D56" s="21" t="str">
        <f>D!B58</f>
        <v>Justin Faulk</v>
      </c>
      <c r="E56" s="22">
        <f>D!U58</f>
        <v>12.361548608067192</v>
      </c>
      <c r="F56" s="21" t="str">
        <f>'C'!B58</f>
        <v>Mikko Koivu</v>
      </c>
      <c r="G56" s="22">
        <f>'C'!U58</f>
        <v>10.622408943974291</v>
      </c>
      <c r="H56" s="21" t="str">
        <f>'R'!B58</f>
        <v>Nick Foligno</v>
      </c>
      <c r="I56" s="22">
        <f>'R'!U58</f>
        <v>10.176206225057843</v>
      </c>
      <c r="J56" s="21" t="str">
        <f>L!B58</f>
        <v>Tanner Pearson</v>
      </c>
      <c r="K56" s="24">
        <f>L!U58</f>
        <v>9.9969863065292177</v>
      </c>
    </row>
    <row r="57" spans="1:11" x14ac:dyDescent="0.25">
      <c r="A57" s="19">
        <v>57</v>
      </c>
      <c r="B57" s="32" t="str">
        <f>G!B59</f>
        <v>Michal Neuvirth</v>
      </c>
      <c r="C57" s="34">
        <f>G!M59</f>
        <v>1039</v>
      </c>
      <c r="D57" s="2" t="str">
        <f>D!B59</f>
        <v>TJ Brodie</v>
      </c>
      <c r="E57" s="23">
        <f>D!U59</f>
        <v>12.340104875081296</v>
      </c>
      <c r="F57" s="2" t="str">
        <f>'C'!B59</f>
        <v>Riley Nash***</v>
      </c>
      <c r="G57" s="23">
        <f>'C'!U59</f>
        <v>10.601852093650034</v>
      </c>
      <c r="H57" s="2" t="str">
        <f>'R'!B59</f>
        <v>Jesper Fast***</v>
      </c>
      <c r="I57" s="23">
        <f>'R'!U59</f>
        <v>10.039560492879122</v>
      </c>
      <c r="J57" s="2" t="str">
        <f>L!B59</f>
        <v>Blake Comeau***</v>
      </c>
      <c r="K57" s="25">
        <f>L!U59</f>
        <v>9.9852940013696347</v>
      </c>
    </row>
    <row r="58" spans="1:11" x14ac:dyDescent="0.25">
      <c r="A58" s="19">
        <v>58</v>
      </c>
      <c r="B58" s="32" t="str">
        <f>G!B60</f>
        <v>David Rittich***</v>
      </c>
      <c r="C58" s="34">
        <f>G!M60</f>
        <v>1008</v>
      </c>
      <c r="D58" s="2" t="str">
        <f>D!B60</f>
        <v>Colton Parayko</v>
      </c>
      <c r="E58" s="23">
        <f>D!U60</f>
        <v>12.307199437197864</v>
      </c>
      <c r="F58" s="2" t="str">
        <f>'C'!B60</f>
        <v>Henrik Sedin***</v>
      </c>
      <c r="G58" s="23">
        <f>'C'!U60</f>
        <v>10.492525518266971</v>
      </c>
      <c r="H58" s="2" t="str">
        <f>'R'!B60</f>
        <v>Richard Panik***</v>
      </c>
      <c r="I58" s="23">
        <f>'R'!U60</f>
        <v>10.018985327513025</v>
      </c>
      <c r="J58" s="2" t="str">
        <f>L!B60</f>
        <v>Joonas Donskoi</v>
      </c>
      <c r="K58" s="25">
        <f>L!U60</f>
        <v>9.9109790909772926</v>
      </c>
    </row>
    <row r="59" spans="1:11" x14ac:dyDescent="0.25">
      <c r="A59" s="19">
        <v>59</v>
      </c>
      <c r="B59" s="32" t="str">
        <f>G!B61</f>
        <v>Curtis McElhinney***</v>
      </c>
      <c r="C59" s="34">
        <f>G!M61</f>
        <v>979</v>
      </c>
      <c r="D59" s="2" t="str">
        <f>D!B61</f>
        <v>Zach Werenski</v>
      </c>
      <c r="E59" s="23">
        <f>D!U61</f>
        <v>12.303743854276895</v>
      </c>
      <c r="F59" s="2" t="str">
        <f>'C'!B61</f>
        <v>Alexander Wennberg</v>
      </c>
      <c r="G59" s="23">
        <f>'C'!U61</f>
        <v>10.136526488352761</v>
      </c>
      <c r="H59" s="2" t="str">
        <f>'R'!B61</f>
        <v>Alex Tuch</v>
      </c>
      <c r="I59" s="23">
        <f>'R'!U61</f>
        <v>9.9525108427069853</v>
      </c>
      <c r="J59" s="2" t="str">
        <f>L!B61</f>
        <v>Vinnie Hinostroza***</v>
      </c>
      <c r="K59" s="25">
        <f>L!U61</f>
        <v>9.8975097436815673</v>
      </c>
    </row>
    <row r="60" spans="1:11" ht="15.75" thickBot="1" x14ac:dyDescent="0.3">
      <c r="A60" s="20">
        <v>60</v>
      </c>
      <c r="B60" s="33" t="str">
        <f>G!B62</f>
        <v>Ondrej Pavelec</v>
      </c>
      <c r="C60" s="40">
        <f>G!M62</f>
        <v>904</v>
      </c>
      <c r="D60" s="2" t="str">
        <f>D!B62</f>
        <v>Marc-Edouard Vlasic***</v>
      </c>
      <c r="E60" s="23">
        <f>D!U62</f>
        <v>12.224440029042578</v>
      </c>
      <c r="F60" s="2" t="str">
        <f>'C'!B62</f>
        <v>Phillip Danault***</v>
      </c>
      <c r="G60" s="23">
        <f>'C'!U62</f>
        <v>10.124192175542861</v>
      </c>
      <c r="H60" s="2" t="str">
        <f>'R'!B62</f>
        <v>Gustav Nyquist</v>
      </c>
      <c r="I60" s="23">
        <f>'R'!U62</f>
        <v>9.8574682746925575</v>
      </c>
      <c r="J60" s="2" t="str">
        <f>L!B62</f>
        <v>Loui Eriksson***</v>
      </c>
      <c r="K60" s="25">
        <f>L!U62</f>
        <v>9.8322562246029044</v>
      </c>
    </row>
    <row r="61" spans="1:11" x14ac:dyDescent="0.25">
      <c r="A61" s="18">
        <v>61</v>
      </c>
      <c r="B61" s="31" t="str">
        <f>G!B63</f>
        <v>Maxime Lagace***</v>
      </c>
      <c r="C61" s="34">
        <f>G!M63</f>
        <v>874</v>
      </c>
      <c r="D61" s="21" t="str">
        <f>D!B63</f>
        <v>Shea Theodore</v>
      </c>
      <c r="E61" s="22">
        <f>D!U63</f>
        <v>12.160273373931609</v>
      </c>
      <c r="F61" s="21" t="str">
        <f>'C'!B63</f>
        <v>Alexander Kerfoot</v>
      </c>
      <c r="G61" s="22">
        <f>'C'!U63</f>
        <v>10.049968564020185</v>
      </c>
      <c r="H61" s="21" t="str">
        <f>'R'!B63</f>
        <v>Michael Grabner***</v>
      </c>
      <c r="I61" s="22">
        <f>'R'!U63</f>
        <v>9.8415994550006065</v>
      </c>
      <c r="J61" s="21" t="str">
        <f>L!B63</f>
        <v>Mikkel Boedker***</v>
      </c>
      <c r="K61" s="24">
        <f>L!U63</f>
        <v>9.8079087046300906</v>
      </c>
    </row>
    <row r="62" spans="1:11" x14ac:dyDescent="0.25">
      <c r="A62" s="19">
        <v>62</v>
      </c>
      <c r="B62" s="32" t="str">
        <f>G!B64</f>
        <v>Charlie Lindgren</v>
      </c>
      <c r="C62" s="34">
        <f>G!M64</f>
        <v>833</v>
      </c>
      <c r="D62" s="2" t="str">
        <f>D!B64</f>
        <v>Ryan Pulock</v>
      </c>
      <c r="E62" s="23">
        <f>D!U64</f>
        <v>12.155986913538499</v>
      </c>
      <c r="F62" s="2" t="str">
        <f>'C'!B64</f>
        <v>Bryan Little</v>
      </c>
      <c r="G62" s="23">
        <f>'C'!U64</f>
        <v>10.041163308841874</v>
      </c>
      <c r="H62" s="2" t="str">
        <f>'R'!B64</f>
        <v>Oliver Bjorkstrand</v>
      </c>
      <c r="I62" s="23">
        <f>'R'!U64</f>
        <v>9.7129438084594639</v>
      </c>
      <c r="J62" s="2" t="str">
        <f>L!B64</f>
        <v>Marcus Johansson</v>
      </c>
      <c r="K62" s="25">
        <f>L!U64</f>
        <v>9.7977812130237609</v>
      </c>
    </row>
    <row r="63" spans="1:11" x14ac:dyDescent="0.25">
      <c r="A63" s="19">
        <v>63</v>
      </c>
      <c r="B63" s="32" t="str">
        <f>G!B65</f>
        <v>Jeff Glass***</v>
      </c>
      <c r="C63" s="34">
        <f>G!M65</f>
        <v>821</v>
      </c>
      <c r="D63" s="2" t="str">
        <f>D!B65</f>
        <v>Duncan Keith</v>
      </c>
      <c r="E63" s="23">
        <f>D!U65</f>
        <v>12.079066431750435</v>
      </c>
      <c r="F63" s="2" t="str">
        <f>'C'!B65</f>
        <v>Calle Jarnkrok***</v>
      </c>
      <c r="G63" s="23">
        <f>'C'!U65</f>
        <v>10.030467026965226</v>
      </c>
      <c r="H63" s="2" t="str">
        <f>'R'!B65</f>
        <v>Andreas Athanasiou</v>
      </c>
      <c r="I63" s="23">
        <f>'R'!U65</f>
        <v>9.6029063546407585</v>
      </c>
      <c r="J63" s="2" t="str">
        <f>L!B65</f>
        <v>Boone Jenner</v>
      </c>
      <c r="K63" s="25">
        <f>L!U65</f>
        <v>9.7943743064929567</v>
      </c>
    </row>
    <row r="64" spans="1:11" x14ac:dyDescent="0.25">
      <c r="A64" s="19">
        <v>64</v>
      </c>
      <c r="B64" s="32" t="str">
        <f>G!B66</f>
        <v>Laurent Brossoit</v>
      </c>
      <c r="C64" s="34">
        <f>G!M66</f>
        <v>740</v>
      </c>
      <c r="D64" s="2" t="str">
        <f>D!B66</f>
        <v>Mike Matheson</v>
      </c>
      <c r="E64" s="23">
        <f>D!U66</f>
        <v>12.02420704263724</v>
      </c>
      <c r="F64" s="2" t="str">
        <f>'C'!B66</f>
        <v>Carl Soderberg***</v>
      </c>
      <c r="G64" s="23">
        <f>'C'!U66</f>
        <v>10.012813154089017</v>
      </c>
      <c r="H64" s="2" t="str">
        <f>'R'!B66</f>
        <v>Andre Burakovsky</v>
      </c>
      <c r="I64" s="23">
        <f>'R'!U66</f>
        <v>9.4130180835082307</v>
      </c>
      <c r="J64" s="2" t="str">
        <f>L!B66</f>
        <v>Jesper Bratt***</v>
      </c>
      <c r="K64" s="25">
        <f>L!U66</f>
        <v>9.7104230788640784</v>
      </c>
    </row>
    <row r="65" spans="1:11" ht="15.75" thickBot="1" x14ac:dyDescent="0.3">
      <c r="A65" s="20">
        <v>65</v>
      </c>
      <c r="B65" s="33" t="str">
        <f>G!B67</f>
        <v>Casey DeSmith***</v>
      </c>
      <c r="C65" s="40">
        <f>G!M67</f>
        <v>700</v>
      </c>
      <c r="D65" s="2" t="str">
        <f>D!B67</f>
        <v>Ian Cole***</v>
      </c>
      <c r="E65" s="23">
        <f>D!U67</f>
        <v>12.022440114533699</v>
      </c>
      <c r="F65" s="2" t="str">
        <f>'C'!B67</f>
        <v>Tyler Bozak***</v>
      </c>
      <c r="G65" s="23">
        <f>'C'!U67</f>
        <v>9.9235410317661721</v>
      </c>
      <c r="H65" s="2" t="str">
        <f>'R'!B67</f>
        <v>Marian Gaborik***</v>
      </c>
      <c r="I65" s="23">
        <f>'R'!U67</f>
        <v>9.3391368092898084</v>
      </c>
      <c r="J65" s="2" t="str">
        <f>L!B67</f>
        <v>Paul Byron***</v>
      </c>
      <c r="K65" s="25">
        <f>L!U67</f>
        <v>9.6970000964669083</v>
      </c>
    </row>
    <row r="66" spans="1:11" x14ac:dyDescent="0.25">
      <c r="A66" s="18">
        <v>66</v>
      </c>
      <c r="B66" s="31" t="str">
        <f>G!B68</f>
        <v>Al Montoya***</v>
      </c>
      <c r="C66" s="34">
        <f>G!M68</f>
        <v>692</v>
      </c>
      <c r="D66" s="21" t="str">
        <f>D!B68</f>
        <v>Darnell Nurse</v>
      </c>
      <c r="E66" s="22">
        <f>D!U68</f>
        <v>11.951029049319171</v>
      </c>
      <c r="F66" s="21" t="str">
        <f>'C'!B68</f>
        <v>Adam Lowry***</v>
      </c>
      <c r="G66" s="22">
        <f>'C'!U68</f>
        <v>9.9078526212085798</v>
      </c>
      <c r="H66" s="21" t="str">
        <f>'R'!B68</f>
        <v>Jack Roslovic</v>
      </c>
      <c r="I66" s="22">
        <f>'R'!U68</f>
        <v>9.3287469400037182</v>
      </c>
      <c r="J66" s="21" t="str">
        <f>L!B68</f>
        <v>Timo Meier</v>
      </c>
      <c r="K66" s="24">
        <f>L!U68</f>
        <v>9.696810746698338</v>
      </c>
    </row>
    <row r="67" spans="1:11" x14ac:dyDescent="0.25">
      <c r="A67" s="19">
        <v>67</v>
      </c>
      <c r="B67" s="32" t="str">
        <f>G!B69</f>
        <v>Steve Mason</v>
      </c>
      <c r="C67" s="34">
        <f>G!M69</f>
        <v>685</v>
      </c>
      <c r="D67" s="2" t="str">
        <f>D!B69</f>
        <v>Nikita Zadorov</v>
      </c>
      <c r="E67" s="23">
        <f>D!U69</f>
        <v>11.928433248153832</v>
      </c>
      <c r="F67" s="2" t="str">
        <f>'C'!B69</f>
        <v>Lars Eller***</v>
      </c>
      <c r="G67" s="23">
        <f>'C'!U69</f>
        <v>9.8285147810376543</v>
      </c>
      <c r="H67" s="2" t="str">
        <f>'R'!B69</f>
        <v>Ryan Strome</v>
      </c>
      <c r="I67" s="23">
        <f>'R'!U69</f>
        <v>9.1593483392927091</v>
      </c>
      <c r="J67" s="2" t="str">
        <f>L!B69</f>
        <v>Darren Helm***</v>
      </c>
      <c r="K67" s="25">
        <f>L!U69</f>
        <v>9.6189221125639648</v>
      </c>
    </row>
    <row r="68" spans="1:11" x14ac:dyDescent="0.25">
      <c r="A68" s="19">
        <v>68</v>
      </c>
      <c r="B68" s="32" t="str">
        <f>G!B70</f>
        <v>J-F Berube</v>
      </c>
      <c r="C68" s="34">
        <f>G!M70</f>
        <v>667</v>
      </c>
      <c r="D68" s="2" t="str">
        <f>D!B70</f>
        <v>Dmitry Orlov***</v>
      </c>
      <c r="E68" s="23">
        <f>D!U70</f>
        <v>11.887741288284971</v>
      </c>
      <c r="F68" s="2" t="str">
        <f>'C'!B70</f>
        <v>Chris Tierney***</v>
      </c>
      <c r="G68" s="23">
        <f>'C'!U70</f>
        <v>9.7476054743685907</v>
      </c>
      <c r="H68" s="2" t="str">
        <f>'R'!B70</f>
        <v>Ryan Hartman</v>
      </c>
      <c r="I68" s="23">
        <f>'R'!U70</f>
        <v>9.1395319435318978</v>
      </c>
      <c r="J68" s="2" t="str">
        <f>L!B70</f>
        <v>Andrew Cogliano***</v>
      </c>
      <c r="K68" s="25">
        <f>L!U70</f>
        <v>9.6045756418744439</v>
      </c>
    </row>
    <row r="69" spans="1:11" x14ac:dyDescent="0.25">
      <c r="A69" s="19">
        <v>69</v>
      </c>
      <c r="B69" s="32" t="str">
        <f>G!B71</f>
        <v>Jon Gillies</v>
      </c>
      <c r="C69" s="34">
        <f>G!M71</f>
        <v>605</v>
      </c>
      <c r="D69" s="2" t="str">
        <f>D!B71</f>
        <v>Jaccob Slavin</v>
      </c>
      <c r="E69" s="23">
        <f>D!U71</f>
        <v>11.882820178333487</v>
      </c>
      <c r="F69" s="2" t="str">
        <f>'C'!B71</f>
        <v>Patrik Berglund***</v>
      </c>
      <c r="G69" s="23">
        <f>'C'!U71</f>
        <v>9.6188704875160802</v>
      </c>
      <c r="H69" s="2" t="str">
        <f>'R'!B71</f>
        <v>Andrew Shaw***</v>
      </c>
      <c r="I69" s="23">
        <f>'R'!U71</f>
        <v>9.1284212746692308</v>
      </c>
      <c r="J69" s="2" t="str">
        <f>L!B71</f>
        <v>Milan Lucic</v>
      </c>
      <c r="K69" s="25">
        <f>L!U71</f>
        <v>9.4892533064966642</v>
      </c>
    </row>
    <row r="70" spans="1:11" ht="15.75" thickBot="1" x14ac:dyDescent="0.3">
      <c r="A70" s="20">
        <v>70</v>
      </c>
      <c r="B70" s="33" t="str">
        <f>G!B72</f>
        <v>Alexandar Georgiev***</v>
      </c>
      <c r="C70" s="40">
        <f>G!M72</f>
        <v>515</v>
      </c>
      <c r="D70" s="2" t="str">
        <f>D!B72</f>
        <v>Brandon Montour</v>
      </c>
      <c r="E70" s="23">
        <f>D!U72</f>
        <v>11.872444534593717</v>
      </c>
      <c r="F70" s="2" t="str">
        <f>'C'!B72</f>
        <v>Christian Dvorak</v>
      </c>
      <c r="G70" s="23">
        <f>'C'!U72</f>
        <v>9.6096197802960504</v>
      </c>
      <c r="H70" s="2" t="str">
        <f>'R'!B72</f>
        <v>Anthony Duclair</v>
      </c>
      <c r="I70" s="23">
        <f>'R'!U72</f>
        <v>8.9861836717186918</v>
      </c>
      <c r="J70" s="2" t="str">
        <f>L!B72</f>
        <v>Brandon Saad</v>
      </c>
      <c r="K70" s="25">
        <f>L!U72</f>
        <v>9.4209077362551064</v>
      </c>
    </row>
    <row r="71" spans="1:11" x14ac:dyDescent="0.25">
      <c r="A71" s="18">
        <v>71</v>
      </c>
      <c r="B71" s="31" t="str">
        <f>G!B73</f>
        <v>Harri Sateri</v>
      </c>
      <c r="C71" s="34">
        <f>G!M73</f>
        <v>493</v>
      </c>
      <c r="D71" s="21" t="str">
        <f>D!B73</f>
        <v>Erik Gustafsson***</v>
      </c>
      <c r="E71" s="22">
        <f>D!U73</f>
        <v>11.849398380205706</v>
      </c>
      <c r="F71" s="21" t="str">
        <f>'C'!B73</f>
        <v>Derek Ryan***</v>
      </c>
      <c r="G71" s="22">
        <f>'C'!U73</f>
        <v>9.5384521932890642</v>
      </c>
      <c r="H71" s="21" t="str">
        <f>'R'!B73</f>
        <v>Christian Fischer</v>
      </c>
      <c r="I71" s="22">
        <f>'R'!U73</f>
        <v>8.9637747184730436</v>
      </c>
      <c r="J71" s="21" t="str">
        <f>L!B73</f>
        <v>Brock Nelson</v>
      </c>
      <c r="K71" s="24">
        <f>L!U73</f>
        <v>9.3908363182837693</v>
      </c>
    </row>
    <row r="72" spans="1:11" x14ac:dyDescent="0.25">
      <c r="A72" s="19">
        <v>72</v>
      </c>
      <c r="B72" s="32" t="str">
        <f>G!B74</f>
        <v>Alex Lyon</v>
      </c>
      <c r="C72" s="34">
        <f>G!M74</f>
        <v>480</v>
      </c>
      <c r="D72" s="2" t="str">
        <f>D!B74</f>
        <v>Calvin de Haan</v>
      </c>
      <c r="E72" s="23">
        <f>D!U74</f>
        <v>11.773874323537612</v>
      </c>
      <c r="F72" s="2" t="str">
        <f>'C'!B74</f>
        <v>Brandon Sutter***</v>
      </c>
      <c r="G72" s="23">
        <f>'C'!U74</f>
        <v>9.4015925654432984</v>
      </c>
      <c r="H72" s="2" t="str">
        <f>'R'!B74</f>
        <v>Darren Archibald***</v>
      </c>
      <c r="I72" s="23">
        <f>'R'!U74</f>
        <v>8.9313099960343045</v>
      </c>
      <c r="J72" s="2" t="str">
        <f>L!B74</f>
        <v>Miles Wood***</v>
      </c>
      <c r="K72" s="25">
        <f>L!U74</f>
        <v>9.3497732901158574</v>
      </c>
    </row>
    <row r="73" spans="1:11" x14ac:dyDescent="0.25">
      <c r="A73" s="19">
        <v>73</v>
      </c>
      <c r="B73" s="32" t="str">
        <f>G!B75</f>
        <v>Peter Budaj***</v>
      </c>
      <c r="C73" s="34">
        <f>G!M75</f>
        <v>430</v>
      </c>
      <c r="D73" s="2" t="str">
        <f>D!B75</f>
        <v>Josh Morrissey</v>
      </c>
      <c r="E73" s="23">
        <f>D!U75</f>
        <v>11.733879229252192</v>
      </c>
      <c r="F73" s="2" t="str">
        <f>'C'!B75</f>
        <v>Travis Zajac***</v>
      </c>
      <c r="G73" s="23">
        <f>'C'!U75</f>
        <v>9.3609842203871274</v>
      </c>
      <c r="H73" s="2" t="str">
        <f>'R'!B75</f>
        <v>Michael Frolik***</v>
      </c>
      <c r="I73" s="23">
        <f>'R'!U75</f>
        <v>8.926328108251834</v>
      </c>
      <c r="J73" s="2" t="str">
        <f>L!B75</f>
        <v>Charles Hudon***</v>
      </c>
      <c r="K73" s="25">
        <f>L!U75</f>
        <v>9.3235284750438012</v>
      </c>
    </row>
    <row r="74" spans="1:11" x14ac:dyDescent="0.25">
      <c r="A74" s="19">
        <v>74</v>
      </c>
      <c r="B74" s="32" t="str">
        <f>G!B76</f>
        <v>Christopher Gibson***</v>
      </c>
      <c r="C74" s="34">
        <f>G!M76</f>
        <v>427</v>
      </c>
      <c r="D74" s="2" t="str">
        <f>D!B76</f>
        <v>Dion Phaneuf</v>
      </c>
      <c r="E74" s="23">
        <f>D!U76</f>
        <v>11.656825013457949</v>
      </c>
      <c r="F74" s="2" t="str">
        <f>'C'!B76</f>
        <v>Radek Faksa***</v>
      </c>
      <c r="G74" s="23">
        <f>'C'!U76</f>
        <v>9.3572903319098124</v>
      </c>
      <c r="H74" s="2" t="str">
        <f>'R'!B76</f>
        <v>Joel Armia***</v>
      </c>
      <c r="I74" s="23">
        <f>'R'!U76</f>
        <v>8.9009601990360547</v>
      </c>
      <c r="J74" s="2" t="str">
        <f>L!B76</f>
        <v>Carl Hagelin***</v>
      </c>
      <c r="K74" s="25">
        <f>L!U76</f>
        <v>9.3087292422439951</v>
      </c>
    </row>
    <row r="75" spans="1:11" ht="15.75" thickBot="1" x14ac:dyDescent="0.3">
      <c r="A75" s="20">
        <v>75</v>
      </c>
      <c r="B75" s="33" t="str">
        <f>G!B77</f>
        <v>Jared Coreau</v>
      </c>
      <c r="C75" s="40">
        <f>G!M77</f>
        <v>380</v>
      </c>
      <c r="D75" s="2" t="str">
        <f>D!B77</f>
        <v>Alec Martinez***</v>
      </c>
      <c r="E75" s="23">
        <f>D!U77</f>
        <v>11.620534078779974</v>
      </c>
      <c r="F75" s="2" t="str">
        <f>'C'!B77</f>
        <v>Adrian Kempe</v>
      </c>
      <c r="G75" s="23">
        <f>'C'!U77</f>
        <v>9.2777357818524848</v>
      </c>
      <c r="H75" s="2" t="str">
        <f>'R'!B77</f>
        <v>Stefan Noesen***</v>
      </c>
      <c r="I75" s="23">
        <f>'R'!U77</f>
        <v>8.8600959563876351</v>
      </c>
      <c r="J75" s="2" t="str">
        <f>L!B77</f>
        <v>Michael Cammalleri***</v>
      </c>
      <c r="K75" s="25">
        <f>L!U77</f>
        <v>9.2821487345206641</v>
      </c>
    </row>
    <row r="76" spans="1:11" x14ac:dyDescent="0.25">
      <c r="A76" s="18">
        <v>76</v>
      </c>
      <c r="B76" s="31" t="str">
        <f>G!B78</f>
        <v>Eddie Lack</v>
      </c>
      <c r="C76" s="34">
        <f>G!M78</f>
        <v>344</v>
      </c>
      <c r="D76" s="21" t="str">
        <f>D!B78</f>
        <v>Justin Schultz</v>
      </c>
      <c r="E76" s="22">
        <f>D!U78</f>
        <v>11.604876590952911</v>
      </c>
      <c r="F76" s="21" t="str">
        <f>'C'!B78</f>
        <v>Kyle Brodziak***</v>
      </c>
      <c r="G76" s="22">
        <f>'C'!U78</f>
        <v>9.2320233356960237</v>
      </c>
      <c r="H76" s="21" t="str">
        <f>'R'!B78</f>
        <v>Jason Pominville***</v>
      </c>
      <c r="I76" s="22">
        <f>'R'!U78</f>
        <v>8.8590207305618804</v>
      </c>
      <c r="J76" s="21" t="str">
        <f>L!B78</f>
        <v>Mattias Janmark</v>
      </c>
      <c r="K76" s="24">
        <f>L!U78</f>
        <v>9.2694715670386358</v>
      </c>
    </row>
    <row r="77" spans="1:11" x14ac:dyDescent="0.25">
      <c r="A77" s="19">
        <v>77</v>
      </c>
      <c r="B77" s="32" t="str">
        <f>G!B79</f>
        <v>Jack Campbell***</v>
      </c>
      <c r="C77" s="34">
        <f>G!M79</f>
        <v>267</v>
      </c>
      <c r="D77" s="2" t="str">
        <f>D!B79</f>
        <v>Jamie Oleksiak***</v>
      </c>
      <c r="E77" s="23">
        <f>D!U79</f>
        <v>11.583451837602201</v>
      </c>
      <c r="F77" s="2" t="str">
        <f>'C'!B79</f>
        <v>Frans Nielsen***</v>
      </c>
      <c r="G77" s="23">
        <f>'C'!U79</f>
        <v>9.1693089312374738</v>
      </c>
      <c r="H77" s="2" t="str">
        <f>'R'!B79</f>
        <v>Brett Connolly***</v>
      </c>
      <c r="I77" s="23">
        <f>'R'!U79</f>
        <v>8.6903601396801307</v>
      </c>
      <c r="J77" s="2" t="str">
        <f>L!B79</f>
        <v>Sven Andrighetto</v>
      </c>
      <c r="K77" s="25">
        <f>L!U79</f>
        <v>9.2688445292112362</v>
      </c>
    </row>
    <row r="78" spans="1:11" x14ac:dyDescent="0.25">
      <c r="A78" s="19">
        <v>78</v>
      </c>
      <c r="B78" s="32" t="str">
        <f>G!B80</f>
        <v>Adin Hill***</v>
      </c>
      <c r="C78" s="34">
        <f>G!M80</f>
        <v>241</v>
      </c>
      <c r="D78" s="2" t="str">
        <f>D!B80</f>
        <v>Johnny Boychuk***</v>
      </c>
      <c r="E78" s="23">
        <f>D!U80</f>
        <v>11.573499219522187</v>
      </c>
      <c r="F78" s="2" t="str">
        <f>'C'!B80</f>
        <v>Victor Rask</v>
      </c>
      <c r="G78" s="23">
        <f>'C'!U80</f>
        <v>9.0872040593792676</v>
      </c>
      <c r="H78" s="2" t="str">
        <f>'R'!B80</f>
        <v>Connor Brown***</v>
      </c>
      <c r="I78" s="23">
        <f>'R'!U80</f>
        <v>8.5594650779655126</v>
      </c>
      <c r="J78" s="2" t="str">
        <f>L!B80</f>
        <v>Tomas Tatar</v>
      </c>
      <c r="K78" s="25">
        <f>L!U80</f>
        <v>9.1365270678633905</v>
      </c>
    </row>
    <row r="79" spans="1:11" x14ac:dyDescent="0.25">
      <c r="A79" s="19">
        <v>79</v>
      </c>
      <c r="B79" s="32" t="str">
        <f>G!B81</f>
        <v>Linus Ullmark</v>
      </c>
      <c r="C79" s="34">
        <f>G!M81</f>
        <v>240</v>
      </c>
      <c r="D79" s="2" t="str">
        <f>D!B81</f>
        <v>Thomas Hickey***</v>
      </c>
      <c r="E79" s="23">
        <f>D!U81</f>
        <v>11.573132374252411</v>
      </c>
      <c r="F79" s="2" t="str">
        <f>'C'!B81</f>
        <v>Artem Anisimov***</v>
      </c>
      <c r="G79" s="23">
        <f>'C'!U81</f>
        <v>9.0704660268426807</v>
      </c>
      <c r="H79" s="2" t="str">
        <f>'R'!B81</f>
        <v>Martin Frk***</v>
      </c>
      <c r="I79" s="23">
        <f>'R'!U81</f>
        <v>8.3473054412138961</v>
      </c>
      <c r="J79" s="2" t="str">
        <f>L!B81</f>
        <v>Andrew Ladd</v>
      </c>
      <c r="K79" s="25">
        <f>L!U81</f>
        <v>9.1260988841558053</v>
      </c>
    </row>
    <row r="80" spans="1:11" ht="15.75" thickBot="1" x14ac:dyDescent="0.3">
      <c r="A80" s="20">
        <v>80</v>
      </c>
      <c r="B80" s="33" t="str">
        <f>G!B82</f>
        <v>Reto Berra***</v>
      </c>
      <c r="C80" s="40">
        <f>G!M82</f>
        <v>182</v>
      </c>
      <c r="D80" s="2" t="str">
        <f>D!B82</f>
        <v>Noah Hanifin</v>
      </c>
      <c r="E80" s="23">
        <f>D!U82</f>
        <v>11.521455620968313</v>
      </c>
      <c r="F80" s="2" t="str">
        <f>'C'!B82</f>
        <v>Dylan Strome</v>
      </c>
      <c r="G80" s="23">
        <f>'C'!U82</f>
        <v>9.0218660660178145</v>
      </c>
      <c r="H80" s="2" t="str">
        <f>'R'!B82</f>
        <v>Troy Brouwer***</v>
      </c>
      <c r="I80" s="23">
        <f>'R'!U82</f>
        <v>8.324589786597949</v>
      </c>
      <c r="J80" s="2" t="str">
        <f>L!B82</f>
        <v>Christopher DiDomenico***</v>
      </c>
      <c r="K80" s="25">
        <f>L!U82</f>
        <v>9.1137246995572418</v>
      </c>
    </row>
    <row r="81" spans="1:11" x14ac:dyDescent="0.25">
      <c r="A81" s="18">
        <v>81</v>
      </c>
      <c r="B81" s="31" t="str">
        <f>G!B83</f>
        <v>Eric Comrie</v>
      </c>
      <c r="C81" s="34">
        <f>G!M83</f>
        <v>180</v>
      </c>
      <c r="D81" s="21" t="str">
        <f>D!B83</f>
        <v>Steven Santini</v>
      </c>
      <c r="E81" s="22">
        <f>D!U83</f>
        <v>11.513152045210076</v>
      </c>
      <c r="F81" s="21" t="str">
        <f>'C'!B83</f>
        <v>Denis Malgin***</v>
      </c>
      <c r="G81" s="22">
        <f>'C'!U83</f>
        <v>9.0116142852394514</v>
      </c>
      <c r="H81" s="21" t="str">
        <f>'R'!B83</f>
        <v>Nikolay Goldobin</v>
      </c>
      <c r="I81" s="22">
        <f>'R'!U83</f>
        <v>8.3121093245361415</v>
      </c>
      <c r="J81" s="21" t="str">
        <f>L!B83</f>
        <v>Scott Hartnell***</v>
      </c>
      <c r="K81" s="24">
        <f>L!U83</f>
        <v>9.0974885173446882</v>
      </c>
    </row>
    <row r="82" spans="1:11" x14ac:dyDescent="0.25">
      <c r="A82" s="19">
        <v>82</v>
      </c>
      <c r="B82" s="32" t="str">
        <f>G!B84</f>
        <v>Oscar Dansk</v>
      </c>
      <c r="C82" s="34">
        <f>G!M84</f>
        <v>169</v>
      </c>
      <c r="D82" s="2" t="str">
        <f>D!B84</f>
        <v>Brent Seabrook</v>
      </c>
      <c r="E82" s="23">
        <f>D!U84</f>
        <v>11.48032978267856</v>
      </c>
      <c r="F82" s="2" t="str">
        <f>'C'!B84</f>
        <v>Jared McCann</v>
      </c>
      <c r="G82" s="23">
        <f>'C'!U84</f>
        <v>8.9636248252663933</v>
      </c>
      <c r="H82" s="2" t="str">
        <f>'R'!B84</f>
        <v>Scottie Upshall***</v>
      </c>
      <c r="I82" s="23">
        <f>'R'!U84</f>
        <v>8.2856440659602306</v>
      </c>
      <c r="J82" s="2" t="str">
        <f>L!B84</f>
        <v>Vladimir Sobotka***</v>
      </c>
      <c r="K82" s="25">
        <f>L!U84</f>
        <v>9.0568492283341762</v>
      </c>
    </row>
    <row r="83" spans="1:11" x14ac:dyDescent="0.25">
      <c r="A83" s="19">
        <v>83</v>
      </c>
      <c r="B83" s="32" t="str">
        <f>G!B85</f>
        <v>Michael Hutchinson</v>
      </c>
      <c r="C83" s="34">
        <f>G!M85</f>
        <v>129</v>
      </c>
      <c r="D83" s="2" t="str">
        <f>D!B85</f>
        <v>Kevan Miller***</v>
      </c>
      <c r="E83" s="23">
        <f>D!U85</f>
        <v>11.379379719542127</v>
      </c>
      <c r="F83" s="2" t="str">
        <f>'C'!B85</f>
        <v>Jean-Gabriel Pageau***</v>
      </c>
      <c r="G83" s="23">
        <f>'C'!U85</f>
        <v>8.9610453985059664</v>
      </c>
      <c r="H83" s="2" t="str">
        <f>'R'!B85</f>
        <v>Luke Glendening***</v>
      </c>
      <c r="I83" s="23">
        <f>'R'!U85</f>
        <v>8.2845145800023019</v>
      </c>
      <c r="J83" s="2" t="str">
        <f>L!B85</f>
        <v>Daniel Carr***</v>
      </c>
      <c r="K83" s="25">
        <f>L!U85</f>
        <v>9.0118068098761963</v>
      </c>
    </row>
    <row r="84" spans="1:11" x14ac:dyDescent="0.25">
      <c r="A84" s="19">
        <v>84</v>
      </c>
      <c r="B84" s="32" t="str">
        <f>G!B86</f>
        <v>Ken Appleby***</v>
      </c>
      <c r="C84" s="34">
        <f>G!M86</f>
        <v>124</v>
      </c>
      <c r="D84" s="2" t="str">
        <f>D!B86</f>
        <v>Jan Rutta***</v>
      </c>
      <c r="E84" s="23">
        <f>D!U86</f>
        <v>11.377224084238431</v>
      </c>
      <c r="F84" s="2" t="str">
        <f>'C'!B86</f>
        <v>Riley Sheahan***</v>
      </c>
      <c r="G84" s="23">
        <f>'C'!U86</f>
        <v>8.9462759058442778</v>
      </c>
      <c r="H84" s="2" t="str">
        <f>'R'!B86</f>
        <v>Brian Gionta***</v>
      </c>
      <c r="I84" s="23">
        <f>'R'!U86</f>
        <v>8.255370158204526</v>
      </c>
      <c r="J84" s="2" t="str">
        <f>L!B86</f>
        <v>Brendan Perlini</v>
      </c>
      <c r="K84" s="25">
        <f>L!U86</f>
        <v>8.9103810798499978</v>
      </c>
    </row>
    <row r="85" spans="1:11" ht="15.75" thickBot="1" x14ac:dyDescent="0.3">
      <c r="A85" s="20">
        <v>85</v>
      </c>
      <c r="B85" s="33" t="str">
        <f>G!B87</f>
        <v>Collin Delia***</v>
      </c>
      <c r="C85" s="40">
        <f>G!M87</f>
        <v>106</v>
      </c>
      <c r="D85" s="2" t="str">
        <f>D!B87</f>
        <v>Olli Maatta</v>
      </c>
      <c r="E85" s="23">
        <f>D!U87</f>
        <v>11.34064884571838</v>
      </c>
      <c r="F85" s="2" t="str">
        <f>'C'!B87</f>
        <v>Valtteri Filppula***</v>
      </c>
      <c r="G85" s="23">
        <f>'C'!U87</f>
        <v>8.9255142947705686</v>
      </c>
      <c r="H85" s="2" t="str">
        <f>'R'!B87</f>
        <v>John Hayden***</v>
      </c>
      <c r="I85" s="23">
        <f>'R'!U87</f>
        <v>8.2172981212564888</v>
      </c>
      <c r="J85" s="2" t="str">
        <f>L!B87</f>
        <v>Brock McGinn***</v>
      </c>
      <c r="K85" s="25">
        <f>L!U87</f>
        <v>8.9017253428998551</v>
      </c>
    </row>
    <row r="86" spans="1:11" x14ac:dyDescent="0.25">
      <c r="A86" s="18">
        <v>86</v>
      </c>
      <c r="B86" s="31" t="str">
        <f>G!B88</f>
        <v>Mike McKenna***</v>
      </c>
      <c r="C86" s="34">
        <f>G!M88</f>
        <v>101</v>
      </c>
      <c r="D86" s="21" t="str">
        <f>D!B88</f>
        <v>Radko Gudas***</v>
      </c>
      <c r="E86" s="22">
        <f>D!U88</f>
        <v>11.291222112718009</v>
      </c>
      <c r="F86" s="21" t="str">
        <f>'C'!B88</f>
        <v>Trevor Lewis***</v>
      </c>
      <c r="G86" s="22">
        <f>'C'!U88</f>
        <v>8.845605883709414</v>
      </c>
      <c r="H86" s="21" t="str">
        <f>'R'!B88</f>
        <v>Radim Vrbata***</v>
      </c>
      <c r="I86" s="22">
        <f>'R'!U88</f>
        <v>8.2057147745123089</v>
      </c>
      <c r="J86" s="21" t="str">
        <f>L!B88</f>
        <v>Anders Bjork***</v>
      </c>
      <c r="K86" s="24">
        <f>L!U88</f>
        <v>8.8732970597245586</v>
      </c>
    </row>
    <row r="87" spans="1:11" x14ac:dyDescent="0.25">
      <c r="A87" s="19">
        <v>87</v>
      </c>
      <c r="B87" s="32" t="str">
        <f>G!B89</f>
        <v>Calvin Pickard</v>
      </c>
      <c r="C87" s="34">
        <f>G!M89</f>
        <v>63</v>
      </c>
      <c r="D87" s="2" t="str">
        <f>D!B89</f>
        <v>Brandon Manning***</v>
      </c>
      <c r="E87" s="23">
        <f>D!U89</f>
        <v>11.283295435891649</v>
      </c>
      <c r="F87" s="2" t="str">
        <f>'C'!B89</f>
        <v>Sam Gagner***</v>
      </c>
      <c r="G87" s="23">
        <f>'C'!U89</f>
        <v>8.812209384392343</v>
      </c>
      <c r="H87" s="2" t="str">
        <f>'R'!B89</f>
        <v>Barclay Goodrow***</v>
      </c>
      <c r="I87" s="23">
        <f>'R'!U89</f>
        <v>8.1994896924837697</v>
      </c>
      <c r="J87" s="2" t="str">
        <f>L!B89</f>
        <v>Nick Ritchie</v>
      </c>
      <c r="K87" s="25">
        <f>L!U89</f>
        <v>8.7927678527259872</v>
      </c>
    </row>
    <row r="88" spans="1:11" x14ac:dyDescent="0.25">
      <c r="A88" s="19">
        <v>88</v>
      </c>
      <c r="B88" s="32" t="str">
        <f>G!B90</f>
        <v>Thatcher Demko</v>
      </c>
      <c r="C88" s="34">
        <f>G!M90</f>
        <v>61</v>
      </c>
      <c r="D88" s="2" t="str">
        <f>D!B90</f>
        <v>Thomas Chabot</v>
      </c>
      <c r="E88" s="23">
        <f>D!U90</f>
        <v>11.277497925774142</v>
      </c>
      <c r="F88" s="2" t="str">
        <f>'C'!B90</f>
        <v>Blake Coleman***</v>
      </c>
      <c r="G88" s="23">
        <f>'C'!U90</f>
        <v>8.7994695198593611</v>
      </c>
      <c r="H88" s="2" t="str">
        <f>'R'!B90</f>
        <v>Tobias Rieder</v>
      </c>
      <c r="I88" s="23">
        <f>'R'!U90</f>
        <v>8.1851402427496183</v>
      </c>
      <c r="J88" s="2" t="str">
        <f>L!B90</f>
        <v>Pavel Zacha</v>
      </c>
      <c r="K88" s="25">
        <f>L!U90</f>
        <v>8.7857540419692235</v>
      </c>
    </row>
    <row r="89" spans="1:11" x14ac:dyDescent="0.25">
      <c r="A89" s="19">
        <v>89</v>
      </c>
      <c r="B89" s="32" t="str">
        <f>G!B91</f>
        <v>Andrew Hammond***</v>
      </c>
      <c r="C89" s="34">
        <f>G!M91</f>
        <v>58</v>
      </c>
      <c r="D89" s="2" t="str">
        <f>D!B91</f>
        <v>Mark Borowiecki***</v>
      </c>
      <c r="E89" s="23">
        <f>D!U91</f>
        <v>11.268496555890685</v>
      </c>
      <c r="F89" s="2" t="str">
        <f>'C'!B91</f>
        <v>Nick Bonino***</v>
      </c>
      <c r="G89" s="23">
        <f>'C'!U91</f>
        <v>8.7985823063295445</v>
      </c>
      <c r="H89" s="2" t="str">
        <f>'R'!B91</f>
        <v>Alex Chiasson***</v>
      </c>
      <c r="I89" s="23">
        <f>'R'!U91</f>
        <v>8.1838598316797864</v>
      </c>
      <c r="J89" s="2" t="str">
        <f>L!B91</f>
        <v>Brendan Leipsic***</v>
      </c>
      <c r="K89" s="25">
        <f>L!U91</f>
        <v>8.741637773681262</v>
      </c>
    </row>
    <row r="90" spans="1:11" ht="15.75" thickBot="1" x14ac:dyDescent="0.3">
      <c r="A90" s="20">
        <v>90</v>
      </c>
      <c r="B90" s="33" t="str">
        <f>G!B92</f>
        <v>Daniel Taylor***</v>
      </c>
      <c r="C90" s="40">
        <f>G!M92</f>
        <v>58</v>
      </c>
      <c r="D90" s="2" t="str">
        <f>D!B92</f>
        <v>Oscar Klefbom</v>
      </c>
      <c r="E90" s="23">
        <f>D!U92</f>
        <v>11.254541984173869</v>
      </c>
      <c r="F90" s="2" t="str">
        <f>'C'!B92</f>
        <v>Devin Shore***</v>
      </c>
      <c r="G90" s="23">
        <f>'C'!U92</f>
        <v>8.7934179805931656</v>
      </c>
      <c r="H90" s="2" t="str">
        <f>'R'!B92</f>
        <v>Kris Versteeg***</v>
      </c>
      <c r="I90" s="23">
        <f>'R'!U92</f>
        <v>8.1597192803008518</v>
      </c>
      <c r="J90" s="2" t="str">
        <f>L!B92</f>
        <v>Jamie McGinn***</v>
      </c>
      <c r="K90" s="25">
        <f>L!U92</f>
        <v>8.7189864461812885</v>
      </c>
    </row>
    <row r="91" spans="1:11" x14ac:dyDescent="0.25">
      <c r="A91" s="18">
        <v>91</v>
      </c>
      <c r="B91" s="31" t="str">
        <f>G!B93</f>
        <v>Adam Wilcox***</v>
      </c>
      <c r="C91" s="34">
        <f>G!M93</f>
        <v>39</v>
      </c>
      <c r="D91" s="21" t="str">
        <f>D!B93</f>
        <v>Ron Hainsey***</v>
      </c>
      <c r="E91" s="22">
        <f>D!U93</f>
        <v>11.254110714644904</v>
      </c>
      <c r="F91" s="21" t="str">
        <f>'C'!B93</f>
        <v>Nolan Patrick</v>
      </c>
      <c r="G91" s="22">
        <f>'C'!U93</f>
        <v>8.7492364311258051</v>
      </c>
      <c r="H91" s="21" t="str">
        <f>'R'!B93</f>
        <v>Jannik Hansen***</v>
      </c>
      <c r="I91" s="22">
        <f>'R'!U93</f>
        <v>8.1056134111286404</v>
      </c>
      <c r="J91" s="21" t="str">
        <f>L!B93</f>
        <v>Matt Calvert***</v>
      </c>
      <c r="K91" s="24">
        <f>L!U93</f>
        <v>8.6978946968175297</v>
      </c>
    </row>
    <row r="92" spans="1:11" x14ac:dyDescent="0.25">
      <c r="A92" s="19">
        <v>92</v>
      </c>
      <c r="B92" s="32" t="str">
        <f>G!B94</f>
        <v>Marek Langhamer***</v>
      </c>
      <c r="C92" s="34">
        <f>G!M94</f>
        <v>29</v>
      </c>
      <c r="D92" s="2" t="str">
        <f>D!B94</f>
        <v>Andrew MacDonald***</v>
      </c>
      <c r="E92" s="23">
        <f>D!U94</f>
        <v>11.228546053258526</v>
      </c>
      <c r="F92" s="2" t="str">
        <f>'C'!B94</f>
        <v>Ryan Kesler</v>
      </c>
      <c r="G92" s="23">
        <f>'C'!U94</f>
        <v>8.6217204461009764</v>
      </c>
      <c r="H92" s="2" t="str">
        <f>'R'!B94</f>
        <v>Ryan Callahan***</v>
      </c>
      <c r="I92" s="23">
        <f>'R'!U94</f>
        <v>8.0089664156899829</v>
      </c>
      <c r="J92" s="2" t="str">
        <f>L!B94</f>
        <v>Matt Nieto***</v>
      </c>
      <c r="K92" s="25">
        <f>L!U94</f>
        <v>8.6899503231903807</v>
      </c>
    </row>
    <row r="93" spans="1:11" x14ac:dyDescent="0.25">
      <c r="A93" s="19">
        <v>93</v>
      </c>
      <c r="B93" s="32" t="str">
        <f>G!B95</f>
        <v>Scott Foster***</v>
      </c>
      <c r="C93" s="34">
        <f>G!M95</f>
        <v>14</v>
      </c>
      <c r="D93" s="2" t="str">
        <f>D!B95</f>
        <v>Esa Lindell</v>
      </c>
      <c r="E93" s="23">
        <f>D!U95</f>
        <v>11.228267222190807</v>
      </c>
      <c r="F93" s="2" t="str">
        <f>'C'!B95</f>
        <v>Colton Sissons***</v>
      </c>
      <c r="G93" s="23">
        <f>'C'!U95</f>
        <v>8.5453373878598882</v>
      </c>
      <c r="H93" s="2" t="str">
        <f>'R'!B95</f>
        <v>Jaromir Jagr***</v>
      </c>
      <c r="I93" s="23">
        <f>'R'!U95</f>
        <v>8.0064615267545101</v>
      </c>
      <c r="J93" s="2" t="str">
        <f>L!B95</f>
        <v>Sonny Milano</v>
      </c>
      <c r="K93" s="25">
        <f>L!U95</f>
        <v>8.6665584957736748</v>
      </c>
    </row>
    <row r="94" spans="1:11" x14ac:dyDescent="0.25">
      <c r="A94" s="19">
        <v>94</v>
      </c>
      <c r="B94" s="32" t="str">
        <f>G!B96</f>
        <v>Brandon Halverson</v>
      </c>
      <c r="C94" s="34">
        <f>G!M96</f>
        <v>13</v>
      </c>
      <c r="D94" s="2" t="str">
        <f>D!B96</f>
        <v>Joel Edmundson***</v>
      </c>
      <c r="E94" s="23">
        <f>D!U96</f>
        <v>11.222310478395379</v>
      </c>
      <c r="F94" s="2" t="str">
        <f>'C'!B96</f>
        <v>David Desharnais***</v>
      </c>
      <c r="G94" s="23">
        <f>'C'!U96</f>
        <v>8.516729677616512</v>
      </c>
      <c r="H94" s="2" t="str">
        <f>'R'!B96</f>
        <v>Zack Kassian***</v>
      </c>
      <c r="I94" s="23">
        <f>'R'!U96</f>
        <v>7.9363524798749996</v>
      </c>
      <c r="J94" s="2" t="str">
        <f>L!B96</f>
        <v>Chris Kunitz***</v>
      </c>
      <c r="K94" s="25">
        <f>L!U96</f>
        <v>8.6602283561452538</v>
      </c>
    </row>
    <row r="95" spans="1:11" ht="15.75" thickBot="1" x14ac:dyDescent="0.3">
      <c r="A95" s="20">
        <v>95</v>
      </c>
      <c r="B95" s="33" t="str">
        <f>G!B97</f>
        <v>Dylan Ferguson***</v>
      </c>
      <c r="C95" s="40">
        <f>G!M97</f>
        <v>9</v>
      </c>
      <c r="D95" s="2" t="str">
        <f>D!B97</f>
        <v>Deryk Engelland***</v>
      </c>
      <c r="E95" s="23">
        <f>D!U97</f>
        <v>11.182620434074197</v>
      </c>
      <c r="F95" s="2" t="str">
        <f>'C'!B97</f>
        <v>Tyler Pitlick***</v>
      </c>
      <c r="G95" s="23">
        <f>'C'!U97</f>
        <v>8.4723239850790311</v>
      </c>
      <c r="H95" s="2" t="str">
        <f>'R'!B97</f>
        <v>Jesse Puljujarvi</v>
      </c>
      <c r="I95" s="23">
        <f>'R'!U97</f>
        <v>7.9214558991667658</v>
      </c>
      <c r="J95" s="2" t="str">
        <f>L!B97</f>
        <v>Conor Sheary</v>
      </c>
      <c r="K95" s="25">
        <f>L!U97</f>
        <v>8.5720989745926062</v>
      </c>
    </row>
    <row r="96" spans="1:11" x14ac:dyDescent="0.25">
      <c r="A96" s="18">
        <v>96</v>
      </c>
      <c r="B96" s="31">
        <f>G!B98</f>
        <v>0</v>
      </c>
      <c r="C96" s="34">
        <f>G!M98</f>
        <v>0</v>
      </c>
      <c r="D96" s="21" t="str">
        <f>D!B98</f>
        <v>Tim Heed***</v>
      </c>
      <c r="E96" s="22">
        <f>D!U98</f>
        <v>11.181271391371745</v>
      </c>
      <c r="F96" s="21" t="str">
        <f>'C'!B98</f>
        <v>Cody Eakin***</v>
      </c>
      <c r="G96" s="22">
        <f>'C'!U98</f>
        <v>8.4602459366307787</v>
      </c>
      <c r="H96" s="21" t="str">
        <f>'R'!B98</f>
        <v>Jake Virtanen</v>
      </c>
      <c r="I96" s="22">
        <f>'R'!U98</f>
        <v>7.9097111066681425</v>
      </c>
      <c r="J96" s="21" t="str">
        <f>L!B98</f>
        <v>Jimmy Vesey</v>
      </c>
      <c r="K96" s="24">
        <f>L!U98</f>
        <v>8.5344700732958856</v>
      </c>
    </row>
    <row r="97" spans="1:11" x14ac:dyDescent="0.25">
      <c r="A97" s="19">
        <v>97</v>
      </c>
      <c r="B97" s="32">
        <f>G!B99</f>
        <v>0</v>
      </c>
      <c r="C97" s="34">
        <f>G!M99</f>
        <v>0</v>
      </c>
      <c r="D97" s="2" t="str">
        <f>D!B99</f>
        <v>Michael Del Zotto***</v>
      </c>
      <c r="E97" s="23">
        <f>D!U99</f>
        <v>11.159000697615696</v>
      </c>
      <c r="F97" s="2" t="str">
        <f>'C'!B99</f>
        <v>Tomas Plekanec***</v>
      </c>
      <c r="G97" s="23">
        <f>'C'!U99</f>
        <v>8.4571229650247925</v>
      </c>
      <c r="H97" s="2" t="str">
        <f>'R'!B99</f>
        <v>Cal Clutterbuck***</v>
      </c>
      <c r="I97" s="23">
        <f>'R'!U99</f>
        <v>7.8989337711000527</v>
      </c>
      <c r="J97" s="2" t="str">
        <f>L!B99</f>
        <v>Sam Bennett</v>
      </c>
      <c r="K97" s="25">
        <f>L!U99</f>
        <v>8.5285596401432251</v>
      </c>
    </row>
    <row r="98" spans="1:11" s="17" customFormat="1" x14ac:dyDescent="0.25">
      <c r="A98" s="19">
        <v>98</v>
      </c>
      <c r="B98" s="32">
        <f>G!B100</f>
        <v>0</v>
      </c>
      <c r="C98" s="34">
        <f>G!M100</f>
        <v>0</v>
      </c>
      <c r="D98" s="2" t="str">
        <f>D!B100</f>
        <v>Brad Hunt***</v>
      </c>
      <c r="E98" s="23">
        <f>D!U100</f>
        <v>11.132101101819845</v>
      </c>
      <c r="F98" s="2" t="str">
        <f>'C'!B100</f>
        <v>Andrew Copp***</v>
      </c>
      <c r="G98" s="23">
        <f>'C'!U100</f>
        <v>8.4084273401251579</v>
      </c>
      <c r="H98" s="2" t="str">
        <f>'R'!B100</f>
        <v>Garnet Hathaway***</v>
      </c>
      <c r="I98" s="23">
        <f>'R'!U100</f>
        <v>7.7399067323602546</v>
      </c>
      <c r="J98" s="2" t="str">
        <f>L!B100</f>
        <v>Austin Watson***</v>
      </c>
      <c r="K98" s="25">
        <f>L!U100</f>
        <v>8.5238384176494968</v>
      </c>
    </row>
    <row r="99" spans="1:11" s="17" customFormat="1" x14ac:dyDescent="0.25">
      <c r="A99" s="19">
        <v>99</v>
      </c>
      <c r="B99" s="32">
        <f>G!B101</f>
        <v>0</v>
      </c>
      <c r="C99" s="34">
        <f>G!M101</f>
        <v>0</v>
      </c>
      <c r="D99" s="2" t="str">
        <f>D!B101</f>
        <v>Brady Skjei</v>
      </c>
      <c r="E99" s="23">
        <f>D!U101</f>
        <v>11.097142215160977</v>
      </c>
      <c r="F99" s="2" t="str">
        <f>'C'!B101</f>
        <v>Mark Jankowski***</v>
      </c>
      <c r="G99" s="23">
        <f>'C'!U101</f>
        <v>8.4063696384593065</v>
      </c>
      <c r="H99" s="2" t="str">
        <f>'R'!B101</f>
        <v>Josh Archibald***</v>
      </c>
      <c r="I99" s="23">
        <f>'R'!U101</f>
        <v>7.7079145008871954</v>
      </c>
      <c r="J99" s="2" t="str">
        <f>L!B101</f>
        <v>Brandon Tanev***</v>
      </c>
      <c r="K99" s="25">
        <f>L!U101</f>
        <v>8.4492678193927322</v>
      </c>
    </row>
    <row r="100" spans="1:11" s="17" customFormat="1" ht="15.75" thickBot="1" x14ac:dyDescent="0.3">
      <c r="A100" s="20">
        <v>100</v>
      </c>
      <c r="B100" s="33">
        <f>G!B102</f>
        <v>0</v>
      </c>
      <c r="C100" s="40">
        <f>G!M102</f>
        <v>0</v>
      </c>
      <c r="D100" s="2" t="str">
        <f>D!B102</f>
        <v>Scott Mayfield***</v>
      </c>
      <c r="E100" s="23">
        <f>D!U102</f>
        <v>11.064301969993201</v>
      </c>
      <c r="F100" s="2" t="str">
        <f>'C'!B102</f>
        <v>Dominik Simon***</v>
      </c>
      <c r="G100" s="23">
        <f>'C'!U102</f>
        <v>8.3812866207930163</v>
      </c>
      <c r="H100" s="2" t="str">
        <f>'R'!B102</f>
        <v>Patrick Sharp</v>
      </c>
      <c r="I100" s="23">
        <f>'R'!U102</f>
        <v>7.6840439000061824</v>
      </c>
      <c r="J100" s="2" t="str">
        <f>L!B102</f>
        <v>J.T. Compher</v>
      </c>
      <c r="K100" s="25">
        <f>L!U102</f>
        <v>8.4370022987601718</v>
      </c>
    </row>
    <row r="101" spans="1:11" s="17" customFormat="1" x14ac:dyDescent="0.25">
      <c r="A101" s="18">
        <v>101</v>
      </c>
      <c r="B101" s="27"/>
      <c r="C101" s="35"/>
      <c r="D101" s="21" t="str">
        <f>D!B103</f>
        <v>Dan Hamhuis***</v>
      </c>
      <c r="E101" s="22">
        <f>D!U103</f>
        <v>11.055812231717294</v>
      </c>
      <c r="F101" s="21" t="str">
        <f>'C'!B103</f>
        <v>Derek Grant***</v>
      </c>
      <c r="G101" s="22">
        <f>'C'!U103</f>
        <v>8.3733753225969441</v>
      </c>
      <c r="H101" s="21" t="str">
        <f>'R'!B103</f>
        <v>Chris Stewart***</v>
      </c>
      <c r="I101" s="22">
        <f>'R'!U103</f>
        <v>7.6756631124115131</v>
      </c>
      <c r="J101" s="21" t="str">
        <f>L!B103</f>
        <v>Jujhar Khaira***</v>
      </c>
      <c r="K101" s="24">
        <f>L!U103</f>
        <v>8.4220615636475795</v>
      </c>
    </row>
    <row r="102" spans="1:11" s="17" customFormat="1" x14ac:dyDescent="0.25">
      <c r="A102" s="19">
        <v>102</v>
      </c>
      <c r="B102" s="28"/>
      <c r="C102" s="36"/>
      <c r="D102" s="2" t="str">
        <f>D!B104</f>
        <v>Brendan Smith</v>
      </c>
      <c r="E102" s="23">
        <f>D!U104</f>
        <v>11.040940466923214</v>
      </c>
      <c r="F102" s="2" t="str">
        <f>'C'!B104</f>
        <v>Colton Sceviour***</v>
      </c>
      <c r="G102" s="23">
        <f>'C'!U104</f>
        <v>8.356747592067217</v>
      </c>
      <c r="H102" s="2" t="str">
        <f>'R'!B104</f>
        <v>Jimmy Hayes***</v>
      </c>
      <c r="I102" s="23">
        <f>'R'!U104</f>
        <v>7.6019714865192531</v>
      </c>
      <c r="J102" s="2" t="str">
        <f>L!B104</f>
        <v>Jakub Vrana</v>
      </c>
      <c r="K102" s="25">
        <f>L!U104</f>
        <v>8.4098417416852325</v>
      </c>
    </row>
    <row r="103" spans="1:11" s="17" customFormat="1" x14ac:dyDescent="0.25">
      <c r="A103" s="19">
        <v>103</v>
      </c>
      <c r="B103" s="28"/>
      <c r="C103" s="36"/>
      <c r="D103" s="2" t="str">
        <f>D!B105</f>
        <v>Gustav Forsling***</v>
      </c>
      <c r="E103" s="23">
        <f>D!U105</f>
        <v>11.037811783720159</v>
      </c>
      <c r="F103" s="2" t="str">
        <f>'C'!B105</f>
        <v>Brian Boyle***</v>
      </c>
      <c r="G103" s="23">
        <f>'C'!U105</f>
        <v>8.2150716857512567</v>
      </c>
      <c r="H103" s="2" t="str">
        <f>'R'!B105</f>
        <v>Nail Yakupov***</v>
      </c>
      <c r="I103" s="23">
        <f>'R'!U105</f>
        <v>7.5381508191199078</v>
      </c>
      <c r="J103" s="2" t="str">
        <f>L!B105</f>
        <v>Tomas Jurco***</v>
      </c>
      <c r="K103" s="25">
        <f>L!U105</f>
        <v>8.3174973058772732</v>
      </c>
    </row>
    <row r="104" spans="1:11" s="17" customFormat="1" x14ac:dyDescent="0.25">
      <c r="A104" s="19">
        <v>104</v>
      </c>
      <c r="B104" s="28"/>
      <c r="C104" s="36"/>
      <c r="D104" s="2" t="str">
        <f>D!B106</f>
        <v>Niklas Kronwall***</v>
      </c>
      <c r="E104" s="23">
        <f>D!U106</f>
        <v>11.032779851327792</v>
      </c>
      <c r="F104" s="2" t="str">
        <f>'C'!B106</f>
        <v>Boo Nieves***</v>
      </c>
      <c r="G104" s="23">
        <f>'C'!U106</f>
        <v>8.1476706694671517</v>
      </c>
      <c r="H104" s="2" t="str">
        <f>'R'!B106</f>
        <v>Chris Wagner***</v>
      </c>
      <c r="I104" s="23">
        <f>'R'!U106</f>
        <v>7.5289539677311703</v>
      </c>
      <c r="J104" s="2" t="str">
        <f>L!B106</f>
        <v>Artturi Lehkonen***</v>
      </c>
      <c r="K104" s="25">
        <f>L!U106</f>
        <v>8.30687273817224</v>
      </c>
    </row>
    <row r="105" spans="1:11" s="17" customFormat="1" ht="15.75" thickBot="1" x14ac:dyDescent="0.3">
      <c r="A105" s="20">
        <v>105</v>
      </c>
      <c r="B105" s="29"/>
      <c r="C105" s="37"/>
      <c r="D105" s="2" t="str">
        <f>D!B107</f>
        <v>Brenden Dillon***</v>
      </c>
      <c r="E105" s="23">
        <f>D!U107</f>
        <v>11.017313735113932</v>
      </c>
      <c r="F105" s="2" t="str">
        <f>'C'!B107</f>
        <v>Leo Komarov***</v>
      </c>
      <c r="G105" s="23">
        <f>'C'!U107</f>
        <v>8.1130962866332244</v>
      </c>
      <c r="H105" s="2" t="str">
        <f>'R'!B107</f>
        <v>Dmitrij Jaskin***</v>
      </c>
      <c r="I105" s="23">
        <f>'R'!U107</f>
        <v>7.3739252393619967</v>
      </c>
      <c r="J105" s="2" t="str">
        <f>L!B107</f>
        <v>Ross Johnston***</v>
      </c>
      <c r="K105" s="25">
        <f>L!U107</f>
        <v>8.274350584309099</v>
      </c>
    </row>
    <row r="106" spans="1:11" s="17" customFormat="1" x14ac:dyDescent="0.25">
      <c r="A106" s="18">
        <v>106</v>
      </c>
      <c r="B106" s="27"/>
      <c r="C106" s="35"/>
      <c r="D106" s="21" t="str">
        <f>D!B108</f>
        <v>Brett Pesce</v>
      </c>
      <c r="E106" s="22">
        <f>D!U108</f>
        <v>11.005300977043674</v>
      </c>
      <c r="F106" s="21" t="str">
        <f>'C'!B108</f>
        <v>Drake Caggiula</v>
      </c>
      <c r="G106" s="22">
        <f>'C'!U108</f>
        <v>8.0435056505333655</v>
      </c>
      <c r="H106" s="21" t="str">
        <f>'R'!B108</f>
        <v>Joel Ward***</v>
      </c>
      <c r="I106" s="22">
        <f>'R'!U108</f>
        <v>7.3332066270803082</v>
      </c>
      <c r="J106" s="21" t="str">
        <f>L!B108</f>
        <v>Tyson Jost</v>
      </c>
      <c r="K106" s="24">
        <f>L!U108</f>
        <v>8.2445417976423307</v>
      </c>
    </row>
    <row r="107" spans="1:11" s="17" customFormat="1" x14ac:dyDescent="0.25">
      <c r="A107" s="19">
        <v>107</v>
      </c>
      <c r="B107" s="28"/>
      <c r="C107" s="36"/>
      <c r="D107" s="2" t="str">
        <f>D!B109</f>
        <v>Mark Barberio***</v>
      </c>
      <c r="E107" s="23">
        <f>D!U109</f>
        <v>11.000581248691198</v>
      </c>
      <c r="F107" s="2" t="str">
        <f>'C'!B109</f>
        <v>Casey Cizikas***</v>
      </c>
      <c r="G107" s="23">
        <f>'C'!U109</f>
        <v>8.0095726664286211</v>
      </c>
      <c r="H107" s="2" t="str">
        <f>'R'!B109</f>
        <v>Kasperi Kapanen</v>
      </c>
      <c r="I107" s="23">
        <f>'R'!U109</f>
        <v>7.3241262855230467</v>
      </c>
      <c r="J107" s="2" t="str">
        <f>L!B109</f>
        <v>Marcus Foligno***</v>
      </c>
      <c r="K107" s="25">
        <f>L!U109</f>
        <v>8.2030618231240187</v>
      </c>
    </row>
    <row r="108" spans="1:11" x14ac:dyDescent="0.25">
      <c r="A108" s="19">
        <v>108</v>
      </c>
      <c r="D108" s="2" t="str">
        <f>D!B110</f>
        <v>Patrik Nemeth***</v>
      </c>
      <c r="E108" s="23">
        <f>D!U110</f>
        <v>10.959016952064076</v>
      </c>
      <c r="F108" s="2" t="str">
        <f>'C'!B110</f>
        <v>Cory Conacher***</v>
      </c>
      <c r="G108" s="23">
        <f>'C'!U110</f>
        <v>8.0034957100953008</v>
      </c>
      <c r="H108" s="2" t="str">
        <f>'R'!B110</f>
        <v>Devante Smith-Pelly***</v>
      </c>
      <c r="I108" s="23">
        <f>'R'!U110</f>
        <v>7.3150444829878225</v>
      </c>
      <c r="J108" s="2" t="str">
        <f>L!B110</f>
        <v>Zack Smith***</v>
      </c>
      <c r="K108" s="25">
        <f>L!U110</f>
        <v>8.1159372245807777</v>
      </c>
    </row>
    <row r="109" spans="1:11" x14ac:dyDescent="0.25">
      <c r="A109" s="19">
        <v>109</v>
      </c>
      <c r="D109" s="2" t="str">
        <f>D!B111</f>
        <v>Jonas Brodin***</v>
      </c>
      <c r="E109" s="23">
        <f>D!U111</f>
        <v>10.955510748415517</v>
      </c>
      <c r="F109" s="2" t="str">
        <f>'C'!B111</f>
        <v>Alex Iafallo***</v>
      </c>
      <c r="G109" s="23">
        <f>'C'!U111</f>
        <v>7.9501741396254353</v>
      </c>
      <c r="H109" s="2" t="str">
        <f>'R'!B111</f>
        <v>Lee Stempniak***</v>
      </c>
      <c r="I109" s="23">
        <f>'R'!U111</f>
        <v>7.3101590330721971</v>
      </c>
      <c r="J109" s="2" t="str">
        <f>L!B111</f>
        <v>Michael Raffl***</v>
      </c>
      <c r="K109" s="25">
        <f>L!U111</f>
        <v>8.0172613295633433</v>
      </c>
    </row>
    <row r="110" spans="1:11" ht="15.75" thickBot="1" x14ac:dyDescent="0.3">
      <c r="A110" s="20">
        <v>110</v>
      </c>
      <c r="B110" s="29"/>
      <c r="C110" s="37"/>
      <c r="D110" s="2" t="str">
        <f>D!B112</f>
        <v>Derrick Pouliot</v>
      </c>
      <c r="E110" s="23">
        <f>D!U112</f>
        <v>10.94807718745278</v>
      </c>
      <c r="F110" s="2" t="str">
        <f>'C'!B112</f>
        <v>Tim Schaller***</v>
      </c>
      <c r="G110" s="23">
        <f>'C'!U112</f>
        <v>7.8866737137632335</v>
      </c>
      <c r="H110" s="2" t="str">
        <f>'R'!B112</f>
        <v>Drew Stafford***</v>
      </c>
      <c r="I110" s="23">
        <f>'R'!U112</f>
        <v>7.2897511286136618</v>
      </c>
      <c r="J110" s="2" t="str">
        <f>L!B112</f>
        <v>Nicolas Deslauriers***</v>
      </c>
      <c r="K110" s="25">
        <f>L!U112</f>
        <v>7.9588818046409298</v>
      </c>
    </row>
    <row r="111" spans="1:11" x14ac:dyDescent="0.25">
      <c r="A111" s="18">
        <v>111</v>
      </c>
      <c r="B111" s="27"/>
      <c r="C111" s="35"/>
      <c r="D111" s="21" t="str">
        <f>D!B113</f>
        <v>Jason Demers***</v>
      </c>
      <c r="E111" s="22">
        <f>D!U113</f>
        <v>10.942001557450739</v>
      </c>
      <c r="F111" s="21" t="str">
        <f>'C'!B113</f>
        <v>Brandon Dubinsky***</v>
      </c>
      <c r="G111" s="22">
        <f>'C'!U113</f>
        <v>7.8603565843232737</v>
      </c>
      <c r="H111" s="21" t="str">
        <f>'R'!B113</f>
        <v>Anton Slepyshev</v>
      </c>
      <c r="I111" s="22">
        <f>'R'!U113</f>
        <v>7.2879988388038273</v>
      </c>
      <c r="J111" s="21" t="str">
        <f>L!B113</f>
        <v>Daniel Winnik***</v>
      </c>
      <c r="K111" s="24">
        <f>L!U113</f>
        <v>7.936313245030199</v>
      </c>
    </row>
    <row r="112" spans="1:11" x14ac:dyDescent="0.25">
      <c r="A112" s="19">
        <v>112</v>
      </c>
      <c r="D112" s="2" t="str">
        <f>D!B114</f>
        <v>Brayden McNabb***</v>
      </c>
      <c r="E112" s="23">
        <f>D!U114</f>
        <v>10.935565459735543</v>
      </c>
      <c r="F112" s="2" t="str">
        <f>'C'!B114</f>
        <v>Nick Shore***</v>
      </c>
      <c r="G112" s="23">
        <f>'C'!U114</f>
        <v>7.8307449485750613</v>
      </c>
      <c r="H112" s="2" t="str">
        <f>'R'!B114</f>
        <v>Nikita Scherbak</v>
      </c>
      <c r="I112" s="23">
        <f>'R'!U114</f>
        <v>7.2010550002410341</v>
      </c>
      <c r="J112" s="2" t="str">
        <f>L!B114</f>
        <v>Tom Pyatt***</v>
      </c>
      <c r="K112" s="25">
        <f>L!U114</f>
        <v>7.9276291191541972</v>
      </c>
    </row>
    <row r="113" spans="1:11" x14ac:dyDescent="0.25">
      <c r="A113" s="19">
        <v>113</v>
      </c>
      <c r="D113" s="2" t="str">
        <f>D!B115</f>
        <v>Roman Polak***</v>
      </c>
      <c r="E113" s="23">
        <f>D!U115</f>
        <v>10.912896223199203</v>
      </c>
      <c r="F113" s="2" t="str">
        <f>'C'!B115</f>
        <v>Jay Beagle***</v>
      </c>
      <c r="G113" s="23">
        <f>'C'!U115</f>
        <v>7.8135806863728234</v>
      </c>
      <c r="H113" s="2" t="str">
        <f>'R'!B115</f>
        <v>Zack Mitchell***</v>
      </c>
      <c r="I113" s="23">
        <f>'R'!U115</f>
        <v>7.1440990714584647</v>
      </c>
      <c r="J113" s="2" t="str">
        <f>L!B115</f>
        <v>Antoine Roussel***</v>
      </c>
      <c r="K113" s="25">
        <f>L!U115</f>
        <v>7.865674858115435</v>
      </c>
    </row>
    <row r="114" spans="1:11" x14ac:dyDescent="0.25">
      <c r="A114" s="19">
        <v>114</v>
      </c>
      <c r="D114" s="2" t="str">
        <f>D!B116</f>
        <v>Derek Forbort***</v>
      </c>
      <c r="E114" s="23">
        <f>D!U116</f>
        <v>10.902176196051098</v>
      </c>
      <c r="F114" s="2" t="str">
        <f>'C'!B116</f>
        <v>Martin Hanzal***</v>
      </c>
      <c r="G114" s="23">
        <f>'C'!U116</f>
        <v>7.7638192976221845</v>
      </c>
      <c r="H114" s="2" t="str">
        <f>'R'!B116</f>
        <v>Logan Shaw***</v>
      </c>
      <c r="I114" s="23">
        <f>'R'!U116</f>
        <v>7.1041110758544397</v>
      </c>
      <c r="J114" s="2" t="str">
        <f>L!B116</f>
        <v>Tyler Ennis***</v>
      </c>
      <c r="K114" s="25">
        <f>L!U116</f>
        <v>7.7966308672810882</v>
      </c>
    </row>
    <row r="115" spans="1:11" ht="15.75" thickBot="1" x14ac:dyDescent="0.3">
      <c r="A115" s="20">
        <v>115</v>
      </c>
      <c r="B115" s="29"/>
      <c r="C115" s="37"/>
      <c r="D115" s="2" t="str">
        <f>D!B117</f>
        <v>Damon Severson</v>
      </c>
      <c r="E115" s="23">
        <f>D!U117</f>
        <v>10.87539619086921</v>
      </c>
      <c r="F115" s="2" t="str">
        <f>'C'!B117</f>
        <v>Ryan Carpenter***</v>
      </c>
      <c r="G115" s="23">
        <f>'C'!U117</f>
        <v>7.7488487502718506</v>
      </c>
      <c r="H115" s="2" t="str">
        <f>'R'!B117</f>
        <v>Alexandre Burrows***</v>
      </c>
      <c r="I115" s="23">
        <f>'R'!U117</f>
        <v>6.899195064385828</v>
      </c>
      <c r="J115" s="2" t="str">
        <f>L!B117</f>
        <v>Benoit Pouliot***</v>
      </c>
      <c r="K115" s="25">
        <f>L!U117</f>
        <v>7.7336522067889533</v>
      </c>
    </row>
    <row r="116" spans="1:11" x14ac:dyDescent="0.25">
      <c r="A116" s="18">
        <v>116</v>
      </c>
      <c r="B116" s="27"/>
      <c r="C116" s="35"/>
      <c r="D116" s="21" t="str">
        <f>D!B118</f>
        <v>Adam Larsson</v>
      </c>
      <c r="E116" s="22">
        <f>D!U118</f>
        <v>10.874297043085097</v>
      </c>
      <c r="F116" s="21" t="str">
        <f>'C'!B118</f>
        <v>Melker Karlsson***</v>
      </c>
      <c r="G116" s="22">
        <f>'C'!U118</f>
        <v>7.7403901682106158</v>
      </c>
      <c r="H116" s="21" t="str">
        <f>'R'!B118</f>
        <v>Brett Ritchie</v>
      </c>
      <c r="I116" s="22">
        <f>'R'!U118</f>
        <v>6.8549584128403271</v>
      </c>
      <c r="J116" s="21" t="str">
        <f>L!B118</f>
        <v>Jussi Jokinen***</v>
      </c>
      <c r="K116" s="24">
        <f>L!U118</f>
        <v>7.6283094166251617</v>
      </c>
    </row>
    <row r="117" spans="1:11" x14ac:dyDescent="0.25">
      <c r="A117" s="19">
        <v>117</v>
      </c>
      <c r="D117" s="2" t="str">
        <f>D!B119</f>
        <v>Matt Benning***</v>
      </c>
      <c r="E117" s="23">
        <f>D!U119</f>
        <v>10.863438472503017</v>
      </c>
      <c r="F117" s="2" t="str">
        <f>'C'!B119</f>
        <v>Jason Spezza</v>
      </c>
      <c r="G117" s="23">
        <f>'C'!U119</f>
        <v>7.7316301492753645</v>
      </c>
      <c r="H117" s="2" t="str">
        <f>'R'!B119</f>
        <v>Dale Weise***</v>
      </c>
      <c r="I117" s="23">
        <f>'R'!U119</f>
        <v>6.6003799421424887</v>
      </c>
      <c r="J117" s="2" t="str">
        <f>L!B119</f>
        <v>Pontus Aberg***</v>
      </c>
      <c r="K117" s="25">
        <f>L!U119</f>
        <v>7.6193496094881912</v>
      </c>
    </row>
    <row r="118" spans="1:11" x14ac:dyDescent="0.25">
      <c r="A118" s="19">
        <v>118</v>
      </c>
      <c r="D118" s="2" t="str">
        <f>D!B120</f>
        <v>Marco Scandella***</v>
      </c>
      <c r="E118" s="23">
        <f>D!U120</f>
        <v>10.859221497235133</v>
      </c>
      <c r="F118" s="2" t="str">
        <f>'C'!B120</f>
        <v>Colin Wilson***</v>
      </c>
      <c r="G118" s="23">
        <f>'C'!U120</f>
        <v>7.6969309530952073</v>
      </c>
      <c r="H118" s="2" t="str">
        <f>'R'!B120</f>
        <v>Luke Witkowski***</v>
      </c>
      <c r="I118" s="23">
        <f>'R'!U120</f>
        <v>6.5207780036509693</v>
      </c>
      <c r="J118" s="2" t="str">
        <f>L!B120</f>
        <v>Kevin Roy***</v>
      </c>
      <c r="K118" s="25">
        <f>L!U120</f>
        <v>7.5945908771327115</v>
      </c>
    </row>
    <row r="119" spans="1:11" x14ac:dyDescent="0.25">
      <c r="A119" s="19">
        <v>119</v>
      </c>
      <c r="D119" s="2" t="str">
        <f>D!B121</f>
        <v>Dylan DeMelo***</v>
      </c>
      <c r="E119" s="23">
        <f>D!U121</f>
        <v>10.825141243133922</v>
      </c>
      <c r="F119" s="2" t="str">
        <f>'C'!B121</f>
        <v>Connor Brickley***</v>
      </c>
      <c r="G119" s="23">
        <f>'C'!U121</f>
        <v>7.6869751966669639</v>
      </c>
      <c r="H119" s="2" t="str">
        <f>'R'!B121</f>
        <v>Josh Jooris***</v>
      </c>
      <c r="I119" s="23">
        <f>'R'!U121</f>
        <v>6.4388736854449373</v>
      </c>
      <c r="J119" s="2" t="str">
        <f>L!B121</f>
        <v>Pierre-Edouard Bellemare***</v>
      </c>
      <c r="K119" s="25">
        <f>L!U121</f>
        <v>7.5842526007315509</v>
      </c>
    </row>
    <row r="120" spans="1:11" ht="15.75" thickBot="1" x14ac:dyDescent="0.3">
      <c r="A120" s="20">
        <v>120</v>
      </c>
      <c r="B120" s="30"/>
      <c r="C120" s="38"/>
      <c r="D120" s="2" t="str">
        <f>D!B122</f>
        <v>Alexander Petrovic***</v>
      </c>
      <c r="E120" s="23">
        <f>D!U122</f>
        <v>10.824191027979479</v>
      </c>
      <c r="F120" s="2" t="str">
        <f>'C'!B122</f>
        <v>Mark Letestu***</v>
      </c>
      <c r="G120" s="23">
        <f>'C'!U122</f>
        <v>7.6786119199213481</v>
      </c>
      <c r="H120" s="2" t="str">
        <f>'R'!B122</f>
        <v>Ryan Reaves***</v>
      </c>
      <c r="I120" s="23">
        <f>'R'!U122</f>
        <v>6.4215161930050568</v>
      </c>
      <c r="J120" s="2" t="str">
        <f>L!B122</f>
        <v>Phillip Di Giuseppe***</v>
      </c>
      <c r="K120" s="25">
        <f>L!U122</f>
        <v>7.5296416835214508</v>
      </c>
    </row>
    <row r="121" spans="1:11" x14ac:dyDescent="0.25">
      <c r="A121" s="18">
        <v>121</v>
      </c>
      <c r="B121" s="27"/>
      <c r="C121" s="35"/>
      <c r="D121" s="21" t="str">
        <f>D!B123</f>
        <v>Travis Dermott***</v>
      </c>
      <c r="E121" s="22">
        <f>D!U123</f>
        <v>10.811179130776626</v>
      </c>
      <c r="F121" s="21" t="str">
        <f>'C'!B123</f>
        <v>Colin White</v>
      </c>
      <c r="G121" s="22">
        <f>'C'!U123</f>
        <v>7.5692114519604861</v>
      </c>
      <c r="H121" s="21" t="str">
        <f>'R'!B123</f>
        <v>Nicholas Baptiste***</v>
      </c>
      <c r="I121" s="22">
        <f>'R'!U123</f>
        <v>6.3942488295968332</v>
      </c>
      <c r="J121" s="21" t="str">
        <f>L!B123</f>
        <v>Matt Martin***</v>
      </c>
      <c r="K121" s="24">
        <f>L!U123</f>
        <v>7.510686603415559</v>
      </c>
    </row>
    <row r="122" spans="1:11" x14ac:dyDescent="0.25">
      <c r="A122" s="19">
        <v>122</v>
      </c>
      <c r="D122" s="2" t="str">
        <f>D!B124</f>
        <v>Markus Nutivaara***</v>
      </c>
      <c r="E122" s="23">
        <f>D!U124</f>
        <v>10.805527312879944</v>
      </c>
      <c r="F122" s="2" t="str">
        <f>'C'!B124</f>
        <v>Nate Thompson***</v>
      </c>
      <c r="G122" s="23">
        <f>'C'!U124</f>
        <v>7.5633311855114718</v>
      </c>
      <c r="H122" s="2" t="str">
        <f>'R'!B124</f>
        <v>Chris Thorburn***</v>
      </c>
      <c r="I122" s="23">
        <f>'R'!U124</f>
        <v>6.3883739144321527</v>
      </c>
      <c r="J122" s="2" t="str">
        <f>L!B124</f>
        <v>Jacob de la Rose***</v>
      </c>
      <c r="K122" s="25">
        <f>L!U124</f>
        <v>7.4316553529527134</v>
      </c>
    </row>
    <row r="123" spans="1:11" x14ac:dyDescent="0.25">
      <c r="A123" s="19">
        <v>123</v>
      </c>
      <c r="D123" s="2" t="str">
        <f>D!B125</f>
        <v>Nikita Zaitsev</v>
      </c>
      <c r="E123" s="23">
        <f>D!U125</f>
        <v>10.805372361871932</v>
      </c>
      <c r="F123" s="2" t="str">
        <f>'C'!B125</f>
        <v>Jordan Weal***</v>
      </c>
      <c r="G123" s="23">
        <f>'C'!U125</f>
        <v>7.5153779513034848</v>
      </c>
      <c r="H123" s="2" t="str">
        <f>'R'!B125</f>
        <v>Miikka Salomaki***</v>
      </c>
      <c r="I123" s="23">
        <f>'R'!U125</f>
        <v>6.3837235080489663</v>
      </c>
      <c r="J123" s="2" t="str">
        <f>L!B125</f>
        <v>Frank Vatrano</v>
      </c>
      <c r="K123" s="25">
        <f>L!U125</f>
        <v>7.4205543441609532</v>
      </c>
    </row>
    <row r="124" spans="1:11" x14ac:dyDescent="0.25">
      <c r="A124" s="19">
        <v>124</v>
      </c>
      <c r="D124" s="2" t="str">
        <f>D!B126</f>
        <v>Oscar Fantenberg***</v>
      </c>
      <c r="E124" s="23">
        <f>D!U126</f>
        <v>10.700692085426642</v>
      </c>
      <c r="F124" s="2" t="str">
        <f>'C'!B126</f>
        <v>Nick Cousins</v>
      </c>
      <c r="G124" s="23">
        <f>'C'!U126</f>
        <v>7.4666998523443908</v>
      </c>
      <c r="H124" s="2" t="str">
        <f>'R'!B126</f>
        <v>J.T. Brown***</v>
      </c>
      <c r="I124" s="23">
        <f>'R'!U126</f>
        <v>6.3809244463287529</v>
      </c>
      <c r="J124" s="2" t="str">
        <f>L!B126</f>
        <v>Oskar Lindblom***</v>
      </c>
      <c r="K124" s="25">
        <f>L!U126</f>
        <v>7.4004244817141434</v>
      </c>
    </row>
    <row r="125" spans="1:11" ht="15.75" thickBot="1" x14ac:dyDescent="0.3">
      <c r="A125" s="20">
        <v>125</v>
      </c>
      <c r="D125" s="2" t="str">
        <f>D!B127</f>
        <v>Kris Russell***</v>
      </c>
      <c r="E125" s="23">
        <f>D!U127</f>
        <v>10.669223437111047</v>
      </c>
      <c r="F125" s="2" t="str">
        <f>'C'!B127</f>
        <v>Matt Hendricks***</v>
      </c>
      <c r="G125" s="23">
        <f>'C'!U127</f>
        <v>7.4432324713868683</v>
      </c>
      <c r="H125" s="2" t="str">
        <f>'R'!B127</f>
        <v>Tom Kuhnhackl***</v>
      </c>
      <c r="I125" s="23">
        <f>'R'!U127</f>
        <v>6.3697068668460144</v>
      </c>
      <c r="J125" s="2" t="str">
        <f>L!B127</f>
        <v>Tomas Nosek***</v>
      </c>
      <c r="K125" s="25">
        <f>L!U127</f>
        <v>7.3249632690784923</v>
      </c>
    </row>
    <row r="126" spans="1:11" x14ac:dyDescent="0.25">
      <c r="A126" s="18">
        <v>126</v>
      </c>
      <c r="D126" s="21" t="str">
        <f>D!B128</f>
        <v>Christopher Tanev***</v>
      </c>
      <c r="E126" s="22">
        <f>D!U128</f>
        <v>10.600343233451577</v>
      </c>
      <c r="F126" s="21" t="str">
        <f>'C'!B128</f>
        <v>Chandler Stephenson***</v>
      </c>
      <c r="G126" s="22">
        <f>'C'!U128</f>
        <v>7.4354572736758051</v>
      </c>
      <c r="H126" s="21" t="str">
        <f>'R'!B128</f>
        <v>Carter Rowney***</v>
      </c>
      <c r="I126" s="22">
        <f>'R'!U128</f>
        <v>6.2180170471827534</v>
      </c>
      <c r="J126" s="21" t="str">
        <f>L!B128</f>
        <v>Ivan Barbashev</v>
      </c>
      <c r="K126" s="24">
        <f>L!U128</f>
        <v>7.2750906413004195</v>
      </c>
    </row>
    <row r="127" spans="1:11" x14ac:dyDescent="0.25">
      <c r="A127" s="19">
        <v>127</v>
      </c>
      <c r="D127" s="2" t="str">
        <f>D!B129</f>
        <v>Adam Pelech***</v>
      </c>
      <c r="E127" s="23">
        <f>D!U129</f>
        <v>10.597951519223171</v>
      </c>
      <c r="F127" s="2" t="str">
        <f>'C'!B129</f>
        <v>Tommy Wingels***</v>
      </c>
      <c r="G127" s="23">
        <f>'C'!U129</f>
        <v>7.4190096560964705</v>
      </c>
      <c r="H127" s="2" t="str">
        <f>'R'!B129</f>
        <v>Iiro Pakarinen***</v>
      </c>
      <c r="I127" s="23">
        <f>'R'!U129</f>
        <v>5.8019254860623066</v>
      </c>
      <c r="J127" s="2" t="str">
        <f>L!B129</f>
        <v>Jordan Martinook***</v>
      </c>
      <c r="K127" s="25">
        <f>L!U129</f>
        <v>7.162894638035489</v>
      </c>
    </row>
    <row r="128" spans="1:11" x14ac:dyDescent="0.25">
      <c r="A128" s="19">
        <v>128</v>
      </c>
      <c r="D128" s="2" t="str">
        <f>D!B130</f>
        <v>Stephen Johns***</v>
      </c>
      <c r="E128" s="23">
        <f>D!U130</f>
        <v>10.555349105430773</v>
      </c>
      <c r="F128" s="2" t="str">
        <f>'C'!B130</f>
        <v>Matt Cullen***</v>
      </c>
      <c r="G128" s="23">
        <f>'C'!U130</f>
        <v>7.4160147353643602</v>
      </c>
      <c r="H128" s="2">
        <f>'R'!B130</f>
        <v>0</v>
      </c>
      <c r="I128" s="23">
        <f>'R'!U130</f>
        <v>0</v>
      </c>
      <c r="J128" s="2" t="str">
        <f>L!B130</f>
        <v>Gabriel Bourque***</v>
      </c>
      <c r="K128" s="25">
        <f>L!U130</f>
        <v>7.1616454891453376</v>
      </c>
    </row>
    <row r="129" spans="1:11" x14ac:dyDescent="0.25">
      <c r="A129" s="19">
        <v>129</v>
      </c>
      <c r="D129" s="2" t="str">
        <f>D!B131</f>
        <v>Joe Morrow***</v>
      </c>
      <c r="E129" s="23">
        <f>D!U131</f>
        <v>10.552462532238563</v>
      </c>
      <c r="F129" s="2" t="str">
        <f>'C'!B131</f>
        <v>Johan Larsson***</v>
      </c>
      <c r="G129" s="23">
        <f>'C'!U131</f>
        <v>7.3941991608658064</v>
      </c>
      <c r="H129" s="2">
        <f>'R'!B131</f>
        <v>0</v>
      </c>
      <c r="I129" s="23">
        <f>'R'!U131</f>
        <v>0</v>
      </c>
      <c r="J129" s="2" t="str">
        <f>L!B131</f>
        <v>Reid Boucher</v>
      </c>
      <c r="K129" s="25">
        <f>L!U131</f>
        <v>7.1211221408844594</v>
      </c>
    </row>
    <row r="130" spans="1:11" ht="15.75" thickBot="1" x14ac:dyDescent="0.3">
      <c r="A130" s="20">
        <v>130</v>
      </c>
      <c r="D130" s="2" t="str">
        <f>D!B132</f>
        <v>Adam McQuaid***</v>
      </c>
      <c r="E130" s="23">
        <f>D!U132</f>
        <v>10.538513043672229</v>
      </c>
      <c r="F130" s="2" t="str">
        <f>'C'!B132</f>
        <v>Scott Laughton***</v>
      </c>
      <c r="G130" s="23">
        <f>'C'!U132</f>
        <v>7.3902322762816377</v>
      </c>
      <c r="H130" s="2">
        <f>'R'!B132</f>
        <v>0</v>
      </c>
      <c r="I130" s="23">
        <f>'R'!U132</f>
        <v>0</v>
      </c>
      <c r="J130" s="2" t="str">
        <f>L!B132</f>
        <v>Kyle Clifford***</v>
      </c>
      <c r="K130" s="25">
        <f>L!U132</f>
        <v>7.0580148643526393</v>
      </c>
    </row>
    <row r="131" spans="1:11" x14ac:dyDescent="0.25">
      <c r="A131" s="18">
        <v>131</v>
      </c>
      <c r="D131" s="21" t="str">
        <f>D!B133</f>
        <v>Dan Girardi***</v>
      </c>
      <c r="E131" s="22">
        <f>D!U133</f>
        <v>10.517915252139298</v>
      </c>
      <c r="F131" s="21" t="str">
        <f>'C'!B133</f>
        <v>Byron Froese***</v>
      </c>
      <c r="G131" s="22">
        <f>'C'!U133</f>
        <v>7.3885442515199928</v>
      </c>
      <c r="H131" s="21">
        <f>'R'!B133</f>
        <v>0</v>
      </c>
      <c r="I131" s="22">
        <f>'R'!U133</f>
        <v>0</v>
      </c>
      <c r="J131" s="21" t="str">
        <f>L!B133</f>
        <v>Marcus Sorensen***</v>
      </c>
      <c r="K131" s="24">
        <f>L!U133</f>
        <v>7.0552653978431028</v>
      </c>
    </row>
    <row r="132" spans="1:11" x14ac:dyDescent="0.25">
      <c r="A132" s="19">
        <v>132</v>
      </c>
      <c r="D132" s="2" t="str">
        <f>D!B134</f>
        <v>Travis Hamonic</v>
      </c>
      <c r="E132" s="23">
        <f>D!U134</f>
        <v>10.514614419370096</v>
      </c>
      <c r="F132" s="2" t="str">
        <f>'C'!B134</f>
        <v>Antoine Vermette***</v>
      </c>
      <c r="G132" s="23">
        <f>'C'!U134</f>
        <v>7.3142520929385633</v>
      </c>
      <c r="H132" s="2">
        <f>'R'!B134</f>
        <v>0</v>
      </c>
      <c r="I132" s="23">
        <f>'R'!U134</f>
        <v>0</v>
      </c>
      <c r="J132" s="2" t="str">
        <f>L!B134</f>
        <v>Andy Andreoff***</v>
      </c>
      <c r="K132" s="25">
        <f>L!U134</f>
        <v>6.9948540805526926</v>
      </c>
    </row>
    <row r="133" spans="1:11" x14ac:dyDescent="0.25">
      <c r="A133" s="19">
        <v>133</v>
      </c>
      <c r="D133" s="2" t="str">
        <f>D!B135</f>
        <v>Kevin Bieksa***</v>
      </c>
      <c r="E133" s="23">
        <f>D!U135</f>
        <v>10.51316554732283</v>
      </c>
      <c r="F133" s="2" t="str">
        <f>'C'!B135</f>
        <v>Dominic Moore***</v>
      </c>
      <c r="G133" s="23">
        <f>'C'!U135</f>
        <v>7.2456657762510819</v>
      </c>
      <c r="H133" s="2">
        <f>'R'!B135</f>
        <v>0</v>
      </c>
      <c r="I133" s="23">
        <f>'R'!U135</f>
        <v>0</v>
      </c>
      <c r="J133" s="2" t="str">
        <f>L!B135</f>
        <v>Lance Bouma***</v>
      </c>
      <c r="K133" s="25">
        <f>L!U135</f>
        <v>6.8299268732977847</v>
      </c>
    </row>
    <row r="134" spans="1:11" x14ac:dyDescent="0.25">
      <c r="A134" s="19">
        <v>134</v>
      </c>
      <c r="D134" s="2" t="str">
        <f>D!B136</f>
        <v>Francois Beauchemin***</v>
      </c>
      <c r="E134" s="23">
        <f>D!U136</f>
        <v>10.49159311600858</v>
      </c>
      <c r="F134" s="2" t="str">
        <f>'C'!B136</f>
        <v>David Kampf***</v>
      </c>
      <c r="G134" s="23">
        <f>'C'!U136</f>
        <v>7.2300585387145624</v>
      </c>
      <c r="H134" s="2">
        <f>'R'!B136</f>
        <v>0</v>
      </c>
      <c r="I134" s="23">
        <f>'R'!U136</f>
        <v>0</v>
      </c>
      <c r="J134" s="2" t="str">
        <f>L!B136</f>
        <v>Max McCormick***</v>
      </c>
      <c r="K134" s="25">
        <f>L!U136</f>
        <v>6.8218525086943114</v>
      </c>
    </row>
    <row r="135" spans="1:11" ht="15.75" thickBot="1" x14ac:dyDescent="0.3">
      <c r="A135" s="20">
        <v>135</v>
      </c>
      <c r="D135" s="2" t="str">
        <f>D!B137</f>
        <v>Matt Hunwick***</v>
      </c>
      <c r="E135" s="23">
        <f>D!U137</f>
        <v>10.470951634369602</v>
      </c>
      <c r="F135" s="2" t="str">
        <f>'C'!B137</f>
        <v>Markus Granlund***</v>
      </c>
      <c r="G135" s="23">
        <f>'C'!U137</f>
        <v>7.221829950175584</v>
      </c>
      <c r="H135" s="2">
        <f>'R'!B137</f>
        <v>0</v>
      </c>
      <c r="I135" s="23">
        <f>'R'!U137</f>
        <v>0</v>
      </c>
      <c r="J135" s="2" t="str">
        <f>L!B137</f>
        <v>Remi Elie***</v>
      </c>
      <c r="K135" s="25">
        <f>L!U137</f>
        <v>6.722262886044442</v>
      </c>
    </row>
    <row r="136" spans="1:11" x14ac:dyDescent="0.25">
      <c r="A136" s="18">
        <v>136</v>
      </c>
      <c r="D136" s="21" t="str">
        <f>D!B138</f>
        <v>Ben Chiarot***</v>
      </c>
      <c r="E136" s="22">
        <f>D!U138</f>
        <v>10.457544175557302</v>
      </c>
      <c r="F136" s="21" t="str">
        <f>'C'!B138</f>
        <v>Alexander Burmistrov***</v>
      </c>
      <c r="G136" s="22">
        <f>'C'!U138</f>
        <v>7.1969046725936012</v>
      </c>
      <c r="H136" s="21">
        <f>'R'!B138</f>
        <v>0</v>
      </c>
      <c r="I136" s="22">
        <f>'R'!U138</f>
        <v>0</v>
      </c>
      <c r="J136" s="21" t="str">
        <f>L!B138</f>
        <v>Jason Chimera***</v>
      </c>
      <c r="K136" s="24">
        <f>L!U138</f>
        <v>6.6465571849999066</v>
      </c>
    </row>
    <row r="137" spans="1:11" x14ac:dyDescent="0.25">
      <c r="A137" s="19">
        <v>137</v>
      </c>
      <c r="D137" s="2" t="str">
        <f>D!B139</f>
        <v>Brian Dumoulin***</v>
      </c>
      <c r="E137" s="23">
        <f>D!U139</f>
        <v>10.456257156990885</v>
      </c>
      <c r="F137" s="2" t="str">
        <f>'C'!B139</f>
        <v>Zemgus Girgensons***</v>
      </c>
      <c r="G137" s="23">
        <f>'C'!U139</f>
        <v>7.1396219294591585</v>
      </c>
      <c r="H137" s="2">
        <f>'R'!B139</f>
        <v>0</v>
      </c>
      <c r="I137" s="23">
        <f>'R'!U139</f>
        <v>0</v>
      </c>
      <c r="J137" s="2" t="str">
        <f>L!B139</f>
        <v>Markus Hannikainen***</v>
      </c>
      <c r="K137" s="25">
        <f>L!U139</f>
        <v>6.6155007376778405</v>
      </c>
    </row>
    <row r="138" spans="1:11" x14ac:dyDescent="0.25">
      <c r="A138" s="19">
        <v>138</v>
      </c>
      <c r="D138" s="2" t="str">
        <f>D!B140</f>
        <v>Mike Reilly***</v>
      </c>
      <c r="E138" s="23">
        <f>D!U140</f>
        <v>10.450352740820428</v>
      </c>
      <c r="F138" s="2" t="str">
        <f>'C'!B140</f>
        <v>Brad Richardson***</v>
      </c>
      <c r="G138" s="23">
        <f>'C'!U140</f>
        <v>7.1238345650313981</v>
      </c>
      <c r="H138" s="2">
        <f>'R'!B140</f>
        <v>0</v>
      </c>
      <c r="I138" s="23">
        <f>'R'!U140</f>
        <v>0</v>
      </c>
      <c r="J138" s="2" t="str">
        <f>L!B140</f>
        <v>Adam Erne</v>
      </c>
      <c r="K138" s="25">
        <f>L!U140</f>
        <v>6.5461483643017697</v>
      </c>
    </row>
    <row r="139" spans="1:11" x14ac:dyDescent="0.25">
      <c r="A139" s="19">
        <v>139</v>
      </c>
      <c r="D139" s="2" t="str">
        <f>D!B141</f>
        <v>Ryan Murray</v>
      </c>
      <c r="E139" s="23">
        <f>D!U141</f>
        <v>10.439832513538189</v>
      </c>
      <c r="F139" s="2" t="str">
        <f>'C'!B141</f>
        <v>Paul Carey***</v>
      </c>
      <c r="G139" s="23">
        <f>'C'!U141</f>
        <v>7.090490475534839</v>
      </c>
      <c r="H139" s="2">
        <f>'R'!B141</f>
        <v>0</v>
      </c>
      <c r="I139" s="23">
        <f>'R'!U141</f>
        <v>0</v>
      </c>
      <c r="J139" s="2" t="str">
        <f>L!B141</f>
        <v>Tyler Motte</v>
      </c>
      <c r="K139" s="25">
        <f>L!U141</f>
        <v>6.5159049217454044</v>
      </c>
    </row>
    <row r="140" spans="1:11" ht="15.75" thickBot="1" x14ac:dyDescent="0.3">
      <c r="A140" s="20">
        <v>140</v>
      </c>
      <c r="D140" s="2" t="str">
        <f>D!B142</f>
        <v>Jake McCabe</v>
      </c>
      <c r="E140" s="23">
        <f>D!U142</f>
        <v>10.434258748996513</v>
      </c>
      <c r="F140" s="2" t="str">
        <f>'C'!B142</f>
        <v>Joel Eriksson Ek</v>
      </c>
      <c r="G140" s="23">
        <f>'C'!U142</f>
        <v>7.0685376481771023</v>
      </c>
      <c r="H140" s="2">
        <f>'R'!B142</f>
        <v>0</v>
      </c>
      <c r="I140" s="23">
        <f>'R'!U142</f>
        <v>0</v>
      </c>
      <c r="J140" s="2" t="str">
        <f>L!B142</f>
        <v>Magnus Paajarvi***</v>
      </c>
      <c r="K140" s="25">
        <f>L!U142</f>
        <v>6.5158844712743296</v>
      </c>
    </row>
    <row r="141" spans="1:11" x14ac:dyDescent="0.25">
      <c r="A141" s="18">
        <v>141</v>
      </c>
      <c r="D141" s="21" t="str">
        <f>D!B143</f>
        <v>Vince Dunn***</v>
      </c>
      <c r="E141" s="22">
        <f>D!U143</f>
        <v>10.402300411982438</v>
      </c>
      <c r="F141" s="21" t="str">
        <f>'C'!B143</f>
        <v>Derek MacKenzie***</v>
      </c>
      <c r="G141" s="22">
        <f>'C'!U143</f>
        <v>7.058867837200455</v>
      </c>
      <c r="H141" s="21">
        <f>'R'!B143</f>
        <v>0</v>
      </c>
      <c r="I141" s="22">
        <f>'R'!U143</f>
        <v>0</v>
      </c>
      <c r="J141" s="21" t="str">
        <f>L!B143</f>
        <v>Cody McLeod***</v>
      </c>
      <c r="K141" s="24">
        <f>L!U143</f>
        <v>6.3769314779648676</v>
      </c>
    </row>
    <row r="142" spans="1:11" x14ac:dyDescent="0.25">
      <c r="A142" s="19">
        <v>142</v>
      </c>
      <c r="D142" s="2" t="str">
        <f>D!B144</f>
        <v>Cody Ceci</v>
      </c>
      <c r="E142" s="23">
        <f>D!U144</f>
        <v>10.379395781290807</v>
      </c>
      <c r="F142" s="2" t="str">
        <f>'C'!B144</f>
        <v>Gemel Smith***</v>
      </c>
      <c r="G142" s="23">
        <f>'C'!U144</f>
        <v>6.9899047069370752</v>
      </c>
      <c r="H142" s="2">
        <f>'R'!B144</f>
        <v>0</v>
      </c>
      <c r="I142" s="23">
        <f>'R'!U144</f>
        <v>0</v>
      </c>
      <c r="J142" s="2" t="str">
        <f>L!B144</f>
        <v>David Booth***</v>
      </c>
      <c r="K142" s="25">
        <f>L!U144</f>
        <v>6.3521262070188298</v>
      </c>
    </row>
    <row r="143" spans="1:11" x14ac:dyDescent="0.25">
      <c r="A143" s="19">
        <v>143</v>
      </c>
      <c r="D143" s="2" t="str">
        <f>D!B145</f>
        <v>Jakob Chychrun</v>
      </c>
      <c r="E143" s="23">
        <f>D!U145</f>
        <v>10.376496788651833</v>
      </c>
      <c r="F143" s="2" t="str">
        <f>'C'!B145</f>
        <v>Noel Acciari***</v>
      </c>
      <c r="G143" s="23">
        <f>'C'!U145</f>
        <v>6.9259521972209015</v>
      </c>
      <c r="H143" s="2">
        <f>'R'!B145</f>
        <v>0</v>
      </c>
      <c r="I143" s="23">
        <f>'R'!U145</f>
        <v>0</v>
      </c>
      <c r="J143" s="2" t="str">
        <f>L!B145</f>
        <v>Taylor Leier***</v>
      </c>
      <c r="K143" s="25">
        <f>L!U145</f>
        <v>6.0866741317070758</v>
      </c>
    </row>
    <row r="144" spans="1:11" x14ac:dyDescent="0.25">
      <c r="A144" s="19">
        <v>144</v>
      </c>
      <c r="D144" s="2" t="str">
        <f>D!B146</f>
        <v>Jake Dotchin***</v>
      </c>
      <c r="E144" s="23">
        <f>D!U146</f>
        <v>10.350963373307899</v>
      </c>
      <c r="F144" s="2" t="str">
        <f>'C'!B146</f>
        <v>Sean Kuraly***</v>
      </c>
      <c r="G144" s="23">
        <f>'C'!U146</f>
        <v>6.9227966762917319</v>
      </c>
      <c r="H144" s="2">
        <f>'R'!B146</f>
        <v>0</v>
      </c>
      <c r="I144" s="23">
        <f>'R'!U146</f>
        <v>0</v>
      </c>
      <c r="J144" s="2" t="str">
        <f>L!B146</f>
        <v>Shawn Matthias***</v>
      </c>
      <c r="K144" s="25">
        <f>L!U146</f>
        <v>6.0829069452118114</v>
      </c>
    </row>
    <row r="145" spans="1:11" ht="15.75" thickBot="1" x14ac:dyDescent="0.3">
      <c r="A145" s="20">
        <v>145</v>
      </c>
      <c r="D145" s="2" t="str">
        <f>D!B147</f>
        <v>John Moore***</v>
      </c>
      <c r="E145" s="23">
        <f>D!U147</f>
        <v>10.344014282743743</v>
      </c>
      <c r="F145" s="2" t="str">
        <f>'C'!B147</f>
        <v>Tage Thompson</v>
      </c>
      <c r="G145" s="23">
        <f>'C'!U147</f>
        <v>6.8631660334743607</v>
      </c>
      <c r="H145" s="2">
        <f>'R'!B147</f>
        <v>0</v>
      </c>
      <c r="I145" s="23">
        <f>'R'!U147</f>
        <v>0</v>
      </c>
      <c r="J145" s="2" t="str">
        <f>L!B147</f>
        <v>Joakim Nordstrom***</v>
      </c>
      <c r="K145" s="25">
        <f>L!U147</f>
        <v>5.9723012025838749</v>
      </c>
    </row>
    <row r="146" spans="1:11" x14ac:dyDescent="0.25">
      <c r="A146" s="18">
        <v>146</v>
      </c>
      <c r="D146" s="21" t="str">
        <f>D!B148</f>
        <v>Greg Pateryn***</v>
      </c>
      <c r="E146" s="22">
        <f>D!U148</f>
        <v>10.342714542363494</v>
      </c>
      <c r="F146" s="21" t="str">
        <f>'C'!B148</f>
        <v>Scott Wilson***</v>
      </c>
      <c r="G146" s="22">
        <f>'C'!U148</f>
        <v>6.8454656666099005</v>
      </c>
      <c r="J146" s="21" t="str">
        <f>L!B148</f>
        <v>William Carrier***</v>
      </c>
      <c r="K146" s="24">
        <f>L!U148</f>
        <v>5.8558804988688609</v>
      </c>
    </row>
    <row r="147" spans="1:11" x14ac:dyDescent="0.25">
      <c r="A147" s="19">
        <v>147</v>
      </c>
      <c r="D147" s="2" t="str">
        <f>D!B149</f>
        <v>Cody Franson***</v>
      </c>
      <c r="E147" s="23">
        <f>D!U149</f>
        <v>10.332038078819915</v>
      </c>
      <c r="F147" s="2" t="str">
        <f>'C'!B149</f>
        <v>Tanner Fritz***</v>
      </c>
      <c r="G147" s="23">
        <f>'C'!U149</f>
        <v>6.8364979879308141</v>
      </c>
      <c r="J147" s="2" t="str">
        <f>L!B149</f>
        <v>Jordan Schroeder***</v>
      </c>
      <c r="K147" s="25">
        <f>L!U149</f>
        <v>5.4884154757125732</v>
      </c>
    </row>
    <row r="148" spans="1:11" x14ac:dyDescent="0.25">
      <c r="A148" s="19">
        <v>148</v>
      </c>
      <c r="D148" s="2" t="str">
        <f>D!B150</f>
        <v>Kevin Connauton***</v>
      </c>
      <c r="E148" s="23">
        <f>D!U150</f>
        <v>10.266728463064979</v>
      </c>
      <c r="F148" s="2" t="str">
        <f>'C'!B150</f>
        <v>Filip Chlapik***</v>
      </c>
      <c r="G148" s="23">
        <f>'C'!U150</f>
        <v>6.7495419211825531</v>
      </c>
      <c r="J148" s="2">
        <f>L!B150</f>
        <v>0</v>
      </c>
      <c r="K148" s="25">
        <f>L!U150</f>
        <v>0</v>
      </c>
    </row>
    <row r="149" spans="1:11" x14ac:dyDescent="0.25">
      <c r="A149" s="19">
        <v>149</v>
      </c>
      <c r="D149" s="2" t="str">
        <f>D!B151</f>
        <v>Brooks Orpik***</v>
      </c>
      <c r="E149" s="23">
        <f>D!U151</f>
        <v>10.24728364446117</v>
      </c>
      <c r="F149" s="2" t="str">
        <f>'C'!B151</f>
        <v>Micheal Haley***</v>
      </c>
      <c r="G149" s="23">
        <f>'C'!U151</f>
        <v>6.7335640116762026</v>
      </c>
      <c r="J149" s="2">
        <f>L!B151</f>
        <v>0</v>
      </c>
      <c r="K149" s="25">
        <f>L!U151</f>
        <v>0</v>
      </c>
    </row>
    <row r="150" spans="1:11" ht="15.75" thickBot="1" x14ac:dyDescent="0.3">
      <c r="A150" s="20">
        <v>150</v>
      </c>
      <c r="D150" s="2" t="str">
        <f>D!B152</f>
        <v>Alex Biega***</v>
      </c>
      <c r="E150" s="23">
        <f>D!U152</f>
        <v>10.228322399279296</v>
      </c>
      <c r="F150" s="2" t="str">
        <f>'C'!B152</f>
        <v>Torrey Mitchell***</v>
      </c>
      <c r="G150" s="23">
        <f>'C'!U152</f>
        <v>6.7175004611395606</v>
      </c>
      <c r="J150" s="2">
        <f>L!B152</f>
        <v>0</v>
      </c>
      <c r="K150" s="25">
        <f>L!U152</f>
        <v>0</v>
      </c>
    </row>
    <row r="151" spans="1:11" x14ac:dyDescent="0.25">
      <c r="A151" s="18">
        <v>151</v>
      </c>
      <c r="D151" s="21" t="str">
        <f>D!B153</f>
        <v>Anton Stralman***</v>
      </c>
      <c r="E151" s="22">
        <f>D!U153</f>
        <v>10.197845908866285</v>
      </c>
      <c r="F151" s="21" t="str">
        <f>'C'!B153</f>
        <v>Matt Stajan***</v>
      </c>
      <c r="G151" s="22">
        <f>'C'!U153</f>
        <v>6.7169977088610882</v>
      </c>
      <c r="J151" s="21">
        <f>L!B153</f>
        <v>0</v>
      </c>
      <c r="K151" s="24">
        <f>L!U153</f>
        <v>0</v>
      </c>
    </row>
    <row r="152" spans="1:11" x14ac:dyDescent="0.25">
      <c r="A152" s="19">
        <v>152</v>
      </c>
      <c r="D152" s="2" t="str">
        <f>D!B154</f>
        <v>Eric Gryba***</v>
      </c>
      <c r="E152" s="23">
        <f>D!U154</f>
        <v>10.177945340635393</v>
      </c>
      <c r="F152" s="2" t="str">
        <f>'C'!B154</f>
        <v>Michael Amadio***</v>
      </c>
      <c r="G152" s="23">
        <f>'C'!U154</f>
        <v>6.670572296153785</v>
      </c>
      <c r="J152" s="2">
        <f>L!B154</f>
        <v>0</v>
      </c>
      <c r="K152" s="25">
        <f>L!U154</f>
        <v>0</v>
      </c>
    </row>
    <row r="153" spans="1:11" x14ac:dyDescent="0.25">
      <c r="A153" s="19">
        <v>153</v>
      </c>
      <c r="D153" s="2" t="str">
        <f>D!B155</f>
        <v>Jordan Oesterle***</v>
      </c>
      <c r="E153" s="23">
        <f>D!U155</f>
        <v>10.176059174905417</v>
      </c>
      <c r="F153" s="2" t="str">
        <f>'C'!B155</f>
        <v>Curtis Lazar</v>
      </c>
      <c r="G153" s="23">
        <f>'C'!U155</f>
        <v>6.63550188284127</v>
      </c>
      <c r="J153" s="2">
        <f>L!B155</f>
        <v>0</v>
      </c>
      <c r="K153" s="25">
        <f>L!U155</f>
        <v>0</v>
      </c>
    </row>
    <row r="154" spans="1:11" x14ac:dyDescent="0.25">
      <c r="A154" s="19">
        <v>154</v>
      </c>
      <c r="D154" s="2" t="str">
        <f>D!B156</f>
        <v>Trevor Daley</v>
      </c>
      <c r="E154" s="23">
        <f>D!U156</f>
        <v>10.154215432528455</v>
      </c>
      <c r="F154" s="2" t="str">
        <f>'C'!B156</f>
        <v>Brendan Gaunce***</v>
      </c>
      <c r="G154" s="23">
        <f>'C'!U156</f>
        <v>6.6170471194811942</v>
      </c>
      <c r="J154" s="2">
        <f>L!B156</f>
        <v>0</v>
      </c>
      <c r="K154" s="25">
        <f>L!U156</f>
        <v>0</v>
      </c>
    </row>
    <row r="155" spans="1:11" ht="15.75" thickBot="1" x14ac:dyDescent="0.3">
      <c r="A155" s="20">
        <v>155</v>
      </c>
      <c r="D155" s="2" t="str">
        <f>D!B157</f>
        <v>Connor Carrick***</v>
      </c>
      <c r="E155" s="23">
        <f>D!U157</f>
        <v>10.141000260476185</v>
      </c>
      <c r="F155" s="2" t="str">
        <f>'C'!B157</f>
        <v>Cedric Paquette***</v>
      </c>
      <c r="G155" s="23">
        <f>'C'!U157</f>
        <v>6.5976936957711638</v>
      </c>
      <c r="J155" s="2">
        <f>L!B157</f>
        <v>0</v>
      </c>
      <c r="K155" s="25">
        <f>L!U157</f>
        <v>0</v>
      </c>
    </row>
    <row r="156" spans="1:11" x14ac:dyDescent="0.25">
      <c r="A156" s="18">
        <v>156</v>
      </c>
      <c r="D156" s="21" t="str">
        <f>D!B158</f>
        <v>David Savard***</v>
      </c>
      <c r="E156" s="22">
        <f>D!U158</f>
        <v>10.137358464035634</v>
      </c>
      <c r="F156" s="21" t="str">
        <f>'C'!B158</f>
        <v>Peter Holland***</v>
      </c>
      <c r="G156" s="22">
        <f>'C'!U158</f>
        <v>6.5678545131071235</v>
      </c>
      <c r="J156" s="21">
        <f>L!B158</f>
        <v>0</v>
      </c>
      <c r="K156" s="24">
        <f>L!U158</f>
        <v>0</v>
      </c>
    </row>
    <row r="157" spans="1:11" x14ac:dyDescent="0.25">
      <c r="A157" s="19">
        <v>157</v>
      </c>
      <c r="D157" s="2" t="str">
        <f>D!B159</f>
        <v>Jordie Benn***</v>
      </c>
      <c r="E157" s="23">
        <f>D!U159</f>
        <v>10.120313424175873</v>
      </c>
      <c r="F157" s="2" t="str">
        <f>'C'!B159</f>
        <v>Oscar Lindberg***</v>
      </c>
      <c r="G157" s="23">
        <f>'C'!U159</f>
        <v>6.552808421605218</v>
      </c>
      <c r="J157" s="2">
        <f>L!B159</f>
        <v>0</v>
      </c>
      <c r="K157" s="25">
        <f>L!U159</f>
        <v>0</v>
      </c>
    </row>
    <row r="158" spans="1:11" x14ac:dyDescent="0.25">
      <c r="A158" s="19">
        <v>158</v>
      </c>
      <c r="D158" s="2" t="str">
        <f>D!B160</f>
        <v>Dennis Seidenberg***</v>
      </c>
      <c r="E158" s="23">
        <f>D!U160</f>
        <v>10.119447951827782</v>
      </c>
      <c r="F158" s="2" t="str">
        <f>'C'!B160</f>
        <v>Zac Rinaldo***</v>
      </c>
      <c r="G158" s="23">
        <f>'C'!U160</f>
        <v>6.5277134497007969</v>
      </c>
      <c r="J158" s="2">
        <f>L!B160</f>
        <v>0</v>
      </c>
      <c r="K158" s="25">
        <f>L!U160</f>
        <v>0</v>
      </c>
    </row>
    <row r="159" spans="1:11" x14ac:dyDescent="0.25">
      <c r="A159" s="19">
        <v>159</v>
      </c>
      <c r="D159" s="2" t="str">
        <f>D!B161</f>
        <v>Nick Holden***</v>
      </c>
      <c r="E159" s="23">
        <f>D!U161</f>
        <v>10.101054696123086</v>
      </c>
      <c r="F159" s="2" t="str">
        <f>'C'!B161</f>
        <v>Danny O'Regan</v>
      </c>
      <c r="G159" s="23">
        <f>'C'!U161</f>
        <v>6.4169180390003504</v>
      </c>
      <c r="J159" s="2">
        <f>L!B161</f>
        <v>0</v>
      </c>
      <c r="K159" s="25">
        <f>L!U161</f>
        <v>0</v>
      </c>
    </row>
    <row r="160" spans="1:11" ht="15.75" thickBot="1" x14ac:dyDescent="0.3">
      <c r="A160" s="20">
        <v>160</v>
      </c>
      <c r="D160" s="2" t="str">
        <f>D!B162</f>
        <v>Samuel Girard***</v>
      </c>
      <c r="E160" s="23">
        <f>D!U162</f>
        <v>10.100370902812994</v>
      </c>
      <c r="F160" s="2" t="str">
        <f>'C'!B162</f>
        <v>Maxim Mamin***</v>
      </c>
      <c r="G160" s="23">
        <f>'C'!U162</f>
        <v>6.3907139675667581</v>
      </c>
      <c r="J160" s="2">
        <f>L!B162</f>
        <v>0</v>
      </c>
      <c r="K160" s="25">
        <f>L!U162</f>
        <v>0</v>
      </c>
    </row>
    <row r="161" spans="1:11" x14ac:dyDescent="0.25">
      <c r="A161" s="18">
        <v>161</v>
      </c>
      <c r="D161" s="21" t="str">
        <f>D!B163</f>
        <v>Kurtis MacDermid***</v>
      </c>
      <c r="E161" s="22">
        <f>D!U163</f>
        <v>10.100226877217283</v>
      </c>
      <c r="F161" s="21" t="str">
        <f>'C'!B163</f>
        <v>Dennis Rasmussen***</v>
      </c>
      <c r="G161" s="22">
        <f>'C'!U163</f>
        <v>6.3788908374903173</v>
      </c>
      <c r="J161" s="21">
        <f>L!B163</f>
        <v>0</v>
      </c>
      <c r="K161" s="24">
        <f>L!U163</f>
        <v>0</v>
      </c>
    </row>
    <row r="162" spans="1:11" x14ac:dyDescent="0.25">
      <c r="A162" s="19">
        <v>162</v>
      </c>
      <c r="D162" s="2" t="str">
        <f>D!B164</f>
        <v>Niklas Hjalmarsson***</v>
      </c>
      <c r="E162" s="23">
        <f>D!U164</f>
        <v>10.083594739370335</v>
      </c>
      <c r="F162" s="2" t="str">
        <f>'C'!B164</f>
        <v>Lukas Sedlak***</v>
      </c>
      <c r="G162" s="23">
        <f>'C'!U164</f>
        <v>6.3504917463892516</v>
      </c>
      <c r="J162" s="2">
        <f>L!B164</f>
        <v>0</v>
      </c>
      <c r="K162" s="25">
        <f>L!U164</f>
        <v>0</v>
      </c>
    </row>
    <row r="163" spans="1:11" x14ac:dyDescent="0.25">
      <c r="A163" s="19">
        <v>163</v>
      </c>
      <c r="D163" s="2" t="str">
        <f>D!B165</f>
        <v>Braydon Coburn***</v>
      </c>
      <c r="E163" s="23">
        <f>D!U165</f>
        <v>10.062327532245474</v>
      </c>
      <c r="F163" s="2" t="str">
        <f>'C'!B165</f>
        <v>Greg McKegg***</v>
      </c>
      <c r="G163" s="23">
        <f>'C'!U165</f>
        <v>6.2481472516823366</v>
      </c>
      <c r="J163" s="2">
        <f>L!B165</f>
        <v>0</v>
      </c>
      <c r="K163" s="25">
        <f>L!U165</f>
        <v>0</v>
      </c>
    </row>
    <row r="164" spans="1:11" x14ac:dyDescent="0.25">
      <c r="A164" s="19">
        <v>164</v>
      </c>
      <c r="D164" s="2" t="str">
        <f>D!B166</f>
        <v>Andreas Borgman***</v>
      </c>
      <c r="E164" s="23">
        <f>D!U166</f>
        <v>10.058887267512194</v>
      </c>
      <c r="F164" s="2" t="str">
        <f>'C'!B166</f>
        <v>Jonny Brodzinski***</v>
      </c>
      <c r="G164" s="23">
        <f>'C'!U166</f>
        <v>6.2145769562008102</v>
      </c>
      <c r="J164" s="2">
        <f>L!B166</f>
        <v>0</v>
      </c>
      <c r="K164" s="25">
        <f>L!U166</f>
        <v>0</v>
      </c>
    </row>
    <row r="165" spans="1:11" ht="15.75" thickBot="1" x14ac:dyDescent="0.3">
      <c r="A165" s="20">
        <v>165</v>
      </c>
      <c r="D165" s="2" t="str">
        <f>D!B167</f>
        <v>Ryan Murphy***</v>
      </c>
      <c r="E165" s="23">
        <f>D!U167</f>
        <v>10.014582198172972</v>
      </c>
      <c r="F165" s="2" t="str">
        <f>'C'!B167</f>
        <v>Marcus Kruger***</v>
      </c>
      <c r="G165" s="23">
        <f>'C'!U167</f>
        <v>6.1537925054409852</v>
      </c>
      <c r="J165" s="2">
        <f>L!B167</f>
        <v>0</v>
      </c>
      <c r="K165" s="25">
        <f>L!U167</f>
        <v>0</v>
      </c>
    </row>
    <row r="166" spans="1:11" x14ac:dyDescent="0.25">
      <c r="A166" s="18">
        <v>166</v>
      </c>
      <c r="D166" s="21" t="str">
        <f>D!B168</f>
        <v>Jay Bouwmeester***</v>
      </c>
      <c r="E166" s="22">
        <f>D!U168</f>
        <v>9.9921830291154023</v>
      </c>
      <c r="F166" s="21" t="str">
        <f>'C'!B168</f>
        <v>Alan Quine***</v>
      </c>
      <c r="G166" s="22">
        <f>'C'!U168</f>
        <v>6.1391949755221278</v>
      </c>
      <c r="J166" s="21">
        <f>L!B168</f>
        <v>0</v>
      </c>
      <c r="K166" s="24">
        <f>L!U168</f>
        <v>0</v>
      </c>
    </row>
    <row r="167" spans="1:11" x14ac:dyDescent="0.25">
      <c r="A167" s="19">
        <v>167</v>
      </c>
      <c r="D167" s="2" t="str">
        <f>D!B169</f>
        <v>Christian Folin***</v>
      </c>
      <c r="E167" s="23">
        <f>D!U169</f>
        <v>9.9530368612937004</v>
      </c>
      <c r="F167" s="2" t="str">
        <f>'C'!B169</f>
        <v>Oskar Sundqvist***</v>
      </c>
      <c r="G167" s="23">
        <f>'C'!U169</f>
        <v>6.0865135502623495</v>
      </c>
      <c r="J167" s="2">
        <f>L!B169</f>
        <v>0</v>
      </c>
      <c r="K167" s="25">
        <f>L!U169</f>
        <v>0</v>
      </c>
    </row>
    <row r="168" spans="1:11" x14ac:dyDescent="0.25">
      <c r="A168" s="19">
        <v>168</v>
      </c>
      <c r="D168" s="2" t="str">
        <f>D!B170</f>
        <v>Nick Seeler***</v>
      </c>
      <c r="E168" s="23">
        <f>D!U170</f>
        <v>9.896475778947087</v>
      </c>
      <c r="F168" s="2" t="str">
        <f>'C'!B170</f>
        <v>Jordan Nolan***</v>
      </c>
      <c r="G168" s="23">
        <f>'C'!U170</f>
        <v>6.0610246131066017</v>
      </c>
      <c r="J168" s="2">
        <f>L!B170</f>
        <v>0</v>
      </c>
      <c r="K168" s="25">
        <f>L!U170</f>
        <v>0</v>
      </c>
    </row>
    <row r="169" spans="1:11" x14ac:dyDescent="0.25">
      <c r="A169" s="19">
        <v>169</v>
      </c>
      <c r="D169" s="2" t="str">
        <f>D!B171</f>
        <v>Danny DeKeyser***</v>
      </c>
      <c r="E169" s="23">
        <f>D!U171</f>
        <v>9.892571369748504</v>
      </c>
      <c r="F169" s="2" t="str">
        <f>'C'!B171</f>
        <v>Frederick Gaudreau***</v>
      </c>
      <c r="G169" s="23">
        <f>'C'!U171</f>
        <v>6.0003886816252781</v>
      </c>
      <c r="J169" s="2">
        <f>L!B171</f>
        <v>0</v>
      </c>
      <c r="K169" s="25">
        <f>L!U171</f>
        <v>0</v>
      </c>
    </row>
    <row r="170" spans="1:11" ht="15.75" thickBot="1" x14ac:dyDescent="0.3">
      <c r="A170" s="20">
        <v>170</v>
      </c>
      <c r="D170" s="2" t="str">
        <f>D!B172</f>
        <v>Tony DeAngelo</v>
      </c>
      <c r="E170" s="23">
        <f>D!U172</f>
        <v>9.8764156445356992</v>
      </c>
      <c r="F170" s="2" t="str">
        <f>'C'!B172</f>
        <v>Jori Lehtera</v>
      </c>
      <c r="G170" s="23">
        <f>'C'!U172</f>
        <v>5.9721006929032932</v>
      </c>
      <c r="J170" s="2">
        <f>L!B172</f>
        <v>0</v>
      </c>
      <c r="K170" s="25">
        <f>L!U172</f>
        <v>0</v>
      </c>
    </row>
    <row r="171" spans="1:11" x14ac:dyDescent="0.25">
      <c r="A171" s="18">
        <v>171</v>
      </c>
      <c r="D171" s="21" t="str">
        <f>D!B173</f>
        <v>Andy Greene***</v>
      </c>
      <c r="E171" s="22">
        <f>D!U173</f>
        <v>9.8713676837516608</v>
      </c>
      <c r="F171" s="21" t="str">
        <f>'C'!B173</f>
        <v>Jacob Josefson***</v>
      </c>
      <c r="G171" s="22">
        <f>'C'!U173</f>
        <v>5.8964192029495832</v>
      </c>
      <c r="J171" s="21">
        <f>L!B173</f>
        <v>0</v>
      </c>
      <c r="K171" s="24">
        <f>L!U173</f>
        <v>0</v>
      </c>
    </row>
    <row r="172" spans="1:11" x14ac:dyDescent="0.25">
      <c r="A172" s="19">
        <v>172</v>
      </c>
      <c r="D172" s="2" t="str">
        <f>D!B174</f>
        <v>Mark Pysyk***</v>
      </c>
      <c r="E172" s="23">
        <f>D!U174</f>
        <v>9.8416041742240914</v>
      </c>
      <c r="F172" s="2" t="str">
        <f>'C'!B174</f>
        <v>Marko Dano***</v>
      </c>
      <c r="G172" s="23">
        <f>'C'!U174</f>
        <v>5.8698555727685289</v>
      </c>
      <c r="J172" s="2">
        <f>L!B174</f>
        <v>0</v>
      </c>
      <c r="K172" s="25">
        <f>L!U174</f>
        <v>0</v>
      </c>
    </row>
    <row r="173" spans="1:11" x14ac:dyDescent="0.25">
      <c r="A173" s="19">
        <v>173</v>
      </c>
      <c r="D173" s="2" t="str">
        <f>D!B175</f>
        <v>Karl Alzner***</v>
      </c>
      <c r="E173" s="23">
        <f>D!U175</f>
        <v>9.8399444108278296</v>
      </c>
      <c r="F173" s="2" t="str">
        <f>'C'!B175</f>
        <v>Seth Griffith***</v>
      </c>
      <c r="G173" s="23">
        <f>'C'!U175</f>
        <v>5.8642326037087571</v>
      </c>
      <c r="J173" s="2">
        <f>L!B175</f>
        <v>0</v>
      </c>
      <c r="K173" s="25">
        <f>L!U175</f>
        <v>0</v>
      </c>
    </row>
    <row r="174" spans="1:11" x14ac:dyDescent="0.25">
      <c r="A174" s="19">
        <v>174</v>
      </c>
      <c r="D174" s="2" t="str">
        <f>D!B176</f>
        <v>Yohann Auvitu</v>
      </c>
      <c r="E174" s="23">
        <f>D!U176</f>
        <v>9.8170516533142873</v>
      </c>
      <c r="F174" s="2" t="str">
        <f>'C'!B176</f>
        <v>Nic Dowd***</v>
      </c>
      <c r="G174" s="23">
        <f>'C'!U176</f>
        <v>5.7106605014471032</v>
      </c>
      <c r="J174" s="2">
        <f>L!B176</f>
        <v>0</v>
      </c>
      <c r="K174" s="25">
        <f>L!U176</f>
        <v>0</v>
      </c>
    </row>
    <row r="175" spans="1:11" ht="15.75" thickBot="1" x14ac:dyDescent="0.3">
      <c r="A175" s="20">
        <v>175</v>
      </c>
      <c r="D175" s="2" t="str">
        <f>D!B177</f>
        <v>Madison Bowey</v>
      </c>
      <c r="E175" s="23">
        <f>D!U177</f>
        <v>9.7985132287590435</v>
      </c>
      <c r="F175" s="2" t="str">
        <f>'C'!B177</f>
        <v>Gabriel Dumont***</v>
      </c>
      <c r="G175" s="23">
        <f>'C'!U177</f>
        <v>5.5460062117822355</v>
      </c>
      <c r="J175" s="2">
        <f>L!B177</f>
        <v>0</v>
      </c>
      <c r="K175" s="25">
        <f>L!U177</f>
        <v>0</v>
      </c>
    </row>
    <row r="176" spans="1:11" x14ac:dyDescent="0.25">
      <c r="A176" s="18">
        <v>176</v>
      </c>
      <c r="D176" s="21" t="str">
        <f>D!B178</f>
        <v>Matt Grzelcyk***</v>
      </c>
      <c r="E176" s="22">
        <f>D!U178</f>
        <v>9.7890929658518999</v>
      </c>
      <c r="F176" s="21" t="str">
        <f>'C'!B178</f>
        <v>Jason Dickinson</v>
      </c>
      <c r="G176" s="22">
        <f>'C'!U178</f>
        <v>5.5011259038331106</v>
      </c>
      <c r="J176" s="21">
        <f>L!B178</f>
        <v>0</v>
      </c>
      <c r="K176" s="24">
        <f>L!U178</f>
        <v>0</v>
      </c>
    </row>
    <row r="177" spans="1:11" x14ac:dyDescent="0.25">
      <c r="A177" s="19">
        <v>177</v>
      </c>
      <c r="D177" s="2" t="str">
        <f>D!B179</f>
        <v>Jonathan Ericsson***</v>
      </c>
      <c r="E177" s="23">
        <f>D!U179</f>
        <v>9.7889342081700477</v>
      </c>
      <c r="F177" s="2" t="str">
        <f>'C'!B179</f>
        <v>Dominic Toninato***</v>
      </c>
      <c r="G177" s="23">
        <f>'C'!U179</f>
        <v>5.0982956400779118</v>
      </c>
      <c r="J177" s="2">
        <f>L!B179</f>
        <v>0</v>
      </c>
      <c r="K177" s="25">
        <f>L!U179</f>
        <v>0</v>
      </c>
    </row>
    <row r="178" spans="1:11" x14ac:dyDescent="0.25">
      <c r="A178" s="19">
        <v>178</v>
      </c>
      <c r="D178" s="2" t="str">
        <f>D!B180</f>
        <v>Robert Bortuzzo***</v>
      </c>
      <c r="E178" s="23">
        <f>D!U180</f>
        <v>9.7705613783861018</v>
      </c>
      <c r="F178" s="2">
        <f>'C'!B180</f>
        <v>0</v>
      </c>
      <c r="G178" s="23">
        <f>'C'!U180</f>
        <v>0</v>
      </c>
      <c r="J178" s="2">
        <f>L!B180</f>
        <v>0</v>
      </c>
      <c r="K178" s="25">
        <f>L!U180</f>
        <v>0</v>
      </c>
    </row>
    <row r="179" spans="1:11" x14ac:dyDescent="0.25">
      <c r="A179" s="19">
        <v>179</v>
      </c>
      <c r="D179" s="2" t="str">
        <f>D!B181</f>
        <v>Ben Lovejoy***</v>
      </c>
      <c r="E179" s="23">
        <f>D!U181</f>
        <v>9.724277297394865</v>
      </c>
      <c r="F179" s="2">
        <f>'C'!B181</f>
        <v>0</v>
      </c>
      <c r="G179" s="23">
        <f>'C'!U181</f>
        <v>0</v>
      </c>
      <c r="J179" s="2">
        <f>L!B181</f>
        <v>0</v>
      </c>
      <c r="K179" s="25">
        <f>L!U181</f>
        <v>0</v>
      </c>
    </row>
    <row r="180" spans="1:11" ht="15.75" thickBot="1" x14ac:dyDescent="0.3">
      <c r="A180" s="20">
        <v>180</v>
      </c>
      <c r="D180" s="2" t="str">
        <f>D!B182</f>
        <v>Johnny Oduya***</v>
      </c>
      <c r="E180" s="23">
        <f>D!U182</f>
        <v>9.7232226454227977</v>
      </c>
      <c r="F180" s="2">
        <f>'C'!B182</f>
        <v>0</v>
      </c>
      <c r="G180" s="23">
        <f>'C'!U182</f>
        <v>0</v>
      </c>
      <c r="J180" s="2">
        <f>L!B182</f>
        <v>0</v>
      </c>
      <c r="K180" s="25">
        <f>L!U182</f>
        <v>0</v>
      </c>
    </row>
    <row r="181" spans="1:11" x14ac:dyDescent="0.25">
      <c r="A181" s="18">
        <v>181</v>
      </c>
      <c r="D181" s="21" t="str">
        <f>D!B183</f>
        <v>Slater Koekkoek</v>
      </c>
      <c r="E181" s="22">
        <f>D!U183</f>
        <v>9.721817122696871</v>
      </c>
      <c r="F181" s="21">
        <f>'C'!B183</f>
        <v>0</v>
      </c>
      <c r="G181" s="22">
        <f>'C'!U183</f>
        <v>0</v>
      </c>
      <c r="J181" s="21">
        <f>L!B183</f>
        <v>0</v>
      </c>
      <c r="K181" s="24">
        <f>L!U183</f>
        <v>0</v>
      </c>
    </row>
    <row r="182" spans="1:11" x14ac:dyDescent="0.25">
      <c r="A182" s="19">
        <v>182</v>
      </c>
      <c r="D182" s="2" t="str">
        <f>D!B184</f>
        <v>Trevor van Riemsdyk***</v>
      </c>
      <c r="E182" s="23">
        <f>D!U184</f>
        <v>9.7115818728284058</v>
      </c>
      <c r="F182" s="2">
        <f>'C'!B184</f>
        <v>0</v>
      </c>
      <c r="G182" s="23">
        <f>'C'!U184</f>
        <v>0</v>
      </c>
      <c r="J182" s="2">
        <f>L!B184</f>
        <v>0</v>
      </c>
      <c r="K182" s="25">
        <f>L!U184</f>
        <v>0</v>
      </c>
    </row>
    <row r="183" spans="1:11" x14ac:dyDescent="0.25">
      <c r="A183" s="19">
        <v>183</v>
      </c>
      <c r="D183" s="2" t="str">
        <f>D!B185</f>
        <v>Dmitry Kulikov***</v>
      </c>
      <c r="E183" s="23">
        <f>D!U185</f>
        <v>9.6730760353241578</v>
      </c>
      <c r="F183" s="2">
        <f>'C'!B185</f>
        <v>0</v>
      </c>
      <c r="G183" s="23">
        <f>'C'!U185</f>
        <v>0</v>
      </c>
      <c r="J183" s="2">
        <f>L!B185</f>
        <v>0</v>
      </c>
      <c r="K183" s="25">
        <f>L!U185</f>
        <v>0</v>
      </c>
    </row>
    <row r="184" spans="1:11" x14ac:dyDescent="0.25">
      <c r="A184" s="19">
        <v>184</v>
      </c>
      <c r="D184" s="2" t="str">
        <f>D!B186</f>
        <v>Connor Murphy***</v>
      </c>
      <c r="E184" s="23">
        <f>D!U186</f>
        <v>9.6563896436376098</v>
      </c>
      <c r="F184" s="2">
        <f>'C'!B186</f>
        <v>0</v>
      </c>
      <c r="G184" s="23">
        <f>'C'!U186</f>
        <v>0</v>
      </c>
      <c r="J184" s="2">
        <f>L!B186</f>
        <v>0</v>
      </c>
      <c r="K184" s="25">
        <f>L!U186</f>
        <v>0</v>
      </c>
    </row>
    <row r="185" spans="1:11" ht="15.75" thickBot="1" x14ac:dyDescent="0.3">
      <c r="A185" s="20">
        <v>185</v>
      </c>
      <c r="D185" s="2" t="str">
        <f>D!B187</f>
        <v>Andrej Sekera***</v>
      </c>
      <c r="E185" s="23">
        <f>D!U187</f>
        <v>9.6367913260780114</v>
      </c>
      <c r="F185" s="2">
        <f>'C'!B187</f>
        <v>0</v>
      </c>
      <c r="G185" s="23">
        <f>'C'!U187</f>
        <v>0</v>
      </c>
      <c r="J185" s="2">
        <f>L!B187</f>
        <v>0</v>
      </c>
      <c r="K185" s="25">
        <f>L!U187</f>
        <v>0</v>
      </c>
    </row>
    <row r="186" spans="1:11" x14ac:dyDescent="0.25">
      <c r="A186" s="18">
        <v>186</v>
      </c>
      <c r="D186" s="21" t="str">
        <f>D!B188</f>
        <v>Michal Kempny***</v>
      </c>
      <c r="E186" s="22">
        <f>D!U188</f>
        <v>9.6043991581571699</v>
      </c>
      <c r="F186" s="21">
        <f>'C'!B188</f>
        <v>0</v>
      </c>
      <c r="G186" s="22">
        <f>'C'!U188</f>
        <v>0</v>
      </c>
      <c r="J186" s="21">
        <f>L!B188</f>
        <v>0</v>
      </c>
      <c r="K186" s="24">
        <f>L!U188</f>
        <v>0</v>
      </c>
    </row>
    <row r="187" spans="1:11" x14ac:dyDescent="0.25">
      <c r="A187" s="19">
        <v>187</v>
      </c>
      <c r="D187" s="2" t="str">
        <f>D!B189</f>
        <v>Nick Jensen***</v>
      </c>
      <c r="E187" s="23">
        <f>D!U189</f>
        <v>9.596254494452074</v>
      </c>
      <c r="F187" s="2">
        <f>'C'!B189</f>
        <v>0</v>
      </c>
      <c r="G187" s="23">
        <f>'C'!U189</f>
        <v>0</v>
      </c>
      <c r="J187" s="2">
        <f>L!B189</f>
        <v>0</v>
      </c>
      <c r="K187" s="25">
        <f>L!U189</f>
        <v>0</v>
      </c>
    </row>
    <row r="188" spans="1:11" x14ac:dyDescent="0.25">
      <c r="A188" s="19">
        <v>188</v>
      </c>
      <c r="D188" s="2" t="str">
        <f>D!B190</f>
        <v>Troy Stecher</v>
      </c>
      <c r="E188" s="23">
        <f>D!U190</f>
        <v>9.5868796453412219</v>
      </c>
      <c r="F188" s="2">
        <f>'C'!B190</f>
        <v>0</v>
      </c>
      <c r="G188" s="23">
        <f>'C'!U190</f>
        <v>0</v>
      </c>
      <c r="J188" s="2">
        <f>L!B190</f>
        <v>0</v>
      </c>
      <c r="K188" s="25">
        <f>L!U190</f>
        <v>0</v>
      </c>
    </row>
    <row r="189" spans="1:11" x14ac:dyDescent="0.25">
      <c r="A189" s="19">
        <v>189</v>
      </c>
      <c r="D189" s="2" t="str">
        <f>D!B191</f>
        <v>Klas Dahlbeck***</v>
      </c>
      <c r="E189" s="23">
        <f>D!U191</f>
        <v>9.51976052113843</v>
      </c>
      <c r="F189" s="2">
        <f>'C'!B191</f>
        <v>0</v>
      </c>
      <c r="G189" s="23">
        <f>'C'!U191</f>
        <v>0</v>
      </c>
      <c r="J189" s="2">
        <f>L!B191</f>
        <v>0</v>
      </c>
      <c r="K189" s="25">
        <f>L!U191</f>
        <v>0</v>
      </c>
    </row>
    <row r="190" spans="1:11" ht="15.75" thickBot="1" x14ac:dyDescent="0.3">
      <c r="A190" s="20">
        <v>190</v>
      </c>
      <c r="D190" s="2" t="str">
        <f>D!B192</f>
        <v>Casey Nelson***</v>
      </c>
      <c r="E190" s="23">
        <f>D!U192</f>
        <v>9.492915719441811</v>
      </c>
      <c r="F190" s="2">
        <f>'C'!B192</f>
        <v>0</v>
      </c>
      <c r="G190" s="23">
        <f>'C'!U192</f>
        <v>0</v>
      </c>
      <c r="J190" s="2">
        <f>L!B192</f>
        <v>0</v>
      </c>
      <c r="K190" s="25">
        <f>L!U192</f>
        <v>0</v>
      </c>
    </row>
    <row r="191" spans="1:11" x14ac:dyDescent="0.25">
      <c r="A191" s="18">
        <v>191</v>
      </c>
      <c r="D191" s="21" t="str">
        <f>D!B193</f>
        <v>Brandon Davidson***</v>
      </c>
      <c r="E191" s="22">
        <f>D!U193</f>
        <v>9.4853625384577285</v>
      </c>
      <c r="F191" s="21">
        <f>'C'!B193</f>
        <v>0</v>
      </c>
      <c r="G191" s="22">
        <f>'C'!U193</f>
        <v>0</v>
      </c>
      <c r="J191" s="21">
        <f>L!B193</f>
        <v>0</v>
      </c>
      <c r="K191" s="24">
        <f>L!U193</f>
        <v>0</v>
      </c>
    </row>
    <row r="192" spans="1:11" x14ac:dyDescent="0.25">
      <c r="A192" s="19">
        <v>192</v>
      </c>
      <c r="D192" s="2" t="str">
        <f>D!B194</f>
        <v>Luke Schenn***</v>
      </c>
      <c r="E192" s="23">
        <f>D!U194</f>
        <v>9.4735997712540012</v>
      </c>
      <c r="F192" s="2">
        <f>'C'!B194</f>
        <v>0</v>
      </c>
      <c r="G192" s="23">
        <f>'C'!U194</f>
        <v>0</v>
      </c>
      <c r="J192" s="2">
        <f>L!B194</f>
        <v>0</v>
      </c>
      <c r="K192" s="25">
        <f>L!U194</f>
        <v>0</v>
      </c>
    </row>
    <row r="193" spans="1:11" x14ac:dyDescent="0.25">
      <c r="A193" s="19">
        <v>193</v>
      </c>
      <c r="D193" s="2" t="str">
        <f>D!B195</f>
        <v>Erik Gudbranson***</v>
      </c>
      <c r="E193" s="23">
        <f>D!U195</f>
        <v>9.4103958959991854</v>
      </c>
      <c r="F193" s="2">
        <f>'C'!B195</f>
        <v>0</v>
      </c>
      <c r="G193" s="23">
        <f>'C'!U195</f>
        <v>0</v>
      </c>
      <c r="J193" s="2">
        <f>L!B195</f>
        <v>0</v>
      </c>
      <c r="K193" s="25">
        <f>L!U195</f>
        <v>0</v>
      </c>
    </row>
    <row r="194" spans="1:11" x14ac:dyDescent="0.25">
      <c r="A194" s="19">
        <v>194</v>
      </c>
      <c r="D194" s="2" t="str">
        <f>D!B196</f>
        <v>John Gilmour***</v>
      </c>
      <c r="E194" s="23">
        <f>D!U196</f>
        <v>9.4036594387132162</v>
      </c>
      <c r="F194" s="2">
        <f>'C'!B196</f>
        <v>0</v>
      </c>
      <c r="G194" s="23">
        <f>'C'!U196</f>
        <v>0</v>
      </c>
      <c r="J194" s="2">
        <f>L!B196</f>
        <v>0</v>
      </c>
      <c r="K194" s="25">
        <f>L!U196</f>
        <v>0</v>
      </c>
    </row>
    <row r="195" spans="1:11" ht="15.75" thickBot="1" x14ac:dyDescent="0.3">
      <c r="A195" s="20">
        <v>195</v>
      </c>
      <c r="D195" s="2" t="str">
        <f>D!B197</f>
        <v>Jakub Jerabek***</v>
      </c>
      <c r="E195" s="23">
        <f>D!U197</f>
        <v>9.3889227201578151</v>
      </c>
      <c r="F195" s="2">
        <f>'C'!B197</f>
        <v>0</v>
      </c>
      <c r="G195" s="23">
        <f>'C'!U197</f>
        <v>0</v>
      </c>
      <c r="J195" s="2">
        <f>L!B197</f>
        <v>0</v>
      </c>
      <c r="K195" s="25">
        <f>L!U197</f>
        <v>0</v>
      </c>
    </row>
    <row r="196" spans="1:11" x14ac:dyDescent="0.25">
      <c r="A196" s="18">
        <v>196</v>
      </c>
      <c r="D196" s="21" t="str">
        <f>D!B198</f>
        <v>Robert Hagg***</v>
      </c>
      <c r="E196" s="22">
        <f>D!U198</f>
        <v>9.3790506295101448</v>
      </c>
      <c r="F196" s="21">
        <f>'C'!B198</f>
        <v>0</v>
      </c>
      <c r="G196" s="22">
        <f>'C'!U198</f>
        <v>0</v>
      </c>
      <c r="J196" s="21">
        <f>L!B198</f>
        <v>0</v>
      </c>
      <c r="K196" s="24">
        <f>L!U198</f>
        <v>0</v>
      </c>
    </row>
    <row r="197" spans="1:11" x14ac:dyDescent="0.25">
      <c r="A197" s="19">
        <v>197</v>
      </c>
      <c r="D197" s="2" t="str">
        <f>D!B199</f>
        <v>Jack Johnson***</v>
      </c>
      <c r="E197" s="23">
        <f>D!U199</f>
        <v>9.334435955563908</v>
      </c>
      <c r="F197" s="2">
        <f>'C'!B199</f>
        <v>0</v>
      </c>
      <c r="G197" s="23">
        <f>'C'!U199</f>
        <v>0</v>
      </c>
      <c r="J197" s="2">
        <f>L!B199</f>
        <v>0</v>
      </c>
      <c r="K197" s="25">
        <f>L!U199</f>
        <v>0</v>
      </c>
    </row>
    <row r="198" spans="1:11" x14ac:dyDescent="0.25">
      <c r="A198" s="19">
        <v>198</v>
      </c>
      <c r="D198" s="2" t="str">
        <f>D!B200</f>
        <v>Travis Sanheim</v>
      </c>
      <c r="E198" s="23">
        <f>D!U200</f>
        <v>9.32263477758862</v>
      </c>
      <c r="F198" s="2">
        <f>'C'!B200</f>
        <v>0</v>
      </c>
      <c r="G198" s="23">
        <f>'C'!U200</f>
        <v>0</v>
      </c>
      <c r="J198" s="2">
        <f>L!B200</f>
        <v>0</v>
      </c>
      <c r="K198" s="25">
        <f>L!U200</f>
        <v>0</v>
      </c>
    </row>
    <row r="199" spans="1:11" x14ac:dyDescent="0.25">
      <c r="A199" s="19">
        <v>199</v>
      </c>
      <c r="D199" s="2" t="str">
        <f>D!B201</f>
        <v>Alexei Emelin***</v>
      </c>
      <c r="E199" s="23">
        <f>D!U201</f>
        <v>9.3216645073568962</v>
      </c>
      <c r="F199" s="2">
        <f>'C'!B201</f>
        <v>0</v>
      </c>
      <c r="G199" s="23">
        <f>'C'!U201</f>
        <v>0</v>
      </c>
      <c r="J199" s="2">
        <f>L!B201</f>
        <v>0</v>
      </c>
      <c r="K199" s="25">
        <f>L!U201</f>
        <v>0</v>
      </c>
    </row>
    <row r="200" spans="1:11" ht="15.75" thickBot="1" x14ac:dyDescent="0.3">
      <c r="A200" s="20">
        <v>200</v>
      </c>
      <c r="D200" s="2" t="str">
        <f>D!B202</f>
        <v>Marc Methot***</v>
      </c>
      <c r="E200" s="23">
        <f>D!U202</f>
        <v>9.3091793909654275</v>
      </c>
      <c r="F200" s="2">
        <f>'C'!B202</f>
        <v>0</v>
      </c>
      <c r="G200" s="23">
        <f>'C'!U202</f>
        <v>0</v>
      </c>
      <c r="J200" s="2">
        <f>L!B202</f>
        <v>0</v>
      </c>
      <c r="K200" s="25">
        <f>L!U202</f>
        <v>0</v>
      </c>
    </row>
    <row r="201" spans="1:11" x14ac:dyDescent="0.25">
      <c r="A201" s="18">
        <v>201</v>
      </c>
      <c r="D201" s="21" t="str">
        <f>D!B203</f>
        <v>Victor Antipin***</v>
      </c>
      <c r="E201" s="22">
        <f>D!U203</f>
        <v>9.2783224170744081</v>
      </c>
      <c r="F201" s="21">
        <f>'C'!B203</f>
        <v>0</v>
      </c>
      <c r="G201" s="22">
        <f>'C'!U203</f>
        <v>0</v>
      </c>
    </row>
    <row r="202" spans="1:11" x14ac:dyDescent="0.25">
      <c r="A202" s="19">
        <v>202</v>
      </c>
      <c r="D202" s="2" t="str">
        <f>D!B204</f>
        <v>Michael Stone***</v>
      </c>
      <c r="E202" s="23">
        <f>D!U204</f>
        <v>9.2612067438651646</v>
      </c>
      <c r="F202" s="2">
        <f>'C'!B204</f>
        <v>0</v>
      </c>
      <c r="G202" s="23">
        <f>'C'!U204</f>
        <v>0</v>
      </c>
    </row>
    <row r="203" spans="1:11" x14ac:dyDescent="0.25">
      <c r="A203" s="19">
        <v>203</v>
      </c>
      <c r="D203" s="2" t="str">
        <f>D!B205</f>
        <v>Nate Prosser***</v>
      </c>
      <c r="E203" s="23">
        <f>D!U205</f>
        <v>9.2301962877239792</v>
      </c>
      <c r="F203" s="2">
        <f>'C'!B205</f>
        <v>0</v>
      </c>
      <c r="G203" s="23">
        <f>'C'!U205</f>
        <v>0</v>
      </c>
    </row>
    <row r="204" spans="1:11" x14ac:dyDescent="0.25">
      <c r="A204" s="19">
        <v>204</v>
      </c>
      <c r="D204" s="2" t="str">
        <f>D!B206</f>
        <v>Taylor Chorney***</v>
      </c>
      <c r="E204" s="23">
        <f>D!U206</f>
        <v>9.2269633948837075</v>
      </c>
      <c r="F204" s="2">
        <f>'C'!B206</f>
        <v>0</v>
      </c>
      <c r="G204" s="23">
        <f>'C'!U206</f>
        <v>0</v>
      </c>
    </row>
    <row r="205" spans="1:11" ht="15.75" thickBot="1" x14ac:dyDescent="0.3">
      <c r="A205" s="20">
        <v>205</v>
      </c>
      <c r="D205" s="2" t="str">
        <f>D!B207</f>
        <v>Noah Juulsen</v>
      </c>
      <c r="E205" s="23">
        <f>D!U207</f>
        <v>9.2122053945954345</v>
      </c>
      <c r="F205" s="2">
        <f>'C'!B207</f>
        <v>0</v>
      </c>
      <c r="G205" s="23">
        <f>'C'!U207</f>
        <v>0</v>
      </c>
    </row>
    <row r="206" spans="1:11" x14ac:dyDescent="0.25">
      <c r="A206" s="18">
        <v>206</v>
      </c>
      <c r="D206" s="21" t="str">
        <f>D!B208</f>
        <v>Gustav Olofsson***</v>
      </c>
      <c r="E206" s="22">
        <f>D!U208</f>
        <v>9.1884792707305518</v>
      </c>
      <c r="F206" s="21">
        <f>'C'!B208</f>
        <v>0</v>
      </c>
      <c r="G206" s="22">
        <f>'C'!U208</f>
        <v>0</v>
      </c>
    </row>
    <row r="207" spans="1:11" x14ac:dyDescent="0.25">
      <c r="A207" s="19">
        <v>207</v>
      </c>
      <c r="D207" s="2" t="str">
        <f>D!B209</f>
        <v>Christian Djoos***</v>
      </c>
      <c r="E207" s="23">
        <f>D!U209</f>
        <v>9.1760568213957399</v>
      </c>
      <c r="F207" s="2">
        <f>'C'!B209</f>
        <v>0</v>
      </c>
      <c r="G207" s="23">
        <f>'C'!U209</f>
        <v>0</v>
      </c>
    </row>
    <row r="208" spans="1:11" x14ac:dyDescent="0.25">
      <c r="A208" s="19">
        <v>208</v>
      </c>
      <c r="D208" s="2" t="str">
        <f>D!B210</f>
        <v>Steven Kampfer***</v>
      </c>
      <c r="E208" s="23">
        <f>D!U210</f>
        <v>9.1594516522412945</v>
      </c>
      <c r="F208" s="2">
        <f>'C'!B210</f>
        <v>0</v>
      </c>
      <c r="G208" s="23">
        <f>'C'!U210</f>
        <v>0</v>
      </c>
    </row>
    <row r="209" spans="1:7" x14ac:dyDescent="0.25">
      <c r="A209" s="19">
        <v>209</v>
      </c>
      <c r="D209" s="2" t="str">
        <f>D!B211</f>
        <v>Fredrik Claesson***</v>
      </c>
      <c r="E209" s="23">
        <f>D!U211</f>
        <v>9.1427867498984394</v>
      </c>
      <c r="F209" s="2">
        <f>'C'!B211</f>
        <v>0</v>
      </c>
      <c r="G209" s="23">
        <f>'C'!U211</f>
        <v>0</v>
      </c>
    </row>
    <row r="210" spans="1:7" ht="15.75" thickBot="1" x14ac:dyDescent="0.3">
      <c r="A210" s="20">
        <v>210</v>
      </c>
      <c r="D210" s="2" t="str">
        <f>D!B212</f>
        <v>Mirco Mueller***</v>
      </c>
      <c r="E210" s="23">
        <f>D!U212</f>
        <v>9.1111473225315347</v>
      </c>
      <c r="F210" s="2">
        <f>'C'!B212</f>
        <v>0</v>
      </c>
      <c r="G210" s="23">
        <f>'C'!U212</f>
        <v>0</v>
      </c>
    </row>
    <row r="211" spans="1:7" x14ac:dyDescent="0.25">
      <c r="A211" s="18">
        <v>211</v>
      </c>
      <c r="D211" s="21" t="str">
        <f>D!B213</f>
        <v>Joakim Ryan***</v>
      </c>
      <c r="E211" s="22">
        <f>D!U213</f>
        <v>9.1088994664597749</v>
      </c>
      <c r="F211" s="21">
        <f>'C'!B213</f>
        <v>0</v>
      </c>
      <c r="G211" s="22">
        <f>'C'!U213</f>
        <v>0</v>
      </c>
    </row>
    <row r="212" spans="1:7" x14ac:dyDescent="0.25">
      <c r="A212" s="19">
        <v>212</v>
      </c>
      <c r="D212" s="2" t="str">
        <f>D!B214</f>
        <v>Marc Staal***</v>
      </c>
      <c r="E212" s="23">
        <f>D!U214</f>
        <v>9.0974759847849409</v>
      </c>
      <c r="F212" s="2">
        <f>'C'!B214</f>
        <v>0</v>
      </c>
      <c r="G212" s="23">
        <f>'C'!U214</f>
        <v>0</v>
      </c>
    </row>
    <row r="213" spans="1:7" x14ac:dyDescent="0.25">
      <c r="A213" s="19">
        <v>213</v>
      </c>
      <c r="D213" s="2" t="str">
        <f>D!B215</f>
        <v>MacKenzie Weegar***</v>
      </c>
      <c r="E213" s="23">
        <f>D!U215</f>
        <v>9.0943756589389864</v>
      </c>
      <c r="F213" s="2">
        <f>'C'!B215</f>
        <v>0</v>
      </c>
      <c r="G213" s="23">
        <f>'C'!U215</f>
        <v>0</v>
      </c>
    </row>
    <row r="214" spans="1:7" x14ac:dyDescent="0.25">
      <c r="A214" s="19">
        <v>214</v>
      </c>
      <c r="D214" s="2" t="str">
        <f>D!B216</f>
        <v>Marcus Pettersson***</v>
      </c>
      <c r="E214" s="23">
        <f>D!U216</f>
        <v>9.0915840958754881</v>
      </c>
      <c r="F214" s="2">
        <f>'C'!B216</f>
        <v>0</v>
      </c>
      <c r="G214" s="23">
        <f>'C'!U216</f>
        <v>0</v>
      </c>
    </row>
    <row r="215" spans="1:7" ht="15.75" thickBot="1" x14ac:dyDescent="0.3">
      <c r="A215" s="20">
        <v>215</v>
      </c>
      <c r="D215" s="2" t="str">
        <f>D!B217</f>
        <v>Nathan Beaulieu</v>
      </c>
      <c r="E215" s="23">
        <f>D!U217</f>
        <v>9.0876886634805203</v>
      </c>
      <c r="F215" s="2">
        <f>'C'!B217</f>
        <v>0</v>
      </c>
      <c r="G215" s="23">
        <f>'C'!U217</f>
        <v>0</v>
      </c>
    </row>
    <row r="216" spans="1:7" x14ac:dyDescent="0.25">
      <c r="A216" s="18">
        <v>216</v>
      </c>
      <c r="D216" s="21" t="str">
        <f>D!B218</f>
        <v>Brandon Carlo</v>
      </c>
      <c r="E216" s="22">
        <f>D!U218</f>
        <v>9.0619723408329627</v>
      </c>
      <c r="F216" s="21">
        <f>'C'!B218</f>
        <v>0</v>
      </c>
      <c r="G216" s="22">
        <f>'C'!U218</f>
        <v>0</v>
      </c>
    </row>
    <row r="217" spans="1:7" x14ac:dyDescent="0.25">
      <c r="A217" s="19">
        <v>217</v>
      </c>
      <c r="D217" s="2" t="str">
        <f>D!B219</f>
        <v>Carl Gunnarsson***</v>
      </c>
      <c r="E217" s="23">
        <f>D!U219</f>
        <v>9.0152598975100879</v>
      </c>
      <c r="F217" s="2">
        <f>'C'!B219</f>
        <v>0</v>
      </c>
      <c r="G217" s="23">
        <f>'C'!U219</f>
        <v>0</v>
      </c>
    </row>
    <row r="218" spans="1:7" x14ac:dyDescent="0.25">
      <c r="A218" s="19">
        <v>218</v>
      </c>
      <c r="D218" s="2" t="str">
        <f>D!B220</f>
        <v>Scott Harrington***</v>
      </c>
      <c r="E218" s="23">
        <f>D!U220</f>
        <v>9.0048070395338975</v>
      </c>
      <c r="F218" s="2">
        <f>'C'!B220</f>
        <v>0</v>
      </c>
      <c r="G218" s="23">
        <f>'C'!U220</f>
        <v>0</v>
      </c>
    </row>
    <row r="219" spans="1:7" x14ac:dyDescent="0.25">
      <c r="A219" s="19">
        <v>219</v>
      </c>
      <c r="D219" s="2" t="str">
        <f>D!B221</f>
        <v>Ian McCoshen</v>
      </c>
      <c r="E219" s="23">
        <f>D!U221</f>
        <v>8.9774501369846984</v>
      </c>
      <c r="F219" s="2">
        <f>'C'!B221</f>
        <v>0</v>
      </c>
      <c r="G219" s="23">
        <f>'C'!U221</f>
        <v>0</v>
      </c>
    </row>
    <row r="220" spans="1:7" ht="15.75" thickBot="1" x14ac:dyDescent="0.3">
      <c r="A220" s="20">
        <v>220</v>
      </c>
      <c r="D220" s="2" t="str">
        <f>D!B222</f>
        <v>David Schlemko***</v>
      </c>
      <c r="E220" s="23">
        <f>D!U222</f>
        <v>8.9422109850012443</v>
      </c>
      <c r="F220" s="2">
        <f>'C'!B222</f>
        <v>0</v>
      </c>
      <c r="G220" s="23">
        <f>'C'!U222</f>
        <v>0</v>
      </c>
    </row>
    <row r="221" spans="1:7" x14ac:dyDescent="0.25">
      <c r="A221" s="18">
        <v>221</v>
      </c>
      <c r="D221" s="21" t="str">
        <f>D!B223</f>
        <v>Matt Irwin***</v>
      </c>
      <c r="E221" s="22">
        <f>D!U223</f>
        <v>8.8566886078895539</v>
      </c>
      <c r="F221" s="21">
        <f>'C'!B223</f>
        <v>0</v>
      </c>
      <c r="G221" s="22">
        <f>'C'!U223</f>
        <v>0</v>
      </c>
    </row>
    <row r="222" spans="1:7" x14ac:dyDescent="0.25">
      <c r="A222" s="19">
        <v>222</v>
      </c>
      <c r="D222" s="2" t="str">
        <f>D!B224</f>
        <v>Anthony Bitetto***</v>
      </c>
      <c r="E222" s="23">
        <f>D!U224</f>
        <v>8.8356720218732452</v>
      </c>
      <c r="F222" s="2">
        <f>'C'!B224</f>
        <v>0</v>
      </c>
      <c r="G222" s="23">
        <f>'C'!U224</f>
        <v>0</v>
      </c>
    </row>
    <row r="223" spans="1:7" x14ac:dyDescent="0.25">
      <c r="A223" s="19">
        <v>223</v>
      </c>
      <c r="D223" s="2" t="str">
        <f>D!B225</f>
        <v>Toby Enstrom***</v>
      </c>
      <c r="E223" s="23">
        <f>D!U225</f>
        <v>8.8267127685181404</v>
      </c>
      <c r="F223" s="2">
        <f>'C'!B225</f>
        <v>0</v>
      </c>
      <c r="G223" s="23">
        <f>'C'!U225</f>
        <v>0</v>
      </c>
    </row>
    <row r="224" spans="1:7" x14ac:dyDescent="0.25">
      <c r="A224" s="19">
        <v>224</v>
      </c>
      <c r="D224" s="2" t="str">
        <f>D!B226</f>
        <v>Andrej Sustr***</v>
      </c>
      <c r="E224" s="23">
        <f>D!U226</f>
        <v>8.8227324957150568</v>
      </c>
      <c r="F224" s="2">
        <f>'C'!B226</f>
        <v>0</v>
      </c>
      <c r="G224" s="23">
        <f>'C'!U226</f>
        <v>0</v>
      </c>
    </row>
    <row r="225" spans="1:7" ht="15.75" thickBot="1" x14ac:dyDescent="0.3">
      <c r="A225" s="20">
        <v>225</v>
      </c>
      <c r="D225" s="2" t="str">
        <f>D!B227</f>
        <v>Sebastian Aho***</v>
      </c>
      <c r="E225" s="23">
        <f>D!U227</f>
        <v>8.7953088850481631</v>
      </c>
      <c r="F225" s="2">
        <f>'C'!B227</f>
        <v>0</v>
      </c>
      <c r="G225" s="23">
        <f>'C'!U227</f>
        <v>0</v>
      </c>
    </row>
    <row r="226" spans="1:7" x14ac:dyDescent="0.25">
      <c r="A226" s="18">
        <v>226</v>
      </c>
      <c r="D226" s="21" t="str">
        <f>D!B228</f>
        <v>Xavier Ouellet</v>
      </c>
      <c r="E226" s="22">
        <f>D!U228</f>
        <v>8.7575880115961446</v>
      </c>
    </row>
    <row r="227" spans="1:7" x14ac:dyDescent="0.25">
      <c r="A227" s="19">
        <v>227</v>
      </c>
      <c r="D227" s="2" t="str">
        <f>D!B229</f>
        <v>Ben Hutton</v>
      </c>
      <c r="E227" s="23">
        <f>D!U229</f>
        <v>8.727062886749426</v>
      </c>
    </row>
    <row r="228" spans="1:7" x14ac:dyDescent="0.25">
      <c r="A228" s="19">
        <v>228</v>
      </c>
      <c r="D228" s="2" t="str">
        <f>D!B230</f>
        <v>Haydn Fleury</v>
      </c>
      <c r="E228" s="23">
        <f>D!U230</f>
        <v>8.6719954898875002</v>
      </c>
    </row>
    <row r="229" spans="1:7" x14ac:dyDescent="0.25">
      <c r="A229" s="19">
        <v>229</v>
      </c>
      <c r="D229" s="2" t="str">
        <f>D!B231</f>
        <v>Josh Gorges***</v>
      </c>
      <c r="E229" s="23">
        <f>D!U231</f>
        <v>8.6329864789636996</v>
      </c>
    </row>
    <row r="230" spans="1:7" ht="15.75" thickBot="1" x14ac:dyDescent="0.3">
      <c r="A230" s="20">
        <v>230</v>
      </c>
      <c r="D230" s="2" t="str">
        <f>D!B232</f>
        <v>Jon Merrill***</v>
      </c>
      <c r="E230" s="23">
        <f>D!U232</f>
        <v>8.628769273066915</v>
      </c>
    </row>
    <row r="231" spans="1:7" x14ac:dyDescent="0.25">
      <c r="A231" s="18">
        <v>231</v>
      </c>
      <c r="D231" s="21" t="str">
        <f>D!B233</f>
        <v>Chad Ruhwedel***</v>
      </c>
      <c r="E231" s="22">
        <f>D!U233</f>
        <v>8.608249264163101</v>
      </c>
    </row>
    <row r="232" spans="1:7" x14ac:dyDescent="0.25">
      <c r="A232" s="19">
        <v>232</v>
      </c>
      <c r="D232" s="2" t="str">
        <f>D!B234</f>
        <v>Justin Falk***</v>
      </c>
      <c r="E232" s="23">
        <f>D!U234</f>
        <v>8.5336474972529892</v>
      </c>
    </row>
    <row r="233" spans="1:7" x14ac:dyDescent="0.25">
      <c r="A233" s="19">
        <v>233</v>
      </c>
      <c r="D233" s="2" t="str">
        <f>D!B235</f>
        <v>Rob O'Gara***</v>
      </c>
      <c r="E233" s="23">
        <f>D!U235</f>
        <v>8.505121434963435</v>
      </c>
    </row>
    <row r="234" spans="1:7" x14ac:dyDescent="0.25">
      <c r="A234" s="19">
        <v>234</v>
      </c>
      <c r="D234" s="2" t="str">
        <f>D!B236</f>
        <v>Anton Lindholm***</v>
      </c>
      <c r="E234" s="23">
        <f>D!U236</f>
        <v>8.4839617266738934</v>
      </c>
    </row>
    <row r="235" spans="1:7" ht="15.75" thickBot="1" x14ac:dyDescent="0.3">
      <c r="A235" s="20">
        <v>235</v>
      </c>
      <c r="D235" s="2" t="str">
        <f>D!B237</f>
        <v>Brett Kulak***</v>
      </c>
      <c r="E235" s="23">
        <f>D!U237</f>
        <v>8.3624158635667651</v>
      </c>
    </row>
    <row r="236" spans="1:7" x14ac:dyDescent="0.25">
      <c r="A236" s="18">
        <v>236</v>
      </c>
      <c r="D236" s="21" t="str">
        <f>D!B238</f>
        <v>Victor Mete</v>
      </c>
      <c r="E236" s="22">
        <f>D!U238</f>
        <v>8.3350984890020143</v>
      </c>
    </row>
    <row r="237" spans="1:7" x14ac:dyDescent="0.25">
      <c r="A237" s="19">
        <v>237</v>
      </c>
      <c r="D237" s="2" t="str">
        <f>D!B239</f>
        <v>Yannick Weber***</v>
      </c>
      <c r="E237" s="23">
        <f>D!U239</f>
        <v>8.1862730160591877</v>
      </c>
    </row>
    <row r="238" spans="1:7" x14ac:dyDescent="0.25">
      <c r="A238" s="19">
        <v>238</v>
      </c>
      <c r="D238" s="2" t="str">
        <f>D!B240</f>
        <v>Ben Harpur***</v>
      </c>
      <c r="E238" s="23">
        <f>D!U240</f>
        <v>8.0898595605309715</v>
      </c>
    </row>
    <row r="239" spans="1:7" x14ac:dyDescent="0.25">
      <c r="A239" s="19">
        <v>239</v>
      </c>
      <c r="D239" s="2" t="str">
        <f>D!B241</f>
        <v>Julius Honka</v>
      </c>
      <c r="E239" s="23">
        <f>D!U241</f>
        <v>7.9455309938239447</v>
      </c>
    </row>
    <row r="240" spans="1:7" ht="15.75" thickBot="1" x14ac:dyDescent="0.3">
      <c r="A240" s="20">
        <v>240</v>
      </c>
      <c r="D240" s="2" t="str">
        <f>D!B242</f>
        <v>Tucker Poolman***</v>
      </c>
      <c r="E240" s="23">
        <f>D!U242</f>
        <v>7.5830289758241509</v>
      </c>
    </row>
    <row r="241" spans="1:5" x14ac:dyDescent="0.25">
      <c r="A241" s="18">
        <v>241</v>
      </c>
      <c r="D241" s="21">
        <f>D!B243</f>
        <v>0</v>
      </c>
      <c r="E241" s="22">
        <f>D!U243</f>
        <v>0</v>
      </c>
    </row>
    <row r="242" spans="1:5" x14ac:dyDescent="0.25">
      <c r="A242" s="19">
        <v>242</v>
      </c>
      <c r="D242" s="2">
        <f>D!B244</f>
        <v>0</v>
      </c>
      <c r="E242" s="23">
        <f>D!U244</f>
        <v>0</v>
      </c>
    </row>
    <row r="243" spans="1:5" x14ac:dyDescent="0.25">
      <c r="A243" s="19">
        <v>243</v>
      </c>
      <c r="D243" s="2">
        <f>D!B245</f>
        <v>0</v>
      </c>
      <c r="E243" s="23">
        <f>D!U245</f>
        <v>0</v>
      </c>
    </row>
    <row r="244" spans="1:5" x14ac:dyDescent="0.25">
      <c r="A244" s="19">
        <v>244</v>
      </c>
      <c r="D244" s="2">
        <f>D!B246</f>
        <v>0</v>
      </c>
      <c r="E244" s="23">
        <f>D!U246</f>
        <v>0</v>
      </c>
    </row>
    <row r="245" spans="1:5" ht="15.75" thickBot="1" x14ac:dyDescent="0.3">
      <c r="A245" s="20">
        <v>245</v>
      </c>
      <c r="D245" s="2">
        <f>D!B247</f>
        <v>0</v>
      </c>
      <c r="E245" s="23">
        <f>D!U247</f>
        <v>0</v>
      </c>
    </row>
    <row r="246" spans="1:5" x14ac:dyDescent="0.25">
      <c r="A246" s="18">
        <v>246</v>
      </c>
      <c r="D246" s="21">
        <f>D!B248</f>
        <v>0</v>
      </c>
      <c r="E246" s="22">
        <f>D!U248</f>
        <v>0</v>
      </c>
    </row>
    <row r="247" spans="1:5" x14ac:dyDescent="0.25">
      <c r="A247" s="19">
        <v>247</v>
      </c>
      <c r="D247" s="2">
        <f>D!B249</f>
        <v>0</v>
      </c>
      <c r="E247" s="23">
        <f>D!U249</f>
        <v>0</v>
      </c>
    </row>
    <row r="248" spans="1:5" x14ac:dyDescent="0.25">
      <c r="A248" s="19">
        <v>248</v>
      </c>
      <c r="D248" s="2">
        <f>D!B250</f>
        <v>0</v>
      </c>
      <c r="E248" s="23">
        <f>D!U250</f>
        <v>0</v>
      </c>
    </row>
    <row r="249" spans="1:5" x14ac:dyDescent="0.25">
      <c r="A249" s="19">
        <v>249</v>
      </c>
      <c r="D249" s="2">
        <f>D!B251</f>
        <v>0</v>
      </c>
      <c r="E249" s="23">
        <f>D!U251</f>
        <v>0</v>
      </c>
    </row>
    <row r="250" spans="1:5" ht="15.75" thickBot="1" x14ac:dyDescent="0.3">
      <c r="A250" s="20">
        <v>250</v>
      </c>
      <c r="D250" s="2">
        <f>D!B252</f>
        <v>0</v>
      </c>
      <c r="E250" s="23">
        <f>D!U252</f>
        <v>0</v>
      </c>
    </row>
    <row r="251" spans="1:5" x14ac:dyDescent="0.25">
      <c r="A251" s="18">
        <v>251</v>
      </c>
      <c r="D251" s="21">
        <f>D!B253</f>
        <v>0</v>
      </c>
      <c r="E251" s="22">
        <f>D!U253</f>
        <v>0</v>
      </c>
    </row>
    <row r="252" spans="1:5" x14ac:dyDescent="0.25">
      <c r="A252" s="19">
        <v>252</v>
      </c>
      <c r="D252" s="2">
        <f>D!B254</f>
        <v>0</v>
      </c>
      <c r="E252" s="23">
        <f>D!U254</f>
        <v>0</v>
      </c>
    </row>
    <row r="253" spans="1:5" x14ac:dyDescent="0.25">
      <c r="A253" s="19">
        <v>253</v>
      </c>
      <c r="D253" s="2">
        <f>D!B255</f>
        <v>0</v>
      </c>
      <c r="E253" s="23">
        <f>D!U255</f>
        <v>0</v>
      </c>
    </row>
    <row r="254" spans="1:5" x14ac:dyDescent="0.25">
      <c r="A254" s="19">
        <v>254</v>
      </c>
      <c r="D254" s="2">
        <f>D!B256</f>
        <v>0</v>
      </c>
      <c r="E254" s="23">
        <f>D!U256</f>
        <v>0</v>
      </c>
    </row>
    <row r="255" spans="1:5" ht="15.75" thickBot="1" x14ac:dyDescent="0.3">
      <c r="A255" s="20">
        <v>255</v>
      </c>
      <c r="D255" s="2">
        <f>D!B257</f>
        <v>0</v>
      </c>
      <c r="E255" s="23">
        <f>D!U257</f>
        <v>0</v>
      </c>
    </row>
    <row r="256" spans="1:5" x14ac:dyDescent="0.25">
      <c r="A256" s="18">
        <v>256</v>
      </c>
      <c r="D256" s="21">
        <f>D!B258</f>
        <v>0</v>
      </c>
      <c r="E256" s="22">
        <f>D!U258</f>
        <v>0</v>
      </c>
    </row>
    <row r="257" spans="1:5" x14ac:dyDescent="0.25">
      <c r="A257" s="19">
        <v>257</v>
      </c>
      <c r="D257" s="2">
        <f>D!B259</f>
        <v>0</v>
      </c>
      <c r="E257" s="23">
        <f>D!U259</f>
        <v>0</v>
      </c>
    </row>
    <row r="258" spans="1:5" x14ac:dyDescent="0.25">
      <c r="A258" s="19">
        <v>258</v>
      </c>
      <c r="D258" s="2">
        <f>D!B260</f>
        <v>0</v>
      </c>
      <c r="E258" s="23">
        <f>D!U260</f>
        <v>0</v>
      </c>
    </row>
    <row r="259" spans="1:5" x14ac:dyDescent="0.25">
      <c r="A259" s="19">
        <v>259</v>
      </c>
      <c r="D259" s="2">
        <f>D!B261</f>
        <v>0</v>
      </c>
      <c r="E259" s="23">
        <f>D!U261</f>
        <v>0</v>
      </c>
    </row>
    <row r="260" spans="1:5" ht="15.75" thickBot="1" x14ac:dyDescent="0.3">
      <c r="A260" s="20">
        <v>260</v>
      </c>
      <c r="D260" s="2">
        <f>D!B262</f>
        <v>0</v>
      </c>
      <c r="E260" s="23">
        <f>D!U262</f>
        <v>0</v>
      </c>
    </row>
    <row r="261" spans="1:5" x14ac:dyDescent="0.25">
      <c r="A261" s="18">
        <v>261</v>
      </c>
      <c r="D261" s="21">
        <f>D!B263</f>
        <v>0</v>
      </c>
      <c r="E261" s="22">
        <f>D!U263</f>
        <v>0</v>
      </c>
    </row>
    <row r="262" spans="1:5" x14ac:dyDescent="0.25">
      <c r="A262" s="19">
        <v>262</v>
      </c>
      <c r="D262" s="2">
        <f>D!B264</f>
        <v>0</v>
      </c>
      <c r="E262" s="23">
        <f>D!U264</f>
        <v>0</v>
      </c>
    </row>
    <row r="263" spans="1:5" x14ac:dyDescent="0.25">
      <c r="A263" s="19">
        <v>263</v>
      </c>
      <c r="D263" s="2">
        <f>D!B265</f>
        <v>0</v>
      </c>
      <c r="E263" s="23">
        <f>D!U265</f>
        <v>0</v>
      </c>
    </row>
    <row r="264" spans="1:5" x14ac:dyDescent="0.25">
      <c r="A264" s="19">
        <v>264</v>
      </c>
      <c r="D264" s="2">
        <f>D!B266</f>
        <v>0</v>
      </c>
      <c r="E264" s="23">
        <f>D!U266</f>
        <v>0</v>
      </c>
    </row>
    <row r="265" spans="1:5" ht="15.75" thickBot="1" x14ac:dyDescent="0.3">
      <c r="A265" s="20">
        <v>265</v>
      </c>
      <c r="D265" s="2">
        <f>D!B267</f>
        <v>0</v>
      </c>
      <c r="E265" s="23">
        <f>D!U267</f>
        <v>0</v>
      </c>
    </row>
    <row r="266" spans="1:5" x14ac:dyDescent="0.25">
      <c r="A266" s="18">
        <v>266</v>
      </c>
      <c r="D266" s="21">
        <f>D!B268</f>
        <v>0</v>
      </c>
      <c r="E266" s="22">
        <f>D!U268</f>
        <v>0</v>
      </c>
    </row>
    <row r="267" spans="1:5" x14ac:dyDescent="0.25">
      <c r="A267" s="19">
        <v>267</v>
      </c>
      <c r="D267" s="2">
        <f>D!B269</f>
        <v>0</v>
      </c>
      <c r="E267" s="23">
        <f>D!U269</f>
        <v>0</v>
      </c>
    </row>
    <row r="268" spans="1:5" x14ac:dyDescent="0.25">
      <c r="A268" s="19">
        <v>268</v>
      </c>
      <c r="D268" s="2">
        <f>D!B270</f>
        <v>0</v>
      </c>
      <c r="E268" s="23">
        <f>D!U270</f>
        <v>0</v>
      </c>
    </row>
    <row r="269" spans="1:5" x14ac:dyDescent="0.25">
      <c r="A269" s="19">
        <v>269</v>
      </c>
      <c r="D269" s="2">
        <f>D!B271</f>
        <v>0</v>
      </c>
      <c r="E269" s="23">
        <f>D!U271</f>
        <v>0</v>
      </c>
    </row>
    <row r="270" spans="1:5" ht="15.75" thickBot="1" x14ac:dyDescent="0.3">
      <c r="A270" s="20">
        <v>270</v>
      </c>
      <c r="D270" s="2">
        <f>D!B272</f>
        <v>0</v>
      </c>
      <c r="E270" s="23">
        <f>D!U272</f>
        <v>0</v>
      </c>
    </row>
    <row r="271" spans="1:5" x14ac:dyDescent="0.25">
      <c r="A271" s="18">
        <v>271</v>
      </c>
      <c r="D271" s="21">
        <f>D!B273</f>
        <v>0</v>
      </c>
      <c r="E271" s="22">
        <f>D!U273</f>
        <v>0</v>
      </c>
    </row>
    <row r="272" spans="1:5" x14ac:dyDescent="0.25">
      <c r="A272" s="19">
        <v>272</v>
      </c>
      <c r="D272" s="2">
        <f>D!B274</f>
        <v>0</v>
      </c>
      <c r="E272" s="23">
        <f>D!U274</f>
        <v>0</v>
      </c>
    </row>
    <row r="273" spans="1:5" x14ac:dyDescent="0.25">
      <c r="A273" s="19">
        <v>273</v>
      </c>
      <c r="D273" s="2">
        <f>D!B275</f>
        <v>0</v>
      </c>
      <c r="E273" s="23">
        <f>D!U275</f>
        <v>0</v>
      </c>
    </row>
    <row r="274" spans="1:5" x14ac:dyDescent="0.25">
      <c r="A274" s="19">
        <v>274</v>
      </c>
      <c r="D274" s="2">
        <f>D!B276</f>
        <v>0</v>
      </c>
      <c r="E274" s="23">
        <f>D!U276</f>
        <v>0</v>
      </c>
    </row>
    <row r="275" spans="1:5" ht="15.75" thickBot="1" x14ac:dyDescent="0.3">
      <c r="A275" s="20">
        <v>275</v>
      </c>
      <c r="D275" s="2">
        <f>D!B277</f>
        <v>0</v>
      </c>
      <c r="E275" s="23">
        <f>D!U277</f>
        <v>0</v>
      </c>
    </row>
    <row r="276" spans="1:5" x14ac:dyDescent="0.25">
      <c r="A276" s="18">
        <v>276</v>
      </c>
      <c r="D276" s="21">
        <f>D!B278</f>
        <v>0</v>
      </c>
      <c r="E276" s="22">
        <f>D!U278</f>
        <v>0</v>
      </c>
    </row>
    <row r="277" spans="1:5" x14ac:dyDescent="0.25">
      <c r="A277" s="19">
        <v>277</v>
      </c>
      <c r="D277" s="2">
        <f>D!B279</f>
        <v>0</v>
      </c>
      <c r="E277" s="23">
        <f>D!U279</f>
        <v>0</v>
      </c>
    </row>
    <row r="278" spans="1:5" x14ac:dyDescent="0.25">
      <c r="A278" s="19">
        <v>278</v>
      </c>
      <c r="D278" s="2">
        <f>D!B280</f>
        <v>0</v>
      </c>
      <c r="E278" s="23">
        <f>D!U280</f>
        <v>0</v>
      </c>
    </row>
    <row r="279" spans="1:5" x14ac:dyDescent="0.25">
      <c r="A279" s="19">
        <v>279</v>
      </c>
      <c r="D279" s="2">
        <f>D!B281</f>
        <v>0</v>
      </c>
      <c r="E279" s="23">
        <f>D!U281</f>
        <v>0</v>
      </c>
    </row>
    <row r="280" spans="1:5" ht="15.75" thickBot="1" x14ac:dyDescent="0.3">
      <c r="A280" s="20">
        <v>280</v>
      </c>
      <c r="D280" s="2">
        <f>D!B282</f>
        <v>0</v>
      </c>
      <c r="E280" s="23">
        <f>D!U282</f>
        <v>0</v>
      </c>
    </row>
    <row r="281" spans="1:5" x14ac:dyDescent="0.25">
      <c r="A281" s="18">
        <v>281</v>
      </c>
      <c r="D281" s="21">
        <f>D!B283</f>
        <v>0</v>
      </c>
      <c r="E281" s="22">
        <f>D!U283</f>
        <v>0</v>
      </c>
    </row>
    <row r="282" spans="1:5" x14ac:dyDescent="0.25">
      <c r="A282" s="19">
        <v>282</v>
      </c>
      <c r="D282" s="2">
        <f>D!B284</f>
        <v>0</v>
      </c>
      <c r="E282" s="23">
        <f>D!U284</f>
        <v>0</v>
      </c>
    </row>
    <row r="283" spans="1:5" x14ac:dyDescent="0.25">
      <c r="A283" s="19">
        <v>283</v>
      </c>
      <c r="D283" s="2">
        <f>D!B285</f>
        <v>0</v>
      </c>
      <c r="E283" s="23">
        <f>D!U285</f>
        <v>0</v>
      </c>
    </row>
    <row r="284" spans="1:5" x14ac:dyDescent="0.25">
      <c r="A284" s="19">
        <v>284</v>
      </c>
      <c r="D284" s="2">
        <f>D!B286</f>
        <v>0</v>
      </c>
      <c r="E284" s="23">
        <f>D!U286</f>
        <v>0</v>
      </c>
    </row>
    <row r="285" spans="1:5" ht="15.75" thickBot="1" x14ac:dyDescent="0.3">
      <c r="A285" s="20">
        <v>285</v>
      </c>
      <c r="D285" s="2">
        <f>D!B287</f>
        <v>0</v>
      </c>
      <c r="E285" s="23">
        <f>D!U287</f>
        <v>0</v>
      </c>
    </row>
    <row r="286" spans="1:5" x14ac:dyDescent="0.25">
      <c r="A286" s="18">
        <v>286</v>
      </c>
      <c r="D286" s="21">
        <f>D!B288</f>
        <v>0</v>
      </c>
      <c r="E286" s="22">
        <f>D!U288</f>
        <v>0</v>
      </c>
    </row>
    <row r="287" spans="1:5" x14ac:dyDescent="0.25">
      <c r="A287" s="19">
        <v>287</v>
      </c>
      <c r="D287" s="2">
        <f>D!B289</f>
        <v>0</v>
      </c>
      <c r="E287" s="23">
        <f>D!U289</f>
        <v>0</v>
      </c>
    </row>
    <row r="288" spans="1:5" x14ac:dyDescent="0.25">
      <c r="A288" s="19">
        <v>288</v>
      </c>
      <c r="D288" s="2">
        <f>D!B290</f>
        <v>0</v>
      </c>
      <c r="E288" s="23">
        <f>D!U290</f>
        <v>0</v>
      </c>
    </row>
    <row r="289" spans="1:5" x14ac:dyDescent="0.25">
      <c r="A289" s="19">
        <v>289</v>
      </c>
      <c r="D289" s="2">
        <f>D!B291</f>
        <v>0</v>
      </c>
      <c r="E289" s="23">
        <f>D!U291</f>
        <v>0</v>
      </c>
    </row>
    <row r="290" spans="1:5" ht="15.75" thickBot="1" x14ac:dyDescent="0.3">
      <c r="A290" s="20">
        <v>290</v>
      </c>
      <c r="D290" s="2">
        <f>D!B292</f>
        <v>0</v>
      </c>
      <c r="E290" s="23">
        <f>D!U292</f>
        <v>0</v>
      </c>
    </row>
    <row r="291" spans="1:5" x14ac:dyDescent="0.25">
      <c r="A291" s="18">
        <v>291</v>
      </c>
      <c r="D291" s="21">
        <f>D!B293</f>
        <v>0</v>
      </c>
      <c r="E291" s="22">
        <f>D!U293</f>
        <v>0</v>
      </c>
    </row>
    <row r="292" spans="1:5" x14ac:dyDescent="0.25">
      <c r="A292" s="19">
        <v>292</v>
      </c>
      <c r="D292" s="2">
        <f>D!B294</f>
        <v>0</v>
      </c>
      <c r="E292" s="23">
        <f>D!U294</f>
        <v>0</v>
      </c>
    </row>
    <row r="293" spans="1:5" x14ac:dyDescent="0.25">
      <c r="A293" s="19">
        <v>293</v>
      </c>
      <c r="D293" s="2">
        <f>D!B295</f>
        <v>0</v>
      </c>
      <c r="E293" s="23">
        <f>D!U295</f>
        <v>0</v>
      </c>
    </row>
    <row r="294" spans="1:5" x14ac:dyDescent="0.25">
      <c r="A294" s="19">
        <v>294</v>
      </c>
      <c r="D294" s="2">
        <f>D!B296</f>
        <v>0</v>
      </c>
      <c r="E294" s="23">
        <f>D!U296</f>
        <v>0</v>
      </c>
    </row>
    <row r="295" spans="1:5" ht="15.75" thickBot="1" x14ac:dyDescent="0.3">
      <c r="A295" s="20">
        <v>295</v>
      </c>
      <c r="D295" s="2">
        <f>D!B297</f>
        <v>0</v>
      </c>
      <c r="E295" s="23">
        <f>D!U297</f>
        <v>0</v>
      </c>
    </row>
    <row r="296" spans="1:5" x14ac:dyDescent="0.25">
      <c r="A296" s="18">
        <v>296</v>
      </c>
      <c r="D296" s="21">
        <f>D!B298</f>
        <v>0</v>
      </c>
      <c r="E296" s="22">
        <f>D!U298</f>
        <v>0</v>
      </c>
    </row>
    <row r="297" spans="1:5" x14ac:dyDescent="0.25">
      <c r="A297" s="19">
        <v>297</v>
      </c>
      <c r="D297" s="2">
        <f>D!B299</f>
        <v>0</v>
      </c>
      <c r="E297" s="23">
        <f>D!U299</f>
        <v>0</v>
      </c>
    </row>
    <row r="298" spans="1:5" x14ac:dyDescent="0.25">
      <c r="A298" s="19">
        <v>298</v>
      </c>
      <c r="D298" s="2">
        <f>D!B300</f>
        <v>0</v>
      </c>
      <c r="E298" s="23">
        <f>D!U300</f>
        <v>0</v>
      </c>
    </row>
    <row r="299" spans="1:5" x14ac:dyDescent="0.25">
      <c r="A299" s="19">
        <v>299</v>
      </c>
      <c r="D299" s="2">
        <f>D!B301</f>
        <v>0</v>
      </c>
      <c r="E299" s="23">
        <f>D!U301</f>
        <v>0</v>
      </c>
    </row>
    <row r="300" spans="1:5" ht="15.75" thickBot="1" x14ac:dyDescent="0.3">
      <c r="A300" s="20">
        <v>300</v>
      </c>
      <c r="D300" s="2">
        <f>D!B302</f>
        <v>0</v>
      </c>
      <c r="E300" s="23">
        <f>D!U302</f>
        <v>0</v>
      </c>
    </row>
  </sheetData>
  <phoneticPr fontId="4" type="noConversion"/>
  <pageMargins left="0.196850393700787" right="0.31496062992126" top="0.35433070866141703" bottom="0.15748031496063" header="0.196850393700787" footer="0.31496062992126"/>
  <pageSetup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W71"/>
  <sheetViews>
    <sheetView workbookViewId="0">
      <selection activeCell="V30" sqref="V30"/>
    </sheetView>
  </sheetViews>
  <sheetFormatPr defaultRowHeight="15" x14ac:dyDescent="0.25"/>
  <sheetData>
    <row r="4" spans="17:21" ht="15.75" thickBot="1" x14ac:dyDescent="0.3"/>
    <row r="5" spans="17:21" x14ac:dyDescent="0.25">
      <c r="Q5" s="56" t="s">
        <v>315</v>
      </c>
      <c r="R5" s="57"/>
      <c r="S5" s="57"/>
      <c r="T5" s="57"/>
      <c r="U5" s="58"/>
    </row>
    <row r="6" spans="17:21" x14ac:dyDescent="0.25">
      <c r="Q6" s="41"/>
      <c r="R6" s="42" t="s">
        <v>312</v>
      </c>
      <c r="S6" s="42" t="s">
        <v>313</v>
      </c>
      <c r="T6" s="42" t="s">
        <v>314</v>
      </c>
      <c r="U6" s="43" t="s">
        <v>316</v>
      </c>
    </row>
    <row r="7" spans="17:21" x14ac:dyDescent="0.25">
      <c r="Q7" s="41" t="s">
        <v>31</v>
      </c>
      <c r="R7" s="17">
        <f>COUNTIF(G!C3:C12,"SUN")</f>
        <v>3</v>
      </c>
      <c r="S7" s="17">
        <f>COUNTIF(G!C13:C22,"SUN")</f>
        <v>3</v>
      </c>
      <c r="T7" s="17">
        <f>COUNTIF(G!C23:C32,"SUN")</f>
        <v>0</v>
      </c>
      <c r="U7" s="43">
        <f>SUM(R7:T7)</f>
        <v>6</v>
      </c>
    </row>
    <row r="8" spans="17:21" x14ac:dyDescent="0.25">
      <c r="Q8" s="41" t="s">
        <v>36</v>
      </c>
      <c r="R8" s="17">
        <f>COUNTIF(G!C3:C12,"RAM")</f>
        <v>2</v>
      </c>
      <c r="S8" s="17">
        <f>COUNTIF(G!C13:C22,"RAM")</f>
        <v>2</v>
      </c>
      <c r="T8" s="17">
        <f>COUNTIF(G!C23:C32,"RAM")</f>
        <v>4</v>
      </c>
      <c r="U8" s="43">
        <f t="shared" ref="U8:U11" si="0">SUM(R8:T8)</f>
        <v>8</v>
      </c>
    </row>
    <row r="9" spans="17:21" x14ac:dyDescent="0.25">
      <c r="Q9" s="41" t="s">
        <v>33</v>
      </c>
      <c r="R9" s="17">
        <f>COUNTIF(G!C3:C12,"PAC")</f>
        <v>2</v>
      </c>
      <c r="S9" s="17">
        <f>COUNTIF(G!C13:C22,"PAC")</f>
        <v>1</v>
      </c>
      <c r="T9" s="17">
        <f>COUNTIF(G!C23:C32,"PAC")</f>
        <v>2</v>
      </c>
      <c r="U9" s="43">
        <f t="shared" si="0"/>
        <v>5</v>
      </c>
    </row>
    <row r="10" spans="17:21" x14ac:dyDescent="0.25">
      <c r="Q10" s="41" t="s">
        <v>42</v>
      </c>
      <c r="R10" s="17">
        <f>COUNTIF(G!C3:C12,"BUC")</f>
        <v>1</v>
      </c>
      <c r="S10" s="17">
        <f>COUNTIF(G!C13:C22,"BUC")</f>
        <v>2</v>
      </c>
      <c r="T10" s="17">
        <f>COUNTIF(G!C23:C32,"BUC")</f>
        <v>2</v>
      </c>
      <c r="U10" s="43">
        <f t="shared" si="0"/>
        <v>5</v>
      </c>
    </row>
    <row r="11" spans="17:21" x14ac:dyDescent="0.25">
      <c r="Q11" s="41" t="s">
        <v>38</v>
      </c>
      <c r="R11" s="17">
        <f>COUNTIF(G!C3:C12,"REB")</f>
        <v>2</v>
      </c>
      <c r="S11" s="17">
        <f>COUNTIF(G!C13:C22,"REB")</f>
        <v>2</v>
      </c>
      <c r="T11" s="17">
        <f>COUNTIF(G!C23:C32,"REB")</f>
        <v>2</v>
      </c>
      <c r="U11" s="43">
        <f t="shared" si="0"/>
        <v>6</v>
      </c>
    </row>
    <row r="12" spans="17:21" ht="15.75" thickBot="1" x14ac:dyDescent="0.3">
      <c r="Q12" s="44"/>
      <c r="R12" s="45">
        <f t="shared" ref="R12:S12" si="1">SUM(R7:R11)</f>
        <v>10</v>
      </c>
      <c r="S12" s="45">
        <f t="shared" si="1"/>
        <v>10</v>
      </c>
      <c r="T12" s="45">
        <f>SUM(T7:T11)</f>
        <v>10</v>
      </c>
      <c r="U12" s="46">
        <f>SUM(U7:U11)</f>
        <v>30</v>
      </c>
    </row>
    <row r="19" spans="17:23" ht="15.75" thickBot="1" x14ac:dyDescent="0.3"/>
    <row r="20" spans="17:23" x14ac:dyDescent="0.25">
      <c r="Q20" s="56" t="s">
        <v>13</v>
      </c>
      <c r="R20" s="57"/>
      <c r="S20" s="57"/>
      <c r="T20" s="57"/>
      <c r="U20" s="57"/>
      <c r="V20" s="57"/>
      <c r="W20" s="58"/>
    </row>
    <row r="21" spans="17:23" x14ac:dyDescent="0.25">
      <c r="Q21" s="41"/>
      <c r="R21" s="42" t="s">
        <v>312</v>
      </c>
      <c r="S21" s="42" t="s">
        <v>313</v>
      </c>
      <c r="T21" s="42" t="s">
        <v>314</v>
      </c>
      <c r="U21" s="47" t="s">
        <v>317</v>
      </c>
      <c r="V21" s="47" t="s">
        <v>318</v>
      </c>
      <c r="W21" s="43" t="s">
        <v>316</v>
      </c>
    </row>
    <row r="22" spans="17:23" x14ac:dyDescent="0.25">
      <c r="Q22" s="41" t="s">
        <v>31</v>
      </c>
      <c r="R22" s="17">
        <f>COUNTIF(D!C3:C12,"SUN")</f>
        <v>3</v>
      </c>
      <c r="S22" s="17">
        <f>COUNTIF(D!C13:C22,"SUN")</f>
        <v>2</v>
      </c>
      <c r="T22" s="17">
        <f>COUNTIF(D!C23:C32,"SUN")</f>
        <v>0</v>
      </c>
      <c r="U22" s="17">
        <f>COUNTIF(D!C33:C42,"SUN")</f>
        <v>0</v>
      </c>
      <c r="V22" s="17">
        <f>COUNTIF(D!C43:C52,"SUN")</f>
        <v>2</v>
      </c>
      <c r="W22" s="43">
        <f>SUM(R22:V22)</f>
        <v>7</v>
      </c>
    </row>
    <row r="23" spans="17:23" x14ac:dyDescent="0.25">
      <c r="Q23" s="41" t="s">
        <v>36</v>
      </c>
      <c r="R23" s="17">
        <f>COUNTIF(D!C3:C12,"RAM")</f>
        <v>2</v>
      </c>
      <c r="S23" s="17">
        <f>COUNTIF(D!C13:C22,"RAM")</f>
        <v>2</v>
      </c>
      <c r="T23" s="17">
        <f>COUNTIF(D!C23:C32,"RAM")</f>
        <v>1</v>
      </c>
      <c r="U23" s="17">
        <f>COUNTIF(D!C33:C42,"RAM")</f>
        <v>4</v>
      </c>
      <c r="V23" s="17">
        <f>COUNTIF(D!C43:C52,"RAM")</f>
        <v>1</v>
      </c>
      <c r="W23" s="43">
        <f t="shared" ref="W23:W26" si="2">SUM(R23:V23)</f>
        <v>10</v>
      </c>
    </row>
    <row r="24" spans="17:23" x14ac:dyDescent="0.25">
      <c r="Q24" s="41" t="s">
        <v>33</v>
      </c>
      <c r="R24" s="17">
        <f>COUNTIF(D!C3:C12,"PAC")</f>
        <v>3</v>
      </c>
      <c r="S24" s="17">
        <f>COUNTIF(D!C13:C22,"PAC")</f>
        <v>1</v>
      </c>
      <c r="T24" s="17">
        <f>COUNTIF(D!C23:C32,"PAC")</f>
        <v>1</v>
      </c>
      <c r="U24" s="17">
        <f>COUNTIF(D!C33:C42,"PAC")</f>
        <v>2</v>
      </c>
      <c r="V24" s="17">
        <f>COUNTIF(D!C43:C52,"PAC")</f>
        <v>4</v>
      </c>
      <c r="W24" s="43">
        <f t="shared" si="2"/>
        <v>11</v>
      </c>
    </row>
    <row r="25" spans="17:23" x14ac:dyDescent="0.25">
      <c r="Q25" s="41" t="s">
        <v>42</v>
      </c>
      <c r="R25" s="17">
        <f>COUNTIF(D!C3:C12,"BUC")</f>
        <v>1</v>
      </c>
      <c r="S25" s="17">
        <f>COUNTIF(D!C13:C22,"BUC")</f>
        <v>2</v>
      </c>
      <c r="T25" s="17">
        <f>COUNTIF(D!C23:C32,"BUC")</f>
        <v>2</v>
      </c>
      <c r="U25" s="17">
        <f>COUNTIF(D!C33:C42,"BUC")</f>
        <v>1</v>
      </c>
      <c r="V25" s="17">
        <f>COUNTIF(D!C43:C52,"BUC")</f>
        <v>1</v>
      </c>
      <c r="W25" s="43">
        <f t="shared" si="2"/>
        <v>7</v>
      </c>
    </row>
    <row r="26" spans="17:23" x14ac:dyDescent="0.25">
      <c r="Q26" s="41" t="s">
        <v>38</v>
      </c>
      <c r="R26" s="17">
        <f>COUNTIF(D!C3:C12,"REB")</f>
        <v>1</v>
      </c>
      <c r="S26" s="17">
        <f>COUNTIF(D!C13:C22,"REB")</f>
        <v>3</v>
      </c>
      <c r="T26" s="17">
        <f>COUNTIF(D!C23:C32,"REB")</f>
        <v>4</v>
      </c>
      <c r="U26" s="17">
        <f>COUNTIF(D!C33:C42,"REB")</f>
        <v>0</v>
      </c>
      <c r="V26" s="17">
        <f>COUNTIF(D!C43:C52,"REB")</f>
        <v>0</v>
      </c>
      <c r="W26" s="43">
        <f t="shared" si="2"/>
        <v>8</v>
      </c>
    </row>
    <row r="27" spans="17:23" ht="15.75" thickBot="1" x14ac:dyDescent="0.3">
      <c r="Q27" s="44"/>
      <c r="R27" s="45">
        <f t="shared" ref="R27" si="3">SUM(R22:R26)</f>
        <v>10</v>
      </c>
      <c r="S27" s="45">
        <f t="shared" ref="S27" si="4">SUM(S22:S26)</f>
        <v>10</v>
      </c>
      <c r="T27" s="45">
        <f>SUM(T22:T26)</f>
        <v>8</v>
      </c>
      <c r="U27" s="45">
        <f t="shared" ref="U27:V27" si="5">SUM(U22:U26)</f>
        <v>7</v>
      </c>
      <c r="V27" s="45">
        <f t="shared" si="5"/>
        <v>8</v>
      </c>
      <c r="W27" s="46">
        <f>SUM(W22:W26)</f>
        <v>43</v>
      </c>
    </row>
    <row r="33" spans="17:21" ht="15.75" thickBot="1" x14ac:dyDescent="0.3"/>
    <row r="34" spans="17:21" x14ac:dyDescent="0.25">
      <c r="Q34" s="56" t="s">
        <v>319</v>
      </c>
      <c r="R34" s="57"/>
      <c r="S34" s="57"/>
      <c r="T34" s="57"/>
      <c r="U34" s="58"/>
    </row>
    <row r="35" spans="17:21" x14ac:dyDescent="0.25">
      <c r="Q35" s="41"/>
      <c r="R35" s="42" t="s">
        <v>312</v>
      </c>
      <c r="S35" s="42" t="s">
        <v>313</v>
      </c>
      <c r="T35" s="42" t="s">
        <v>314</v>
      </c>
      <c r="U35" s="43" t="s">
        <v>316</v>
      </c>
    </row>
    <row r="36" spans="17:21" x14ac:dyDescent="0.25">
      <c r="Q36" s="41" t="s">
        <v>31</v>
      </c>
      <c r="R36" s="17">
        <f>COUNTIF('C'!C3:C12,"SUN")</f>
        <v>1</v>
      </c>
      <c r="S36" s="17">
        <f>COUNTIF('C'!C13:C22,"SUN")</f>
        <v>1</v>
      </c>
      <c r="T36" s="17">
        <f>COUNTIF('C'!C23:C32,"SUN")</f>
        <v>3</v>
      </c>
      <c r="U36" s="43">
        <f>SUM(R36:T36)</f>
        <v>5</v>
      </c>
    </row>
    <row r="37" spans="17:21" x14ac:dyDescent="0.25">
      <c r="Q37" s="41" t="s">
        <v>36</v>
      </c>
      <c r="R37" s="17">
        <f>COUNTIF('C'!C3:C12,"RAM")</f>
        <v>2</v>
      </c>
      <c r="S37" s="17">
        <f>COUNTIF('C'!C13:C22,"RAM")</f>
        <v>4</v>
      </c>
      <c r="T37" s="17">
        <f>COUNTIF('C'!C23:C32,"RAM")</f>
        <v>0</v>
      </c>
      <c r="U37" s="43">
        <f t="shared" ref="U37:U40" si="6">SUM(R37:T37)</f>
        <v>6</v>
      </c>
    </row>
    <row r="38" spans="17:21" x14ac:dyDescent="0.25">
      <c r="Q38" s="41" t="s">
        <v>33</v>
      </c>
      <c r="R38" s="17">
        <f>COUNTIF('C'!C3:C12,"PAC")</f>
        <v>4</v>
      </c>
      <c r="S38" s="17">
        <f>COUNTIF('C'!C13:C22,"PAC")</f>
        <v>0</v>
      </c>
      <c r="T38" s="17">
        <f>COUNTIF('C'!C23:C32,"PAC")</f>
        <v>1</v>
      </c>
      <c r="U38" s="43">
        <f t="shared" si="6"/>
        <v>5</v>
      </c>
    </row>
    <row r="39" spans="17:21" x14ac:dyDescent="0.25">
      <c r="Q39" s="41" t="s">
        <v>42</v>
      </c>
      <c r="R39" s="17">
        <f>COUNTIF('C'!C3:C12,"BUC")</f>
        <v>2</v>
      </c>
      <c r="S39" s="17">
        <f>COUNTIF('C'!C13:C22,"BUC")</f>
        <v>1</v>
      </c>
      <c r="T39" s="17">
        <f>COUNTIF('C'!C23:C32,"BUC")</f>
        <v>1</v>
      </c>
      <c r="U39" s="43">
        <f t="shared" si="6"/>
        <v>4</v>
      </c>
    </row>
    <row r="40" spans="17:21" x14ac:dyDescent="0.25">
      <c r="Q40" s="41" t="s">
        <v>38</v>
      </c>
      <c r="R40" s="17">
        <f>COUNTIF('C'!C3:C12,"REB")</f>
        <v>1</v>
      </c>
      <c r="S40" s="17">
        <f>COUNTIF('C'!C13:C22,"REB")</f>
        <v>2</v>
      </c>
      <c r="T40" s="17">
        <f>COUNTIF('C'!C23:C32,"REB")</f>
        <v>4</v>
      </c>
      <c r="U40" s="43">
        <f t="shared" si="6"/>
        <v>7</v>
      </c>
    </row>
    <row r="41" spans="17:21" ht="15.75" thickBot="1" x14ac:dyDescent="0.3">
      <c r="Q41" s="44"/>
      <c r="R41" s="45">
        <f t="shared" ref="R41" si="7">SUM(R36:R40)</f>
        <v>10</v>
      </c>
      <c r="S41" s="45">
        <f t="shared" ref="S41" si="8">SUM(S36:S40)</f>
        <v>8</v>
      </c>
      <c r="T41" s="45">
        <f>SUM(T36:T40)</f>
        <v>9</v>
      </c>
      <c r="U41" s="46">
        <f>SUM(U36:U40)</f>
        <v>27</v>
      </c>
    </row>
    <row r="48" spans="17:21" ht="15.75" thickBot="1" x14ac:dyDescent="0.3"/>
    <row r="49" spans="17:21" x14ac:dyDescent="0.25">
      <c r="Q49" s="56" t="s">
        <v>321</v>
      </c>
      <c r="R49" s="57"/>
      <c r="S49" s="57"/>
      <c r="T49" s="57"/>
      <c r="U49" s="58"/>
    </row>
    <row r="50" spans="17:21" x14ac:dyDescent="0.25">
      <c r="Q50" s="41"/>
      <c r="R50" s="42" t="s">
        <v>312</v>
      </c>
      <c r="S50" s="42" t="s">
        <v>313</v>
      </c>
      <c r="T50" s="42" t="s">
        <v>314</v>
      </c>
      <c r="U50" s="43" t="s">
        <v>316</v>
      </c>
    </row>
    <row r="51" spans="17:21" x14ac:dyDescent="0.25">
      <c r="Q51" s="41" t="s">
        <v>31</v>
      </c>
      <c r="R51" s="17">
        <f>COUNTIF('R'!C3:C12,"SUN")</f>
        <v>2</v>
      </c>
      <c r="S51" s="17">
        <f>COUNTIF('R'!C13:C22,"SUN")</f>
        <v>3</v>
      </c>
      <c r="T51" s="17">
        <f>COUNTIF('R'!C23:C32,"SUN")</f>
        <v>2</v>
      </c>
      <c r="U51" s="43">
        <f>SUM(R51:T51)</f>
        <v>7</v>
      </c>
    </row>
    <row r="52" spans="17:21" x14ac:dyDescent="0.25">
      <c r="Q52" s="41" t="s">
        <v>36</v>
      </c>
      <c r="R52" s="17">
        <f>COUNTIF('R'!C3:C12,"RAM")</f>
        <v>2</v>
      </c>
      <c r="S52" s="17">
        <f>COUNTIF('R'!C13:C22,"RAM")</f>
        <v>1</v>
      </c>
      <c r="T52" s="17">
        <f>COUNTIF('R'!C23:C32,"RAM")</f>
        <v>2</v>
      </c>
      <c r="U52" s="43">
        <f t="shared" ref="U52:U55" si="9">SUM(R52:T52)</f>
        <v>5</v>
      </c>
    </row>
    <row r="53" spans="17:21" x14ac:dyDescent="0.25">
      <c r="Q53" s="41" t="s">
        <v>33</v>
      </c>
      <c r="R53" s="17">
        <f>COUNTIF('R'!C3:C12,"PAC")</f>
        <v>2</v>
      </c>
      <c r="S53" s="17">
        <f>COUNTIF('R'!C13:C22,"PAC")</f>
        <v>1</v>
      </c>
      <c r="T53" s="17">
        <f>COUNTIF('R'!C23:C32,"PAC")</f>
        <v>2</v>
      </c>
      <c r="U53" s="43">
        <f t="shared" si="9"/>
        <v>5</v>
      </c>
    </row>
    <row r="54" spans="17:21" x14ac:dyDescent="0.25">
      <c r="Q54" s="41" t="s">
        <v>42</v>
      </c>
      <c r="R54" s="17">
        <f>COUNTIF('R'!C3:C12,"BUC")</f>
        <v>1</v>
      </c>
      <c r="S54" s="17">
        <f>COUNTIF('R'!C13:C22,"BUC")</f>
        <v>3</v>
      </c>
      <c r="T54" s="17">
        <f>COUNTIF('R'!C23:C32,"BUC")</f>
        <v>3</v>
      </c>
      <c r="U54" s="43">
        <f t="shared" si="9"/>
        <v>7</v>
      </c>
    </row>
    <row r="55" spans="17:21" x14ac:dyDescent="0.25">
      <c r="Q55" s="41" t="s">
        <v>38</v>
      </c>
      <c r="R55" s="17">
        <f>COUNTIF('R'!C3:C12,"REB")</f>
        <v>2</v>
      </c>
      <c r="S55" s="17">
        <f>COUNTIF('R'!C13:C22,"REB")</f>
        <v>1</v>
      </c>
      <c r="T55" s="17">
        <f>COUNTIF('R'!C23:C32,"REB")</f>
        <v>1</v>
      </c>
      <c r="U55" s="43">
        <f t="shared" si="9"/>
        <v>4</v>
      </c>
    </row>
    <row r="56" spans="17:21" ht="15.75" thickBot="1" x14ac:dyDescent="0.3">
      <c r="Q56" s="44"/>
      <c r="R56" s="45">
        <f t="shared" ref="R56" si="10">SUM(R51:R55)</f>
        <v>9</v>
      </c>
      <c r="S56" s="45">
        <f t="shared" ref="S56" si="11">SUM(S51:S55)</f>
        <v>9</v>
      </c>
      <c r="T56" s="45">
        <f>SUM(T51:T55)</f>
        <v>10</v>
      </c>
      <c r="U56" s="46">
        <f>SUM(U51:U55)</f>
        <v>28</v>
      </c>
    </row>
    <row r="63" spans="17:21" ht="15.75" thickBot="1" x14ac:dyDescent="0.3"/>
    <row r="64" spans="17:21" x14ac:dyDescent="0.25">
      <c r="Q64" s="56" t="s">
        <v>320</v>
      </c>
      <c r="R64" s="57"/>
      <c r="S64" s="57"/>
      <c r="T64" s="57"/>
      <c r="U64" s="58"/>
    </row>
    <row r="65" spans="17:21" x14ac:dyDescent="0.25">
      <c r="Q65" s="41"/>
      <c r="R65" s="42" t="s">
        <v>312</v>
      </c>
      <c r="S65" s="42" t="s">
        <v>313</v>
      </c>
      <c r="T65" s="42" t="s">
        <v>314</v>
      </c>
      <c r="U65" s="43" t="s">
        <v>316</v>
      </c>
    </row>
    <row r="66" spans="17:21" x14ac:dyDescent="0.25">
      <c r="Q66" s="41" t="s">
        <v>31</v>
      </c>
      <c r="R66" s="17">
        <f>COUNTIF(L!C3:C12,"SUN")</f>
        <v>2</v>
      </c>
      <c r="S66" s="17">
        <f>COUNTIF(L!C13:C22,"SUN")</f>
        <v>1</v>
      </c>
      <c r="T66" s="17">
        <f>COUNTIF(L!C23:C32,"SUN")</f>
        <v>4</v>
      </c>
      <c r="U66" s="43">
        <f>SUM(R66:T66)</f>
        <v>7</v>
      </c>
    </row>
    <row r="67" spans="17:21" x14ac:dyDescent="0.25">
      <c r="Q67" s="41" t="s">
        <v>36</v>
      </c>
      <c r="R67" s="17">
        <f>COUNTIF(L!C3:C12,"RAM")</f>
        <v>2</v>
      </c>
      <c r="S67" s="17">
        <f>COUNTIF(L!C13:C22,"RAM")</f>
        <v>3</v>
      </c>
      <c r="T67" s="17">
        <f>COUNTIF(L!C23:C32,"RAM")</f>
        <v>2</v>
      </c>
      <c r="U67" s="43">
        <f t="shared" ref="U67:U70" si="12">SUM(R67:T67)</f>
        <v>7</v>
      </c>
    </row>
    <row r="68" spans="17:21" x14ac:dyDescent="0.25">
      <c r="Q68" s="41" t="s">
        <v>33</v>
      </c>
      <c r="R68" s="17">
        <f>COUNTIF(L!C3:C12,"PAC")</f>
        <v>3</v>
      </c>
      <c r="S68" s="17">
        <f>COUNTIF(L!C13:C22,"PAC")</f>
        <v>1</v>
      </c>
      <c r="T68" s="17">
        <f>COUNTIF(L!C23:C32,"PAC")</f>
        <v>0</v>
      </c>
      <c r="U68" s="43">
        <f t="shared" si="12"/>
        <v>4</v>
      </c>
    </row>
    <row r="69" spans="17:21" x14ac:dyDescent="0.25">
      <c r="Q69" s="41" t="s">
        <v>42</v>
      </c>
      <c r="R69" s="17">
        <f>COUNTIF(L!C3:C12,"BUC")</f>
        <v>1</v>
      </c>
      <c r="S69" s="17">
        <f>COUNTIF(L!C13:C22,"BUC")</f>
        <v>3</v>
      </c>
      <c r="T69" s="17">
        <f>COUNTIF(L!C23:C32,"BUC")</f>
        <v>1</v>
      </c>
      <c r="U69" s="43">
        <f t="shared" si="12"/>
        <v>5</v>
      </c>
    </row>
    <row r="70" spans="17:21" x14ac:dyDescent="0.25">
      <c r="Q70" s="41" t="s">
        <v>38</v>
      </c>
      <c r="R70" s="17">
        <f>COUNTIF(L!C3:C12,"REB")</f>
        <v>2</v>
      </c>
      <c r="S70" s="17">
        <f>COUNTIF(L!C13:C22,"REB")</f>
        <v>1</v>
      </c>
      <c r="T70" s="17">
        <f>COUNTIF(L!C23:C32,"REB")</f>
        <v>2</v>
      </c>
      <c r="U70" s="43">
        <f t="shared" si="12"/>
        <v>5</v>
      </c>
    </row>
    <row r="71" spans="17:21" ht="15.75" thickBot="1" x14ac:dyDescent="0.3">
      <c r="Q71" s="44"/>
      <c r="R71" s="45">
        <f t="shared" ref="R71" si="13">SUM(R66:R70)</f>
        <v>10</v>
      </c>
      <c r="S71" s="45">
        <f t="shared" ref="S71" si="14">SUM(S66:S70)</f>
        <v>9</v>
      </c>
      <c r="T71" s="45">
        <f>SUM(T66:T70)</f>
        <v>9</v>
      </c>
      <c r="U71" s="46">
        <f>SUM(U66:U70)</f>
        <v>28</v>
      </c>
    </row>
  </sheetData>
  <mergeCells count="5">
    <mergeCell ref="Q5:U5"/>
    <mergeCell ref="Q20:W20"/>
    <mergeCell ref="Q34:U34"/>
    <mergeCell ref="Q49:U49"/>
    <mergeCell ref="Q64:U64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Graphs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Graphs!Print_Area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2018-04-10T02:33:27Z</dcterms:modified>
</cp:coreProperties>
</file>