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mc:AlternateContent xmlns:mc="http://schemas.openxmlformats.org/markup-compatibility/2006">
    <mc:Choice Requires="x15">
      <x15ac:absPath xmlns:x15ac="http://schemas.microsoft.com/office/spreadsheetml/2010/11/ac" url="C:\Users\Stephan\Desktop\Leasing_Report\"/>
    </mc:Choice>
  </mc:AlternateContent>
  <xr:revisionPtr revIDLastSave="0" documentId="13_ncr:1_{94A60C1A-1F5C-4838-9DAE-FC942DBDE908}" xr6:coauthVersionLast="43" xr6:coauthVersionMax="43" xr10:uidLastSave="{00000000-0000-0000-0000-000000000000}"/>
  <bookViews>
    <workbookView xWindow="-120" yWindow="-120" windowWidth="20730" windowHeight="11160" activeTab="1" xr2:uid="{00000000-000D-0000-FFFF-FFFF00000000}"/>
  </bookViews>
  <sheets>
    <sheet name="Categories" sheetId="2" r:id="rId1"/>
    <sheet name="Charts" sheetId="1" r:id="rId2"/>
    <sheet name="pivot_table" sheetId="3" r:id="rId3"/>
  </sheets>
  <definedNames>
    <definedName name="ExternalData_1" localSheetId="0" hidden="1">Categories!$A$1:$I$18</definedName>
    <definedName name="Slicer_Categories">#N/A</definedName>
  </definedNames>
  <calcPr calcId="181029"/>
  <pivotCaches>
    <pivotCache cacheId="3"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 i="2" l="1"/>
  <c r="N2" i="2"/>
  <c r="O2" i="2"/>
  <c r="P2" i="2"/>
  <c r="Q2" i="2"/>
  <c r="M3" i="2"/>
  <c r="N3" i="2"/>
  <c r="O3" i="2"/>
  <c r="P3" i="2"/>
  <c r="Q3" i="2"/>
  <c r="M4" i="2"/>
  <c r="N4" i="2"/>
  <c r="O4" i="2"/>
  <c r="P4" i="2"/>
  <c r="Q4" i="2"/>
  <c r="M5" i="2"/>
  <c r="N5" i="2"/>
  <c r="O5" i="2"/>
  <c r="P5" i="2"/>
  <c r="Q5" i="2"/>
  <c r="M6" i="2"/>
  <c r="N6" i="2"/>
  <c r="O6" i="2"/>
  <c r="P6" i="2"/>
  <c r="Q6" i="2"/>
  <c r="M7" i="2"/>
  <c r="N7" i="2"/>
  <c r="O7" i="2"/>
  <c r="P7" i="2"/>
  <c r="Q7" i="2"/>
  <c r="M8" i="2"/>
  <c r="N8" i="2"/>
  <c r="O8" i="2"/>
  <c r="P8" i="2"/>
  <c r="Q8" i="2"/>
  <c r="M9" i="2"/>
  <c r="N9" i="2"/>
  <c r="O9" i="2"/>
  <c r="P9" i="2"/>
  <c r="Q9" i="2"/>
  <c r="M10" i="2"/>
  <c r="N10" i="2"/>
  <c r="O10" i="2"/>
  <c r="P10" i="2"/>
  <c r="Q10" i="2"/>
  <c r="M11" i="2"/>
  <c r="N11" i="2"/>
  <c r="O11" i="2"/>
  <c r="P11" i="2"/>
  <c r="Q11" i="2"/>
  <c r="M12" i="2"/>
  <c r="N12" i="2"/>
  <c r="O12" i="2"/>
  <c r="P12" i="2"/>
  <c r="Q12" i="2"/>
  <c r="M13" i="2"/>
  <c r="N13" i="2"/>
  <c r="O13" i="2"/>
  <c r="P13" i="2"/>
  <c r="Q13" i="2"/>
  <c r="M14" i="2"/>
  <c r="N14" i="2"/>
  <c r="O14" i="2"/>
  <c r="P14" i="2"/>
  <c r="Q14" i="2"/>
  <c r="M15" i="2"/>
  <c r="N15" i="2"/>
  <c r="O15" i="2"/>
  <c r="P15" i="2"/>
  <c r="Q15" i="2"/>
  <c r="M16" i="2"/>
  <c r="N16" i="2"/>
  <c r="O16" i="2"/>
  <c r="P16" i="2"/>
  <c r="Q16" i="2"/>
  <c r="M17" i="2"/>
  <c r="N17" i="2"/>
  <c r="O17" i="2"/>
  <c r="P17" i="2"/>
  <c r="Q17" i="2"/>
  <c r="M18" i="2"/>
  <c r="N18" i="2"/>
  <c r="O18" i="2"/>
  <c r="P18" i="2"/>
  <c r="Q18" i="2"/>
  <c r="L2" i="2"/>
  <c r="L3" i="2"/>
  <c r="L4" i="2"/>
  <c r="L5" i="2"/>
  <c r="L6" i="2"/>
  <c r="L7" i="2"/>
  <c r="L8" i="2"/>
  <c r="L9" i="2"/>
  <c r="L10" i="2"/>
  <c r="L11" i="2"/>
  <c r="L12" i="2"/>
  <c r="L13" i="2"/>
  <c r="L14" i="2"/>
  <c r="L15" i="2"/>
  <c r="L16" i="2"/>
  <c r="L17" i="2"/>
  <c r="L18" i="2"/>
  <c r="R15" i="2" l="1"/>
  <c r="R11" i="2"/>
  <c r="R7" i="2"/>
  <c r="R3" i="2"/>
  <c r="R17" i="2"/>
  <c r="R13" i="2"/>
  <c r="R9" i="2"/>
  <c r="R5" i="2"/>
  <c r="R4" i="2"/>
  <c r="R18" i="2"/>
  <c r="R14" i="2"/>
  <c r="R10" i="2"/>
  <c r="R6" i="2"/>
  <c r="R2" i="2"/>
  <c r="R16" i="2"/>
  <c r="R12" i="2"/>
  <c r="R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755B23-9CD7-4872-B9BF-3A1A85196238}" keepAlive="1" name="Query - Categories" description="Connection to the 'Categories' query in the workbook." type="5" refreshedVersion="6" background="1" refreshOnLoad="1" saveData="1">
    <dbPr connection="Provider=Microsoft.Mashup.OleDb.1;Data Source=$Workbook$;Location=Categories;Extended Properties=&quot;&quot;" command="SELECT * FROM [Categories]"/>
  </connection>
</connections>
</file>

<file path=xl/sharedStrings.xml><?xml version="1.0" encoding="utf-8"?>
<sst xmlns="http://schemas.openxmlformats.org/spreadsheetml/2006/main" count="82" uniqueCount="34">
  <si>
    <t>Categories</t>
  </si>
  <si>
    <t>January</t>
  </si>
  <si>
    <t>February</t>
  </si>
  <si>
    <t>March</t>
  </si>
  <si>
    <t>April</t>
  </si>
  <si>
    <t>May</t>
  </si>
  <si>
    <t>June</t>
  </si>
  <si>
    <t>Sum for Categories</t>
  </si>
  <si>
    <t>Underwear</t>
  </si>
  <si>
    <t>Toys/Kids</t>
  </si>
  <si>
    <t>Drugstores/Cosmetics/Pharmacy</t>
  </si>
  <si>
    <t>Fashion</t>
  </si>
  <si>
    <t>Shoes/Bags</t>
  </si>
  <si>
    <t>Optics/Jewerly/Gifts</t>
  </si>
  <si>
    <t>Home Décor/Furniture</t>
  </si>
  <si>
    <t>Sports</t>
  </si>
  <si>
    <t>Electronics/Cultural Products &amp; Media</t>
  </si>
  <si>
    <t>Banks/Telecomunications/Services</t>
  </si>
  <si>
    <t>Supermarket</t>
  </si>
  <si>
    <t>Enterteinment</t>
  </si>
  <si>
    <t>Fast Food</t>
  </si>
  <si>
    <t>Coffee</t>
  </si>
  <si>
    <t>Restaurants</t>
  </si>
  <si>
    <t>Pets</t>
  </si>
  <si>
    <t>Pastry Shops</t>
  </si>
  <si>
    <t>Row Labels</t>
  </si>
  <si>
    <t>Grand Total</t>
  </si>
  <si>
    <t>Sum of January</t>
  </si>
  <si>
    <t>Sum of February</t>
  </si>
  <si>
    <t>Sum of March</t>
  </si>
  <si>
    <t>Sum of April</t>
  </si>
  <si>
    <t>Sum of May</t>
  </si>
  <si>
    <t>Sum of June</t>
  </si>
  <si>
    <t>Count of Stores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</si>
</sst>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i/>
      <sz val="11"/>
      <color theme="1"/>
      <name val="Calibri"/>
      <family val="2"/>
      <scheme val="minor"/>
    </font>
    <font>
      <b/>
      <sz val="20"/>
      <color theme="3"/>
      <name val="Calibri"/>
      <family val="2"/>
      <scheme val="minor"/>
    </font>
    <font>
      <sz val="8"/>
      <color rgb="FF000000"/>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center" vertical="center"/>
    </xf>
    <xf numFmtId="0" fontId="3" fillId="0" borderId="0" xfId="0" applyFont="1" applyAlignment="1">
      <alignment horizontal="center"/>
    </xf>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 of Requests</a:t>
            </a:r>
            <a:r>
              <a:rPr lang="en-US" baseline="0"/>
              <a:t> for each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Categories!$K$2</c:f>
              <c:strCache>
                <c:ptCount val="1"/>
                <c:pt idx="0">
                  <c:v>Underwear</c:v>
                </c:pt>
              </c:strCache>
            </c:strRef>
          </c:tx>
          <c:spPr>
            <a:ln w="28575" cap="rnd">
              <a:solidFill>
                <a:schemeClr val="accent1"/>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Categories!$L$2:$Q$2</c:f>
            </c:numRef>
          </c:val>
          <c:smooth val="0"/>
          <c:extLst>
            <c:ext xmlns:c16="http://schemas.microsoft.com/office/drawing/2014/chart" uri="{C3380CC4-5D6E-409C-BE32-E72D297353CC}">
              <c16:uniqueId val="{00000000-3361-48DB-B1B1-49843842BA94}"/>
            </c:ext>
          </c:extLst>
        </c:ser>
        <c:ser>
          <c:idx val="1"/>
          <c:order val="1"/>
          <c:tx>
            <c:strRef>
              <c:f>Categories!$K$3</c:f>
              <c:strCache>
                <c:ptCount val="1"/>
                <c:pt idx="0">
                  <c:v>Toys/Kids</c:v>
                </c:pt>
              </c:strCache>
            </c:strRef>
          </c:tx>
          <c:spPr>
            <a:ln w="28575" cap="rnd">
              <a:solidFill>
                <a:schemeClr val="accent2"/>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Categories!$L$3:$Q$3</c:f>
            </c:numRef>
          </c:val>
          <c:smooth val="0"/>
          <c:extLst>
            <c:ext xmlns:c16="http://schemas.microsoft.com/office/drawing/2014/chart" uri="{C3380CC4-5D6E-409C-BE32-E72D297353CC}">
              <c16:uniqueId val="{00000001-3361-48DB-B1B1-49843842BA94}"/>
            </c:ext>
          </c:extLst>
        </c:ser>
        <c:ser>
          <c:idx val="2"/>
          <c:order val="2"/>
          <c:tx>
            <c:strRef>
              <c:f>Categories!$K$4</c:f>
              <c:strCache>
                <c:ptCount val="1"/>
                <c:pt idx="0">
                  <c:v>Drugstores/Cosmetics/Pharmacy</c:v>
                </c:pt>
              </c:strCache>
            </c:strRef>
          </c:tx>
          <c:spPr>
            <a:ln w="28575" cap="rnd">
              <a:solidFill>
                <a:schemeClr val="accent3"/>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Categories!$L$4:$Q$4</c:f>
            </c:numRef>
          </c:val>
          <c:smooth val="0"/>
          <c:extLst>
            <c:ext xmlns:c16="http://schemas.microsoft.com/office/drawing/2014/chart" uri="{C3380CC4-5D6E-409C-BE32-E72D297353CC}">
              <c16:uniqueId val="{00000002-3361-48DB-B1B1-49843842BA94}"/>
            </c:ext>
          </c:extLst>
        </c:ser>
        <c:ser>
          <c:idx val="3"/>
          <c:order val="3"/>
          <c:tx>
            <c:strRef>
              <c:f>Categories!$K$5</c:f>
              <c:strCache>
                <c:ptCount val="1"/>
                <c:pt idx="0">
                  <c:v>Fashion</c:v>
                </c:pt>
              </c:strCache>
            </c:strRef>
          </c:tx>
          <c:spPr>
            <a:ln w="28575" cap="rnd">
              <a:solidFill>
                <a:schemeClr val="accent4"/>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Categories!$L$5:$Q$5</c:f>
            </c:numRef>
          </c:val>
          <c:smooth val="0"/>
          <c:extLst>
            <c:ext xmlns:c16="http://schemas.microsoft.com/office/drawing/2014/chart" uri="{C3380CC4-5D6E-409C-BE32-E72D297353CC}">
              <c16:uniqueId val="{00000003-3361-48DB-B1B1-49843842BA94}"/>
            </c:ext>
          </c:extLst>
        </c:ser>
        <c:ser>
          <c:idx val="4"/>
          <c:order val="4"/>
          <c:tx>
            <c:strRef>
              <c:f>Categories!$K$6</c:f>
              <c:strCache>
                <c:ptCount val="1"/>
                <c:pt idx="0">
                  <c:v>Shoes/Bags</c:v>
                </c:pt>
              </c:strCache>
            </c:strRef>
          </c:tx>
          <c:spPr>
            <a:ln w="28575" cap="rnd">
              <a:solidFill>
                <a:schemeClr val="accent5"/>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Categories!$L$6:$Q$6</c:f>
            </c:numRef>
          </c:val>
          <c:smooth val="0"/>
          <c:extLst>
            <c:ext xmlns:c16="http://schemas.microsoft.com/office/drawing/2014/chart" uri="{C3380CC4-5D6E-409C-BE32-E72D297353CC}">
              <c16:uniqueId val="{00000004-3361-48DB-B1B1-49843842BA94}"/>
            </c:ext>
          </c:extLst>
        </c:ser>
        <c:ser>
          <c:idx val="5"/>
          <c:order val="5"/>
          <c:tx>
            <c:strRef>
              <c:f>Categories!$K$7</c:f>
              <c:strCache>
                <c:ptCount val="1"/>
                <c:pt idx="0">
                  <c:v>Optics/Jewerly/Gifts</c:v>
                </c:pt>
              </c:strCache>
            </c:strRef>
          </c:tx>
          <c:spPr>
            <a:ln w="28575" cap="rnd">
              <a:solidFill>
                <a:schemeClr val="accent6"/>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Categories!$L$7:$Q$7</c:f>
            </c:numRef>
          </c:val>
          <c:smooth val="0"/>
          <c:extLst>
            <c:ext xmlns:c16="http://schemas.microsoft.com/office/drawing/2014/chart" uri="{C3380CC4-5D6E-409C-BE32-E72D297353CC}">
              <c16:uniqueId val="{00000005-3361-48DB-B1B1-49843842BA94}"/>
            </c:ext>
          </c:extLst>
        </c:ser>
        <c:ser>
          <c:idx val="6"/>
          <c:order val="6"/>
          <c:tx>
            <c:strRef>
              <c:f>Categories!$K$8</c:f>
              <c:strCache>
                <c:ptCount val="1"/>
                <c:pt idx="0">
                  <c:v>Home Décor/Furniture</c:v>
                </c:pt>
              </c:strCache>
            </c:strRef>
          </c:tx>
          <c:spPr>
            <a:ln w="28575" cap="rnd">
              <a:solidFill>
                <a:schemeClr val="accent1">
                  <a:lumMod val="60000"/>
                </a:schemeClr>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Categories!$L$8:$Q$8</c:f>
            </c:numRef>
          </c:val>
          <c:smooth val="0"/>
          <c:extLst>
            <c:ext xmlns:c16="http://schemas.microsoft.com/office/drawing/2014/chart" uri="{C3380CC4-5D6E-409C-BE32-E72D297353CC}">
              <c16:uniqueId val="{00000006-3361-48DB-B1B1-49843842BA94}"/>
            </c:ext>
          </c:extLst>
        </c:ser>
        <c:ser>
          <c:idx val="7"/>
          <c:order val="7"/>
          <c:tx>
            <c:strRef>
              <c:f>Categories!$K$9</c:f>
              <c:strCache>
                <c:ptCount val="1"/>
                <c:pt idx="0">
                  <c:v>Sports</c:v>
                </c:pt>
              </c:strCache>
            </c:strRef>
          </c:tx>
          <c:spPr>
            <a:ln w="28575" cap="rnd">
              <a:solidFill>
                <a:schemeClr val="accent2">
                  <a:lumMod val="60000"/>
                </a:schemeClr>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Categories!$L$9:$Q$9</c:f>
            </c:numRef>
          </c:val>
          <c:smooth val="0"/>
          <c:extLst>
            <c:ext xmlns:c16="http://schemas.microsoft.com/office/drawing/2014/chart" uri="{C3380CC4-5D6E-409C-BE32-E72D297353CC}">
              <c16:uniqueId val="{00000007-3361-48DB-B1B1-49843842BA94}"/>
            </c:ext>
          </c:extLst>
        </c:ser>
        <c:ser>
          <c:idx val="8"/>
          <c:order val="8"/>
          <c:tx>
            <c:strRef>
              <c:f>Categories!$K$10</c:f>
              <c:strCache>
                <c:ptCount val="1"/>
                <c:pt idx="0">
                  <c:v>Electronics/Cultural Products &amp; Media</c:v>
                </c:pt>
              </c:strCache>
            </c:strRef>
          </c:tx>
          <c:spPr>
            <a:ln w="28575" cap="rnd">
              <a:solidFill>
                <a:schemeClr val="accent3">
                  <a:lumMod val="60000"/>
                </a:schemeClr>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Categories!$L$10:$Q$10</c:f>
            </c:numRef>
          </c:val>
          <c:smooth val="0"/>
          <c:extLst>
            <c:ext xmlns:c16="http://schemas.microsoft.com/office/drawing/2014/chart" uri="{C3380CC4-5D6E-409C-BE32-E72D297353CC}">
              <c16:uniqueId val="{00000008-3361-48DB-B1B1-49843842BA94}"/>
            </c:ext>
          </c:extLst>
        </c:ser>
        <c:ser>
          <c:idx val="9"/>
          <c:order val="9"/>
          <c:tx>
            <c:strRef>
              <c:f>Categories!$K$11</c:f>
              <c:strCache>
                <c:ptCount val="1"/>
                <c:pt idx="0">
                  <c:v>Banks/Telecomunications/Services</c:v>
                </c:pt>
              </c:strCache>
            </c:strRef>
          </c:tx>
          <c:spPr>
            <a:ln w="28575" cap="rnd">
              <a:solidFill>
                <a:schemeClr val="accent4">
                  <a:lumMod val="60000"/>
                </a:schemeClr>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Categories!$L$11:$Q$11</c:f>
            </c:numRef>
          </c:val>
          <c:smooth val="0"/>
          <c:extLst>
            <c:ext xmlns:c16="http://schemas.microsoft.com/office/drawing/2014/chart" uri="{C3380CC4-5D6E-409C-BE32-E72D297353CC}">
              <c16:uniqueId val="{00000009-3361-48DB-B1B1-49843842BA94}"/>
            </c:ext>
          </c:extLst>
        </c:ser>
        <c:ser>
          <c:idx val="10"/>
          <c:order val="10"/>
          <c:tx>
            <c:strRef>
              <c:f>Categories!$K$12</c:f>
              <c:strCache>
                <c:ptCount val="1"/>
                <c:pt idx="0">
                  <c:v>Supermarket</c:v>
                </c:pt>
              </c:strCache>
            </c:strRef>
          </c:tx>
          <c:spPr>
            <a:ln w="28575" cap="rnd">
              <a:solidFill>
                <a:schemeClr val="accent5">
                  <a:lumMod val="60000"/>
                </a:schemeClr>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Categories!$L$12:$Q$12</c:f>
              <c:numCache>
                <c:formatCode>General</c:formatCode>
                <c:ptCount val="6"/>
                <c:pt idx="0">
                  <c:v>66</c:v>
                </c:pt>
                <c:pt idx="1">
                  <c:v>124</c:v>
                </c:pt>
                <c:pt idx="2">
                  <c:v>134</c:v>
                </c:pt>
                <c:pt idx="3">
                  <c:v>102</c:v>
                </c:pt>
                <c:pt idx="4">
                  <c:v>141</c:v>
                </c:pt>
                <c:pt idx="5">
                  <c:v>#N/A</c:v>
                </c:pt>
              </c:numCache>
            </c:numRef>
          </c:val>
          <c:smooth val="0"/>
          <c:extLst>
            <c:ext xmlns:c16="http://schemas.microsoft.com/office/drawing/2014/chart" uri="{C3380CC4-5D6E-409C-BE32-E72D297353CC}">
              <c16:uniqueId val="{0000000A-3361-48DB-B1B1-49843842BA94}"/>
            </c:ext>
          </c:extLst>
        </c:ser>
        <c:ser>
          <c:idx val="11"/>
          <c:order val="11"/>
          <c:tx>
            <c:strRef>
              <c:f>Categories!$K$13</c:f>
              <c:strCache>
                <c:ptCount val="1"/>
                <c:pt idx="0">
                  <c:v>Enterteinment</c:v>
                </c:pt>
              </c:strCache>
            </c:strRef>
          </c:tx>
          <c:spPr>
            <a:ln w="28575" cap="rnd">
              <a:solidFill>
                <a:schemeClr val="accent6">
                  <a:lumMod val="60000"/>
                </a:schemeClr>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Categories!$L$13:$Q$13</c:f>
            </c:numRef>
          </c:val>
          <c:smooth val="0"/>
          <c:extLst>
            <c:ext xmlns:c16="http://schemas.microsoft.com/office/drawing/2014/chart" uri="{C3380CC4-5D6E-409C-BE32-E72D297353CC}">
              <c16:uniqueId val="{0000000B-3361-48DB-B1B1-49843842BA94}"/>
            </c:ext>
          </c:extLst>
        </c:ser>
        <c:ser>
          <c:idx val="12"/>
          <c:order val="12"/>
          <c:tx>
            <c:strRef>
              <c:f>Categories!$K$14</c:f>
              <c:strCache>
                <c:ptCount val="1"/>
                <c:pt idx="0">
                  <c:v>Fast Food</c:v>
                </c:pt>
              </c:strCache>
            </c:strRef>
          </c:tx>
          <c:spPr>
            <a:ln w="28575" cap="rnd">
              <a:solidFill>
                <a:schemeClr val="accent1">
                  <a:lumMod val="80000"/>
                  <a:lumOff val="20000"/>
                </a:schemeClr>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Categories!$L$14:$Q$14</c:f>
            </c:numRef>
          </c:val>
          <c:smooth val="0"/>
          <c:extLst>
            <c:ext xmlns:c16="http://schemas.microsoft.com/office/drawing/2014/chart" uri="{C3380CC4-5D6E-409C-BE32-E72D297353CC}">
              <c16:uniqueId val="{0000000C-3361-48DB-B1B1-49843842BA94}"/>
            </c:ext>
          </c:extLst>
        </c:ser>
        <c:ser>
          <c:idx val="13"/>
          <c:order val="13"/>
          <c:tx>
            <c:strRef>
              <c:f>Categories!$K$15</c:f>
              <c:strCache>
                <c:ptCount val="1"/>
                <c:pt idx="0">
                  <c:v>Coffee</c:v>
                </c:pt>
              </c:strCache>
            </c:strRef>
          </c:tx>
          <c:spPr>
            <a:ln w="28575" cap="rnd">
              <a:solidFill>
                <a:schemeClr val="accent2">
                  <a:lumMod val="80000"/>
                  <a:lumOff val="20000"/>
                </a:schemeClr>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Categories!$L$15:$Q$15</c:f>
            </c:numRef>
          </c:val>
          <c:smooth val="0"/>
          <c:extLst>
            <c:ext xmlns:c16="http://schemas.microsoft.com/office/drawing/2014/chart" uri="{C3380CC4-5D6E-409C-BE32-E72D297353CC}">
              <c16:uniqueId val="{0000000D-3361-48DB-B1B1-49843842BA94}"/>
            </c:ext>
          </c:extLst>
        </c:ser>
        <c:ser>
          <c:idx val="14"/>
          <c:order val="14"/>
          <c:tx>
            <c:strRef>
              <c:f>Categories!$K$16</c:f>
              <c:strCache>
                <c:ptCount val="1"/>
                <c:pt idx="0">
                  <c:v>Restaurants</c:v>
                </c:pt>
              </c:strCache>
            </c:strRef>
          </c:tx>
          <c:spPr>
            <a:ln w="28575" cap="rnd">
              <a:solidFill>
                <a:schemeClr val="accent3">
                  <a:lumMod val="80000"/>
                  <a:lumOff val="20000"/>
                </a:schemeClr>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Categories!$L$16:$Q$16</c:f>
              <c:numCache>
                <c:formatCode>General</c:formatCode>
                <c:ptCount val="6"/>
                <c:pt idx="0">
                  <c:v>365</c:v>
                </c:pt>
                <c:pt idx="1">
                  <c:v>254</c:v>
                </c:pt>
                <c:pt idx="2">
                  <c:v>201</c:v>
                </c:pt>
                <c:pt idx="3">
                  <c:v>331</c:v>
                </c:pt>
                <c:pt idx="4">
                  <c:v>240</c:v>
                </c:pt>
                <c:pt idx="5">
                  <c:v>#N/A</c:v>
                </c:pt>
              </c:numCache>
            </c:numRef>
          </c:val>
          <c:smooth val="0"/>
          <c:extLst>
            <c:ext xmlns:c16="http://schemas.microsoft.com/office/drawing/2014/chart" uri="{C3380CC4-5D6E-409C-BE32-E72D297353CC}">
              <c16:uniqueId val="{0000000E-3361-48DB-B1B1-49843842BA94}"/>
            </c:ext>
          </c:extLst>
        </c:ser>
        <c:ser>
          <c:idx val="15"/>
          <c:order val="15"/>
          <c:tx>
            <c:strRef>
              <c:f>Categories!$K$17</c:f>
              <c:strCache>
                <c:ptCount val="1"/>
                <c:pt idx="0">
                  <c:v>Pets</c:v>
                </c:pt>
              </c:strCache>
            </c:strRef>
          </c:tx>
          <c:spPr>
            <a:ln w="28575" cap="rnd">
              <a:solidFill>
                <a:schemeClr val="accent4">
                  <a:lumMod val="80000"/>
                  <a:lumOff val="20000"/>
                </a:schemeClr>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Categories!$L$17:$Q$17</c:f>
            </c:numRef>
          </c:val>
          <c:smooth val="0"/>
          <c:extLst>
            <c:ext xmlns:c16="http://schemas.microsoft.com/office/drawing/2014/chart" uri="{C3380CC4-5D6E-409C-BE32-E72D297353CC}">
              <c16:uniqueId val="{0000000F-3361-48DB-B1B1-49843842BA94}"/>
            </c:ext>
          </c:extLst>
        </c:ser>
        <c:ser>
          <c:idx val="16"/>
          <c:order val="16"/>
          <c:tx>
            <c:strRef>
              <c:f>Categories!$K$18</c:f>
              <c:strCache>
                <c:ptCount val="1"/>
                <c:pt idx="0">
                  <c:v>Pastry Shops</c:v>
                </c:pt>
              </c:strCache>
            </c:strRef>
          </c:tx>
          <c:spPr>
            <a:ln w="28575" cap="rnd">
              <a:solidFill>
                <a:schemeClr val="accent5">
                  <a:lumMod val="80000"/>
                  <a:lumOff val="20000"/>
                </a:schemeClr>
              </a:solidFill>
              <a:round/>
            </a:ln>
            <a:effectLst/>
          </c:spPr>
          <c:marker>
            <c:symbol val="none"/>
          </c:marker>
          <c:cat>
            <c:strRef>
              <c:f>Categories!$L$1:$Q$1</c:f>
              <c:strCache>
                <c:ptCount val="6"/>
                <c:pt idx="0">
                  <c:v>January</c:v>
                </c:pt>
                <c:pt idx="1">
                  <c:v>February</c:v>
                </c:pt>
                <c:pt idx="2">
                  <c:v>March</c:v>
                </c:pt>
                <c:pt idx="3">
                  <c:v>April</c:v>
                </c:pt>
                <c:pt idx="4">
                  <c:v>May</c:v>
                </c:pt>
                <c:pt idx="5">
                  <c:v>June</c:v>
                </c:pt>
              </c:strCache>
            </c:strRef>
          </c:cat>
          <c:val>
            <c:numRef>
              <c:f>Categories!$L$18:$Q$18</c:f>
            </c:numRef>
          </c:val>
          <c:smooth val="0"/>
          <c:extLst>
            <c:ext xmlns:c16="http://schemas.microsoft.com/office/drawing/2014/chart" uri="{C3380CC4-5D6E-409C-BE32-E72D297353CC}">
              <c16:uniqueId val="{00000010-3361-48DB-B1B1-49843842BA94}"/>
            </c:ext>
          </c:extLst>
        </c:ser>
        <c:dLbls>
          <c:showLegendKey val="0"/>
          <c:showVal val="0"/>
          <c:showCatName val="0"/>
          <c:showSerName val="0"/>
          <c:showPercent val="0"/>
          <c:showBubbleSize val="0"/>
        </c:dLbls>
        <c:smooth val="0"/>
        <c:axId val="903944400"/>
        <c:axId val="903946696"/>
      </c:lineChart>
      <c:catAx>
        <c:axId val="90394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46696"/>
        <c:crosses val="autoZero"/>
        <c:auto val="1"/>
        <c:lblAlgn val="ctr"/>
        <c:lblOffset val="100"/>
        <c:noMultiLvlLbl val="0"/>
      </c:catAx>
      <c:valAx>
        <c:axId val="903946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44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Requests by Category for each Month</a:t>
            </a:r>
          </a:p>
          <a:p>
            <a:pPr>
              <a:defRPr/>
            </a:pPr>
            <a:endParaRPr lang="en-US"/>
          </a:p>
        </c:rich>
      </c:tx>
      <c:layout>
        <c:manualLayout>
          <c:xMode val="edge"/>
          <c:yMode val="edge"/>
          <c:x val="0.34903044065456346"/>
          <c:y val="4.56140476900256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Categories!$K$2</c:f>
              <c:strCache>
                <c:ptCount val="1"/>
                <c:pt idx="0">
                  <c:v>Underwear</c:v>
                </c:pt>
              </c:strCache>
            </c:strRef>
          </c:tx>
          <c:spPr>
            <a:solidFill>
              <a:schemeClr val="accent1"/>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Categories!$L$2:$Q$2</c:f>
            </c:numRef>
          </c:val>
          <c:extLst>
            <c:ext xmlns:c16="http://schemas.microsoft.com/office/drawing/2014/chart" uri="{C3380CC4-5D6E-409C-BE32-E72D297353CC}">
              <c16:uniqueId val="{00000000-B476-4C9F-98A3-7693B2C1A024}"/>
            </c:ext>
          </c:extLst>
        </c:ser>
        <c:ser>
          <c:idx val="1"/>
          <c:order val="1"/>
          <c:tx>
            <c:strRef>
              <c:f>Categories!$K$3</c:f>
              <c:strCache>
                <c:ptCount val="1"/>
                <c:pt idx="0">
                  <c:v>Toys/Kids</c:v>
                </c:pt>
              </c:strCache>
            </c:strRef>
          </c:tx>
          <c:spPr>
            <a:solidFill>
              <a:schemeClr val="accent2"/>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Categories!$L$3:$Q$3</c:f>
            </c:numRef>
          </c:val>
          <c:extLst>
            <c:ext xmlns:c16="http://schemas.microsoft.com/office/drawing/2014/chart" uri="{C3380CC4-5D6E-409C-BE32-E72D297353CC}">
              <c16:uniqueId val="{00000001-B476-4C9F-98A3-7693B2C1A024}"/>
            </c:ext>
          </c:extLst>
        </c:ser>
        <c:ser>
          <c:idx val="2"/>
          <c:order val="2"/>
          <c:tx>
            <c:strRef>
              <c:f>Categories!$K$4</c:f>
              <c:strCache>
                <c:ptCount val="1"/>
                <c:pt idx="0">
                  <c:v>Drugstores/Cosmetics/Pharmacy</c:v>
                </c:pt>
              </c:strCache>
            </c:strRef>
          </c:tx>
          <c:spPr>
            <a:solidFill>
              <a:schemeClr val="accent3"/>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Categories!$L$4:$Q$4</c:f>
            </c:numRef>
          </c:val>
          <c:extLst>
            <c:ext xmlns:c16="http://schemas.microsoft.com/office/drawing/2014/chart" uri="{C3380CC4-5D6E-409C-BE32-E72D297353CC}">
              <c16:uniqueId val="{00000002-B476-4C9F-98A3-7693B2C1A024}"/>
            </c:ext>
          </c:extLst>
        </c:ser>
        <c:ser>
          <c:idx val="3"/>
          <c:order val="3"/>
          <c:tx>
            <c:strRef>
              <c:f>Categories!$K$5</c:f>
              <c:strCache>
                <c:ptCount val="1"/>
                <c:pt idx="0">
                  <c:v>Fashion</c:v>
                </c:pt>
              </c:strCache>
            </c:strRef>
          </c:tx>
          <c:spPr>
            <a:solidFill>
              <a:schemeClr val="accent4"/>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Categories!$L$5:$Q$5</c:f>
            </c:numRef>
          </c:val>
          <c:extLst>
            <c:ext xmlns:c16="http://schemas.microsoft.com/office/drawing/2014/chart" uri="{C3380CC4-5D6E-409C-BE32-E72D297353CC}">
              <c16:uniqueId val="{00000003-B476-4C9F-98A3-7693B2C1A024}"/>
            </c:ext>
          </c:extLst>
        </c:ser>
        <c:ser>
          <c:idx val="4"/>
          <c:order val="4"/>
          <c:tx>
            <c:strRef>
              <c:f>Categories!$K$6</c:f>
              <c:strCache>
                <c:ptCount val="1"/>
                <c:pt idx="0">
                  <c:v>Shoes/Bags</c:v>
                </c:pt>
              </c:strCache>
            </c:strRef>
          </c:tx>
          <c:spPr>
            <a:solidFill>
              <a:schemeClr val="accent5"/>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Categories!$L$6:$Q$6</c:f>
            </c:numRef>
          </c:val>
          <c:extLst>
            <c:ext xmlns:c16="http://schemas.microsoft.com/office/drawing/2014/chart" uri="{C3380CC4-5D6E-409C-BE32-E72D297353CC}">
              <c16:uniqueId val="{00000004-B476-4C9F-98A3-7693B2C1A024}"/>
            </c:ext>
          </c:extLst>
        </c:ser>
        <c:ser>
          <c:idx val="5"/>
          <c:order val="5"/>
          <c:tx>
            <c:strRef>
              <c:f>Categories!$K$7</c:f>
              <c:strCache>
                <c:ptCount val="1"/>
                <c:pt idx="0">
                  <c:v>Optics/Jewerly/Gifts</c:v>
                </c:pt>
              </c:strCache>
            </c:strRef>
          </c:tx>
          <c:spPr>
            <a:solidFill>
              <a:schemeClr val="accent6"/>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Categories!$L$7:$Q$7</c:f>
            </c:numRef>
          </c:val>
          <c:extLst>
            <c:ext xmlns:c16="http://schemas.microsoft.com/office/drawing/2014/chart" uri="{C3380CC4-5D6E-409C-BE32-E72D297353CC}">
              <c16:uniqueId val="{00000005-B476-4C9F-98A3-7693B2C1A024}"/>
            </c:ext>
          </c:extLst>
        </c:ser>
        <c:ser>
          <c:idx val="6"/>
          <c:order val="6"/>
          <c:tx>
            <c:strRef>
              <c:f>Categories!$K$8</c:f>
              <c:strCache>
                <c:ptCount val="1"/>
                <c:pt idx="0">
                  <c:v>Home Décor/Furniture</c:v>
                </c:pt>
              </c:strCache>
            </c:strRef>
          </c:tx>
          <c:spPr>
            <a:solidFill>
              <a:schemeClr val="accent1">
                <a:lumMod val="60000"/>
              </a:schemeClr>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Categories!$L$8:$Q$8</c:f>
            </c:numRef>
          </c:val>
          <c:extLst>
            <c:ext xmlns:c16="http://schemas.microsoft.com/office/drawing/2014/chart" uri="{C3380CC4-5D6E-409C-BE32-E72D297353CC}">
              <c16:uniqueId val="{00000011-B476-4C9F-98A3-7693B2C1A024}"/>
            </c:ext>
          </c:extLst>
        </c:ser>
        <c:ser>
          <c:idx val="7"/>
          <c:order val="7"/>
          <c:tx>
            <c:strRef>
              <c:f>Categories!$K$9</c:f>
              <c:strCache>
                <c:ptCount val="1"/>
                <c:pt idx="0">
                  <c:v>Sports</c:v>
                </c:pt>
              </c:strCache>
            </c:strRef>
          </c:tx>
          <c:spPr>
            <a:solidFill>
              <a:schemeClr val="accent2">
                <a:lumMod val="60000"/>
              </a:schemeClr>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Categories!$L$9:$Q$9</c:f>
            </c:numRef>
          </c:val>
          <c:extLst>
            <c:ext xmlns:c16="http://schemas.microsoft.com/office/drawing/2014/chart" uri="{C3380CC4-5D6E-409C-BE32-E72D297353CC}">
              <c16:uniqueId val="{00000012-B476-4C9F-98A3-7693B2C1A024}"/>
            </c:ext>
          </c:extLst>
        </c:ser>
        <c:ser>
          <c:idx val="8"/>
          <c:order val="8"/>
          <c:tx>
            <c:strRef>
              <c:f>Categories!$K$10</c:f>
              <c:strCache>
                <c:ptCount val="1"/>
                <c:pt idx="0">
                  <c:v>Electronics/Cultural Products &amp; Media</c:v>
                </c:pt>
              </c:strCache>
            </c:strRef>
          </c:tx>
          <c:spPr>
            <a:solidFill>
              <a:schemeClr val="accent3">
                <a:lumMod val="60000"/>
              </a:schemeClr>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Categories!$L$10:$Q$10</c:f>
            </c:numRef>
          </c:val>
          <c:extLst>
            <c:ext xmlns:c16="http://schemas.microsoft.com/office/drawing/2014/chart" uri="{C3380CC4-5D6E-409C-BE32-E72D297353CC}">
              <c16:uniqueId val="{00000013-B476-4C9F-98A3-7693B2C1A024}"/>
            </c:ext>
          </c:extLst>
        </c:ser>
        <c:ser>
          <c:idx val="9"/>
          <c:order val="9"/>
          <c:tx>
            <c:strRef>
              <c:f>Categories!$K$11</c:f>
              <c:strCache>
                <c:ptCount val="1"/>
                <c:pt idx="0">
                  <c:v>Banks/Telecomunications/Services</c:v>
                </c:pt>
              </c:strCache>
            </c:strRef>
          </c:tx>
          <c:spPr>
            <a:solidFill>
              <a:schemeClr val="accent4">
                <a:lumMod val="60000"/>
              </a:schemeClr>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Categories!$L$11:$Q$11</c:f>
            </c:numRef>
          </c:val>
          <c:extLst>
            <c:ext xmlns:c16="http://schemas.microsoft.com/office/drawing/2014/chart" uri="{C3380CC4-5D6E-409C-BE32-E72D297353CC}">
              <c16:uniqueId val="{00000014-B476-4C9F-98A3-7693B2C1A024}"/>
            </c:ext>
          </c:extLst>
        </c:ser>
        <c:ser>
          <c:idx val="10"/>
          <c:order val="10"/>
          <c:tx>
            <c:strRef>
              <c:f>Categories!$K$12</c:f>
              <c:strCache>
                <c:ptCount val="1"/>
                <c:pt idx="0">
                  <c:v>Supermarket</c:v>
                </c:pt>
              </c:strCache>
            </c:strRef>
          </c:tx>
          <c:spPr>
            <a:solidFill>
              <a:schemeClr val="accent5">
                <a:lumMod val="60000"/>
              </a:schemeClr>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Categories!$L$12:$Q$12</c:f>
              <c:numCache>
                <c:formatCode>General</c:formatCode>
                <c:ptCount val="6"/>
                <c:pt idx="0">
                  <c:v>66</c:v>
                </c:pt>
                <c:pt idx="1">
                  <c:v>124</c:v>
                </c:pt>
                <c:pt idx="2">
                  <c:v>134</c:v>
                </c:pt>
                <c:pt idx="3">
                  <c:v>102</c:v>
                </c:pt>
                <c:pt idx="4">
                  <c:v>141</c:v>
                </c:pt>
                <c:pt idx="5">
                  <c:v>#N/A</c:v>
                </c:pt>
              </c:numCache>
            </c:numRef>
          </c:val>
          <c:extLst>
            <c:ext xmlns:c16="http://schemas.microsoft.com/office/drawing/2014/chart" uri="{C3380CC4-5D6E-409C-BE32-E72D297353CC}">
              <c16:uniqueId val="{00000015-B476-4C9F-98A3-7693B2C1A024}"/>
            </c:ext>
          </c:extLst>
        </c:ser>
        <c:ser>
          <c:idx val="11"/>
          <c:order val="11"/>
          <c:tx>
            <c:strRef>
              <c:f>Categories!$K$13</c:f>
              <c:strCache>
                <c:ptCount val="1"/>
                <c:pt idx="0">
                  <c:v>Enterteinment</c:v>
                </c:pt>
              </c:strCache>
            </c:strRef>
          </c:tx>
          <c:spPr>
            <a:solidFill>
              <a:schemeClr val="accent6">
                <a:lumMod val="60000"/>
              </a:schemeClr>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Categories!$L$13:$Q$13</c:f>
            </c:numRef>
          </c:val>
          <c:extLst>
            <c:ext xmlns:c16="http://schemas.microsoft.com/office/drawing/2014/chart" uri="{C3380CC4-5D6E-409C-BE32-E72D297353CC}">
              <c16:uniqueId val="{00000016-B476-4C9F-98A3-7693B2C1A024}"/>
            </c:ext>
          </c:extLst>
        </c:ser>
        <c:ser>
          <c:idx val="12"/>
          <c:order val="12"/>
          <c:tx>
            <c:strRef>
              <c:f>Categories!$K$14</c:f>
              <c:strCache>
                <c:ptCount val="1"/>
                <c:pt idx="0">
                  <c:v>Fast Food</c:v>
                </c:pt>
              </c:strCache>
            </c:strRef>
          </c:tx>
          <c:spPr>
            <a:solidFill>
              <a:schemeClr val="accent1">
                <a:lumMod val="80000"/>
                <a:lumOff val="20000"/>
              </a:schemeClr>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Categories!$L$14:$Q$14</c:f>
            </c:numRef>
          </c:val>
          <c:extLst>
            <c:ext xmlns:c16="http://schemas.microsoft.com/office/drawing/2014/chart" uri="{C3380CC4-5D6E-409C-BE32-E72D297353CC}">
              <c16:uniqueId val="{00000017-B476-4C9F-98A3-7693B2C1A024}"/>
            </c:ext>
          </c:extLst>
        </c:ser>
        <c:ser>
          <c:idx val="13"/>
          <c:order val="13"/>
          <c:tx>
            <c:strRef>
              <c:f>Categories!$K$15</c:f>
              <c:strCache>
                <c:ptCount val="1"/>
                <c:pt idx="0">
                  <c:v>Coffee</c:v>
                </c:pt>
              </c:strCache>
            </c:strRef>
          </c:tx>
          <c:spPr>
            <a:solidFill>
              <a:schemeClr val="accent2">
                <a:lumMod val="80000"/>
                <a:lumOff val="20000"/>
              </a:schemeClr>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Categories!$L$15:$Q$15</c:f>
            </c:numRef>
          </c:val>
          <c:extLst>
            <c:ext xmlns:c16="http://schemas.microsoft.com/office/drawing/2014/chart" uri="{C3380CC4-5D6E-409C-BE32-E72D297353CC}">
              <c16:uniqueId val="{00000018-B476-4C9F-98A3-7693B2C1A024}"/>
            </c:ext>
          </c:extLst>
        </c:ser>
        <c:ser>
          <c:idx val="14"/>
          <c:order val="14"/>
          <c:tx>
            <c:strRef>
              <c:f>Categories!$K$16</c:f>
              <c:strCache>
                <c:ptCount val="1"/>
                <c:pt idx="0">
                  <c:v>Restaurants</c:v>
                </c:pt>
              </c:strCache>
            </c:strRef>
          </c:tx>
          <c:spPr>
            <a:solidFill>
              <a:schemeClr val="accent3">
                <a:lumMod val="80000"/>
                <a:lumOff val="20000"/>
              </a:schemeClr>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Categories!$L$16:$Q$16</c:f>
              <c:numCache>
                <c:formatCode>General</c:formatCode>
                <c:ptCount val="6"/>
                <c:pt idx="0">
                  <c:v>365</c:v>
                </c:pt>
                <c:pt idx="1">
                  <c:v>254</c:v>
                </c:pt>
                <c:pt idx="2">
                  <c:v>201</c:v>
                </c:pt>
                <c:pt idx="3">
                  <c:v>331</c:v>
                </c:pt>
                <c:pt idx="4">
                  <c:v>240</c:v>
                </c:pt>
                <c:pt idx="5">
                  <c:v>#N/A</c:v>
                </c:pt>
              </c:numCache>
            </c:numRef>
          </c:val>
          <c:extLst>
            <c:ext xmlns:c16="http://schemas.microsoft.com/office/drawing/2014/chart" uri="{C3380CC4-5D6E-409C-BE32-E72D297353CC}">
              <c16:uniqueId val="{00000019-B476-4C9F-98A3-7693B2C1A024}"/>
            </c:ext>
          </c:extLst>
        </c:ser>
        <c:ser>
          <c:idx val="15"/>
          <c:order val="15"/>
          <c:tx>
            <c:strRef>
              <c:f>Categories!$K$17</c:f>
              <c:strCache>
                <c:ptCount val="1"/>
                <c:pt idx="0">
                  <c:v>Pets</c:v>
                </c:pt>
              </c:strCache>
            </c:strRef>
          </c:tx>
          <c:spPr>
            <a:solidFill>
              <a:schemeClr val="accent4">
                <a:lumMod val="80000"/>
                <a:lumOff val="20000"/>
              </a:schemeClr>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Categories!$L$17:$Q$17</c:f>
            </c:numRef>
          </c:val>
          <c:extLst>
            <c:ext xmlns:c16="http://schemas.microsoft.com/office/drawing/2014/chart" uri="{C3380CC4-5D6E-409C-BE32-E72D297353CC}">
              <c16:uniqueId val="{0000001A-B476-4C9F-98A3-7693B2C1A024}"/>
            </c:ext>
          </c:extLst>
        </c:ser>
        <c:ser>
          <c:idx val="16"/>
          <c:order val="16"/>
          <c:tx>
            <c:strRef>
              <c:f>Categories!$K$18</c:f>
              <c:strCache>
                <c:ptCount val="1"/>
                <c:pt idx="0">
                  <c:v>Pastry Shops</c:v>
                </c:pt>
              </c:strCache>
            </c:strRef>
          </c:tx>
          <c:spPr>
            <a:solidFill>
              <a:schemeClr val="accent5">
                <a:lumMod val="80000"/>
                <a:lumOff val="20000"/>
              </a:schemeClr>
            </a:solidFill>
            <a:ln>
              <a:noFill/>
            </a:ln>
            <a:effectLst/>
          </c:spPr>
          <c:invertIfNegative val="0"/>
          <c:cat>
            <c:strRef>
              <c:f>Categories!$L$1:$Q$1</c:f>
              <c:strCache>
                <c:ptCount val="6"/>
                <c:pt idx="0">
                  <c:v>January</c:v>
                </c:pt>
                <c:pt idx="1">
                  <c:v>February</c:v>
                </c:pt>
                <c:pt idx="2">
                  <c:v>March</c:v>
                </c:pt>
                <c:pt idx="3">
                  <c:v>April</c:v>
                </c:pt>
                <c:pt idx="4">
                  <c:v>May</c:v>
                </c:pt>
                <c:pt idx="5">
                  <c:v>June</c:v>
                </c:pt>
              </c:strCache>
            </c:strRef>
          </c:cat>
          <c:val>
            <c:numRef>
              <c:f>Categories!$L$18:$Q$18</c:f>
            </c:numRef>
          </c:val>
          <c:extLst>
            <c:ext xmlns:c16="http://schemas.microsoft.com/office/drawing/2014/chart" uri="{C3380CC4-5D6E-409C-BE32-E72D297353CC}">
              <c16:uniqueId val="{0000001B-B476-4C9F-98A3-7693B2C1A024}"/>
            </c:ext>
          </c:extLst>
        </c:ser>
        <c:dLbls>
          <c:showLegendKey val="0"/>
          <c:showVal val="0"/>
          <c:showCatName val="0"/>
          <c:showSerName val="0"/>
          <c:showPercent val="0"/>
          <c:showBubbleSize val="0"/>
        </c:dLbls>
        <c:gapWidth val="219"/>
        <c:overlap val="-27"/>
        <c:axId val="997957720"/>
        <c:axId val="997958048"/>
      </c:barChart>
      <c:catAx>
        <c:axId val="99795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958048"/>
        <c:crosses val="autoZero"/>
        <c:auto val="1"/>
        <c:lblAlgn val="ctr"/>
        <c:lblOffset val="100"/>
        <c:noMultiLvlLbl val="0"/>
      </c:catAx>
      <c:valAx>
        <c:axId val="99795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957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[Category_report.xlsx]pivot_table!PivotTable1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Sum of January</c:v>
                </c:pt>
              </c:strCache>
            </c:strRef>
          </c:tx>
          <c:spPr>
            <a:solidFill>
              <a:schemeClr val="accent1"/>
            </a:solidFill>
            <a:ln>
              <a:noFill/>
            </a:ln>
            <a:effectLst/>
          </c:spPr>
          <c:invertIfNegative val="0"/>
          <c:cat>
            <c:strRef>
              <c:f>pivot_table!$A$4:$A$21</c:f>
              <c:strCache>
                <c:ptCount val="17"/>
                <c:pt idx="0">
                  <c:v>Banks/Telecomunications/Services</c:v>
                </c:pt>
                <c:pt idx="1">
                  <c:v>Coffee</c:v>
                </c:pt>
                <c:pt idx="2">
                  <c:v>Drugstores/Cosmetics/Pharmacy</c:v>
                </c:pt>
                <c:pt idx="3">
                  <c:v>Electronics/Cultural Products &amp; Media</c:v>
                </c:pt>
                <c:pt idx="4">
                  <c:v>Enterteinment</c:v>
                </c:pt>
                <c:pt idx="5">
                  <c:v>Fashion</c:v>
                </c:pt>
                <c:pt idx="6">
                  <c:v>Fast Food</c:v>
                </c:pt>
                <c:pt idx="7">
                  <c:v>Home Décor/Furniture</c:v>
                </c:pt>
                <c:pt idx="8">
                  <c:v>Optics/Jewerly/Gifts</c:v>
                </c:pt>
                <c:pt idx="9">
                  <c:v>Pastry Shops</c:v>
                </c:pt>
                <c:pt idx="10">
                  <c:v>Pets</c:v>
                </c:pt>
                <c:pt idx="11">
                  <c:v>Restaurants</c:v>
                </c:pt>
                <c:pt idx="12">
                  <c:v>Shoes/Bags</c:v>
                </c:pt>
                <c:pt idx="13">
                  <c:v>Sports</c:v>
                </c:pt>
                <c:pt idx="14">
                  <c:v>Supermarket</c:v>
                </c:pt>
                <c:pt idx="15">
                  <c:v>Toys/Kids</c:v>
                </c:pt>
                <c:pt idx="16">
                  <c:v>Underwear</c:v>
                </c:pt>
              </c:strCache>
            </c:strRef>
          </c:cat>
          <c:val>
            <c:numRef>
              <c:f>pivot_table!$B$4:$B$21</c:f>
              <c:numCache>
                <c:formatCode>General</c:formatCode>
                <c:ptCount val="17"/>
                <c:pt idx="0">
                  <c:v>854</c:v>
                </c:pt>
                <c:pt idx="1">
                  <c:v>304</c:v>
                </c:pt>
                <c:pt idx="2">
                  <c:v>283</c:v>
                </c:pt>
                <c:pt idx="3">
                  <c:v>647</c:v>
                </c:pt>
                <c:pt idx="4">
                  <c:v>448</c:v>
                </c:pt>
                <c:pt idx="5">
                  <c:v>478</c:v>
                </c:pt>
                <c:pt idx="6">
                  <c:v>0</c:v>
                </c:pt>
                <c:pt idx="7">
                  <c:v>416</c:v>
                </c:pt>
                <c:pt idx="8">
                  <c:v>236</c:v>
                </c:pt>
                <c:pt idx="9">
                  <c:v>80</c:v>
                </c:pt>
                <c:pt idx="10">
                  <c:v>82</c:v>
                </c:pt>
                <c:pt idx="11">
                  <c:v>230</c:v>
                </c:pt>
                <c:pt idx="12">
                  <c:v>475</c:v>
                </c:pt>
                <c:pt idx="13">
                  <c:v>132</c:v>
                </c:pt>
                <c:pt idx="14">
                  <c:v>90</c:v>
                </c:pt>
                <c:pt idx="15">
                  <c:v>68</c:v>
                </c:pt>
                <c:pt idx="16">
                  <c:v>102</c:v>
                </c:pt>
              </c:numCache>
            </c:numRef>
          </c:val>
          <c:extLst>
            <c:ext xmlns:c16="http://schemas.microsoft.com/office/drawing/2014/chart" uri="{C3380CC4-5D6E-409C-BE32-E72D297353CC}">
              <c16:uniqueId val="{00000000-A432-41A5-BC65-ACD03C59A989}"/>
            </c:ext>
          </c:extLst>
        </c:ser>
        <c:ser>
          <c:idx val="1"/>
          <c:order val="1"/>
          <c:tx>
            <c:strRef>
              <c:f>pivot_table!$C$3</c:f>
              <c:strCache>
                <c:ptCount val="1"/>
                <c:pt idx="0">
                  <c:v>Sum of February</c:v>
                </c:pt>
              </c:strCache>
            </c:strRef>
          </c:tx>
          <c:spPr>
            <a:solidFill>
              <a:schemeClr val="accent2"/>
            </a:solidFill>
            <a:ln>
              <a:noFill/>
            </a:ln>
            <a:effectLst/>
          </c:spPr>
          <c:invertIfNegative val="0"/>
          <c:cat>
            <c:strRef>
              <c:f>pivot_table!$A$4:$A$21</c:f>
              <c:strCache>
                <c:ptCount val="17"/>
                <c:pt idx="0">
                  <c:v>Banks/Telecomunications/Services</c:v>
                </c:pt>
                <c:pt idx="1">
                  <c:v>Coffee</c:v>
                </c:pt>
                <c:pt idx="2">
                  <c:v>Drugstores/Cosmetics/Pharmacy</c:v>
                </c:pt>
                <c:pt idx="3">
                  <c:v>Electronics/Cultural Products &amp; Media</c:v>
                </c:pt>
                <c:pt idx="4">
                  <c:v>Enterteinment</c:v>
                </c:pt>
                <c:pt idx="5">
                  <c:v>Fashion</c:v>
                </c:pt>
                <c:pt idx="6">
                  <c:v>Fast Food</c:v>
                </c:pt>
                <c:pt idx="7">
                  <c:v>Home Décor/Furniture</c:v>
                </c:pt>
                <c:pt idx="8">
                  <c:v>Optics/Jewerly/Gifts</c:v>
                </c:pt>
                <c:pt idx="9">
                  <c:v>Pastry Shops</c:v>
                </c:pt>
                <c:pt idx="10">
                  <c:v>Pets</c:v>
                </c:pt>
                <c:pt idx="11">
                  <c:v>Restaurants</c:v>
                </c:pt>
                <c:pt idx="12">
                  <c:v>Shoes/Bags</c:v>
                </c:pt>
                <c:pt idx="13">
                  <c:v>Sports</c:v>
                </c:pt>
                <c:pt idx="14">
                  <c:v>Supermarket</c:v>
                </c:pt>
                <c:pt idx="15">
                  <c:v>Toys/Kids</c:v>
                </c:pt>
                <c:pt idx="16">
                  <c:v>Underwear</c:v>
                </c:pt>
              </c:strCache>
            </c:strRef>
          </c:cat>
          <c:val>
            <c:numRef>
              <c:f>pivot_table!$C$4:$C$21</c:f>
              <c:numCache>
                <c:formatCode>General</c:formatCode>
                <c:ptCount val="17"/>
                <c:pt idx="0">
                  <c:v>745</c:v>
                </c:pt>
                <c:pt idx="1">
                  <c:v>285</c:v>
                </c:pt>
                <c:pt idx="2">
                  <c:v>221</c:v>
                </c:pt>
                <c:pt idx="3">
                  <c:v>641</c:v>
                </c:pt>
                <c:pt idx="4">
                  <c:v>421</c:v>
                </c:pt>
                <c:pt idx="5">
                  <c:v>576</c:v>
                </c:pt>
                <c:pt idx="6">
                  <c:v>0</c:v>
                </c:pt>
                <c:pt idx="7">
                  <c:v>618</c:v>
                </c:pt>
                <c:pt idx="8">
                  <c:v>211</c:v>
                </c:pt>
                <c:pt idx="9">
                  <c:v>141</c:v>
                </c:pt>
                <c:pt idx="10">
                  <c:v>77</c:v>
                </c:pt>
                <c:pt idx="11">
                  <c:v>372</c:v>
                </c:pt>
                <c:pt idx="12">
                  <c:v>398</c:v>
                </c:pt>
                <c:pt idx="13">
                  <c:v>111</c:v>
                </c:pt>
                <c:pt idx="14">
                  <c:v>171</c:v>
                </c:pt>
                <c:pt idx="15">
                  <c:v>68</c:v>
                </c:pt>
                <c:pt idx="16">
                  <c:v>139</c:v>
                </c:pt>
              </c:numCache>
            </c:numRef>
          </c:val>
          <c:extLst>
            <c:ext xmlns:c16="http://schemas.microsoft.com/office/drawing/2014/chart" uri="{C3380CC4-5D6E-409C-BE32-E72D297353CC}">
              <c16:uniqueId val="{00000001-A432-41A5-BC65-ACD03C59A989}"/>
            </c:ext>
          </c:extLst>
        </c:ser>
        <c:ser>
          <c:idx val="2"/>
          <c:order val="2"/>
          <c:tx>
            <c:strRef>
              <c:f>pivot_table!$D$3</c:f>
              <c:strCache>
                <c:ptCount val="1"/>
                <c:pt idx="0">
                  <c:v>Sum of March</c:v>
                </c:pt>
              </c:strCache>
            </c:strRef>
          </c:tx>
          <c:spPr>
            <a:solidFill>
              <a:schemeClr val="accent3"/>
            </a:solidFill>
            <a:ln>
              <a:noFill/>
            </a:ln>
            <a:effectLst/>
          </c:spPr>
          <c:invertIfNegative val="0"/>
          <c:cat>
            <c:strRef>
              <c:f>pivot_table!$A$4:$A$21</c:f>
              <c:strCache>
                <c:ptCount val="17"/>
                <c:pt idx="0">
                  <c:v>Banks/Telecomunications/Services</c:v>
                </c:pt>
                <c:pt idx="1">
                  <c:v>Coffee</c:v>
                </c:pt>
                <c:pt idx="2">
                  <c:v>Drugstores/Cosmetics/Pharmacy</c:v>
                </c:pt>
                <c:pt idx="3">
                  <c:v>Electronics/Cultural Products &amp; Media</c:v>
                </c:pt>
                <c:pt idx="4">
                  <c:v>Enterteinment</c:v>
                </c:pt>
                <c:pt idx="5">
                  <c:v>Fashion</c:v>
                </c:pt>
                <c:pt idx="6">
                  <c:v>Fast Food</c:v>
                </c:pt>
                <c:pt idx="7">
                  <c:v>Home Décor/Furniture</c:v>
                </c:pt>
                <c:pt idx="8">
                  <c:v>Optics/Jewerly/Gifts</c:v>
                </c:pt>
                <c:pt idx="9">
                  <c:v>Pastry Shops</c:v>
                </c:pt>
                <c:pt idx="10">
                  <c:v>Pets</c:v>
                </c:pt>
                <c:pt idx="11">
                  <c:v>Restaurants</c:v>
                </c:pt>
                <c:pt idx="12">
                  <c:v>Shoes/Bags</c:v>
                </c:pt>
                <c:pt idx="13">
                  <c:v>Sports</c:v>
                </c:pt>
                <c:pt idx="14">
                  <c:v>Supermarket</c:v>
                </c:pt>
                <c:pt idx="15">
                  <c:v>Toys/Kids</c:v>
                </c:pt>
                <c:pt idx="16">
                  <c:v>Underwear</c:v>
                </c:pt>
              </c:strCache>
            </c:strRef>
          </c:cat>
          <c:val>
            <c:numRef>
              <c:f>pivot_table!$D$4:$D$21</c:f>
              <c:numCache>
                <c:formatCode>General</c:formatCode>
                <c:ptCount val="17"/>
                <c:pt idx="0">
                  <c:v>824</c:v>
                </c:pt>
                <c:pt idx="1">
                  <c:v>349</c:v>
                </c:pt>
                <c:pt idx="2">
                  <c:v>392</c:v>
                </c:pt>
                <c:pt idx="3">
                  <c:v>666</c:v>
                </c:pt>
                <c:pt idx="4">
                  <c:v>377</c:v>
                </c:pt>
                <c:pt idx="5">
                  <c:v>588</c:v>
                </c:pt>
                <c:pt idx="6">
                  <c:v>0</c:v>
                </c:pt>
                <c:pt idx="7">
                  <c:v>609</c:v>
                </c:pt>
                <c:pt idx="8">
                  <c:v>196</c:v>
                </c:pt>
                <c:pt idx="9">
                  <c:v>94</c:v>
                </c:pt>
                <c:pt idx="10">
                  <c:v>135</c:v>
                </c:pt>
                <c:pt idx="11">
                  <c:v>278</c:v>
                </c:pt>
                <c:pt idx="12">
                  <c:v>468</c:v>
                </c:pt>
                <c:pt idx="13">
                  <c:v>89</c:v>
                </c:pt>
                <c:pt idx="14">
                  <c:v>91</c:v>
                </c:pt>
                <c:pt idx="15">
                  <c:v>145</c:v>
                </c:pt>
                <c:pt idx="16">
                  <c:v>112</c:v>
                </c:pt>
              </c:numCache>
            </c:numRef>
          </c:val>
          <c:extLst>
            <c:ext xmlns:c16="http://schemas.microsoft.com/office/drawing/2014/chart" uri="{C3380CC4-5D6E-409C-BE32-E72D297353CC}">
              <c16:uniqueId val="{00000002-A432-41A5-BC65-ACD03C59A989}"/>
            </c:ext>
          </c:extLst>
        </c:ser>
        <c:ser>
          <c:idx val="3"/>
          <c:order val="3"/>
          <c:tx>
            <c:strRef>
              <c:f>pivot_table!$E$3</c:f>
              <c:strCache>
                <c:ptCount val="1"/>
                <c:pt idx="0">
                  <c:v>Sum of April</c:v>
                </c:pt>
              </c:strCache>
            </c:strRef>
          </c:tx>
          <c:spPr>
            <a:solidFill>
              <a:schemeClr val="accent4"/>
            </a:solidFill>
            <a:ln>
              <a:noFill/>
            </a:ln>
            <a:effectLst/>
          </c:spPr>
          <c:invertIfNegative val="0"/>
          <c:cat>
            <c:strRef>
              <c:f>pivot_table!$A$4:$A$21</c:f>
              <c:strCache>
                <c:ptCount val="17"/>
                <c:pt idx="0">
                  <c:v>Banks/Telecomunications/Services</c:v>
                </c:pt>
                <c:pt idx="1">
                  <c:v>Coffee</c:v>
                </c:pt>
                <c:pt idx="2">
                  <c:v>Drugstores/Cosmetics/Pharmacy</c:v>
                </c:pt>
                <c:pt idx="3">
                  <c:v>Electronics/Cultural Products &amp; Media</c:v>
                </c:pt>
                <c:pt idx="4">
                  <c:v>Enterteinment</c:v>
                </c:pt>
                <c:pt idx="5">
                  <c:v>Fashion</c:v>
                </c:pt>
                <c:pt idx="6">
                  <c:v>Fast Food</c:v>
                </c:pt>
                <c:pt idx="7">
                  <c:v>Home Décor/Furniture</c:v>
                </c:pt>
                <c:pt idx="8">
                  <c:v>Optics/Jewerly/Gifts</c:v>
                </c:pt>
                <c:pt idx="9">
                  <c:v>Pastry Shops</c:v>
                </c:pt>
                <c:pt idx="10">
                  <c:v>Pets</c:v>
                </c:pt>
                <c:pt idx="11">
                  <c:v>Restaurants</c:v>
                </c:pt>
                <c:pt idx="12">
                  <c:v>Shoes/Bags</c:v>
                </c:pt>
                <c:pt idx="13">
                  <c:v>Sports</c:v>
                </c:pt>
                <c:pt idx="14">
                  <c:v>Supermarket</c:v>
                </c:pt>
                <c:pt idx="15">
                  <c:v>Toys/Kids</c:v>
                </c:pt>
                <c:pt idx="16">
                  <c:v>Underwear</c:v>
                </c:pt>
              </c:strCache>
            </c:strRef>
          </c:cat>
          <c:val>
            <c:numRef>
              <c:f>pivot_table!$E$4:$E$21</c:f>
              <c:numCache>
                <c:formatCode>General</c:formatCode>
                <c:ptCount val="17"/>
                <c:pt idx="0">
                  <c:v>956</c:v>
                </c:pt>
                <c:pt idx="1">
                  <c:v>274</c:v>
                </c:pt>
                <c:pt idx="2">
                  <c:v>344</c:v>
                </c:pt>
                <c:pt idx="3">
                  <c:v>695</c:v>
                </c:pt>
                <c:pt idx="4">
                  <c:v>492</c:v>
                </c:pt>
                <c:pt idx="5">
                  <c:v>568</c:v>
                </c:pt>
                <c:pt idx="6">
                  <c:v>0</c:v>
                </c:pt>
                <c:pt idx="7">
                  <c:v>443</c:v>
                </c:pt>
                <c:pt idx="8">
                  <c:v>296</c:v>
                </c:pt>
                <c:pt idx="9">
                  <c:v>127</c:v>
                </c:pt>
                <c:pt idx="10">
                  <c:v>128</c:v>
                </c:pt>
                <c:pt idx="11">
                  <c:v>247</c:v>
                </c:pt>
                <c:pt idx="12">
                  <c:v>419</c:v>
                </c:pt>
                <c:pt idx="13">
                  <c:v>74</c:v>
                </c:pt>
                <c:pt idx="14">
                  <c:v>116</c:v>
                </c:pt>
                <c:pt idx="15">
                  <c:v>98</c:v>
                </c:pt>
                <c:pt idx="16">
                  <c:v>93</c:v>
                </c:pt>
              </c:numCache>
            </c:numRef>
          </c:val>
          <c:extLst>
            <c:ext xmlns:c16="http://schemas.microsoft.com/office/drawing/2014/chart" uri="{C3380CC4-5D6E-409C-BE32-E72D297353CC}">
              <c16:uniqueId val="{00000003-A432-41A5-BC65-ACD03C59A989}"/>
            </c:ext>
          </c:extLst>
        </c:ser>
        <c:ser>
          <c:idx val="4"/>
          <c:order val="4"/>
          <c:tx>
            <c:strRef>
              <c:f>pivot_table!$F$3</c:f>
              <c:strCache>
                <c:ptCount val="1"/>
                <c:pt idx="0">
                  <c:v>Sum of May</c:v>
                </c:pt>
              </c:strCache>
            </c:strRef>
          </c:tx>
          <c:spPr>
            <a:solidFill>
              <a:schemeClr val="accent5"/>
            </a:solidFill>
            <a:ln>
              <a:noFill/>
            </a:ln>
            <a:effectLst/>
          </c:spPr>
          <c:invertIfNegative val="0"/>
          <c:cat>
            <c:strRef>
              <c:f>pivot_table!$A$4:$A$21</c:f>
              <c:strCache>
                <c:ptCount val="17"/>
                <c:pt idx="0">
                  <c:v>Banks/Telecomunications/Services</c:v>
                </c:pt>
                <c:pt idx="1">
                  <c:v>Coffee</c:v>
                </c:pt>
                <c:pt idx="2">
                  <c:v>Drugstores/Cosmetics/Pharmacy</c:v>
                </c:pt>
                <c:pt idx="3">
                  <c:v>Electronics/Cultural Products &amp; Media</c:v>
                </c:pt>
                <c:pt idx="4">
                  <c:v>Enterteinment</c:v>
                </c:pt>
                <c:pt idx="5">
                  <c:v>Fashion</c:v>
                </c:pt>
                <c:pt idx="6">
                  <c:v>Fast Food</c:v>
                </c:pt>
                <c:pt idx="7">
                  <c:v>Home Décor/Furniture</c:v>
                </c:pt>
                <c:pt idx="8">
                  <c:v>Optics/Jewerly/Gifts</c:v>
                </c:pt>
                <c:pt idx="9">
                  <c:v>Pastry Shops</c:v>
                </c:pt>
                <c:pt idx="10">
                  <c:v>Pets</c:v>
                </c:pt>
                <c:pt idx="11">
                  <c:v>Restaurants</c:v>
                </c:pt>
                <c:pt idx="12">
                  <c:v>Shoes/Bags</c:v>
                </c:pt>
                <c:pt idx="13">
                  <c:v>Sports</c:v>
                </c:pt>
                <c:pt idx="14">
                  <c:v>Supermarket</c:v>
                </c:pt>
                <c:pt idx="15">
                  <c:v>Toys/Kids</c:v>
                </c:pt>
                <c:pt idx="16">
                  <c:v>Underwear</c:v>
                </c:pt>
              </c:strCache>
            </c:strRef>
          </c:cat>
          <c:val>
            <c:numRef>
              <c:f>pivot_table!$F$4:$F$21</c:f>
              <c:numCache>
                <c:formatCode>General</c:formatCode>
                <c:ptCount val="17"/>
                <c:pt idx="0">
                  <c:v>1006</c:v>
                </c:pt>
                <c:pt idx="1">
                  <c:v>374</c:v>
                </c:pt>
                <c:pt idx="2">
                  <c:v>345</c:v>
                </c:pt>
                <c:pt idx="3">
                  <c:v>729</c:v>
                </c:pt>
                <c:pt idx="4">
                  <c:v>367</c:v>
                </c:pt>
                <c:pt idx="5">
                  <c:v>677</c:v>
                </c:pt>
                <c:pt idx="6">
                  <c:v>0</c:v>
                </c:pt>
                <c:pt idx="7">
                  <c:v>602</c:v>
                </c:pt>
                <c:pt idx="8">
                  <c:v>178</c:v>
                </c:pt>
                <c:pt idx="9">
                  <c:v>67</c:v>
                </c:pt>
                <c:pt idx="10">
                  <c:v>52</c:v>
                </c:pt>
                <c:pt idx="11">
                  <c:v>224</c:v>
                </c:pt>
                <c:pt idx="12">
                  <c:v>453</c:v>
                </c:pt>
                <c:pt idx="13">
                  <c:v>80</c:v>
                </c:pt>
                <c:pt idx="14">
                  <c:v>83</c:v>
                </c:pt>
                <c:pt idx="15">
                  <c:v>64</c:v>
                </c:pt>
                <c:pt idx="16">
                  <c:v>171</c:v>
                </c:pt>
              </c:numCache>
            </c:numRef>
          </c:val>
          <c:extLst>
            <c:ext xmlns:c16="http://schemas.microsoft.com/office/drawing/2014/chart" uri="{C3380CC4-5D6E-409C-BE32-E72D297353CC}">
              <c16:uniqueId val="{00000004-A432-41A5-BC65-ACD03C59A989}"/>
            </c:ext>
          </c:extLst>
        </c:ser>
        <c:ser>
          <c:idx val="5"/>
          <c:order val="5"/>
          <c:tx>
            <c:strRef>
              <c:f>pivot_table!$G$3</c:f>
              <c:strCache>
                <c:ptCount val="1"/>
                <c:pt idx="0">
                  <c:v>Sum of June</c:v>
                </c:pt>
              </c:strCache>
            </c:strRef>
          </c:tx>
          <c:spPr>
            <a:solidFill>
              <a:schemeClr val="accent6"/>
            </a:solidFill>
            <a:ln>
              <a:noFill/>
            </a:ln>
            <a:effectLst/>
          </c:spPr>
          <c:invertIfNegative val="0"/>
          <c:cat>
            <c:strRef>
              <c:f>pivot_table!$A$4:$A$21</c:f>
              <c:strCache>
                <c:ptCount val="17"/>
                <c:pt idx="0">
                  <c:v>Banks/Telecomunications/Services</c:v>
                </c:pt>
                <c:pt idx="1">
                  <c:v>Coffee</c:v>
                </c:pt>
                <c:pt idx="2">
                  <c:v>Drugstores/Cosmetics/Pharmacy</c:v>
                </c:pt>
                <c:pt idx="3">
                  <c:v>Electronics/Cultural Products &amp; Media</c:v>
                </c:pt>
                <c:pt idx="4">
                  <c:v>Enterteinment</c:v>
                </c:pt>
                <c:pt idx="5">
                  <c:v>Fashion</c:v>
                </c:pt>
                <c:pt idx="6">
                  <c:v>Fast Food</c:v>
                </c:pt>
                <c:pt idx="7">
                  <c:v>Home Décor/Furniture</c:v>
                </c:pt>
                <c:pt idx="8">
                  <c:v>Optics/Jewerly/Gifts</c:v>
                </c:pt>
                <c:pt idx="9">
                  <c:v>Pastry Shops</c:v>
                </c:pt>
                <c:pt idx="10">
                  <c:v>Pets</c:v>
                </c:pt>
                <c:pt idx="11">
                  <c:v>Restaurants</c:v>
                </c:pt>
                <c:pt idx="12">
                  <c:v>Shoes/Bags</c:v>
                </c:pt>
                <c:pt idx="13">
                  <c:v>Sports</c:v>
                </c:pt>
                <c:pt idx="14">
                  <c:v>Supermarket</c:v>
                </c:pt>
                <c:pt idx="15">
                  <c:v>Toys/Kids</c:v>
                </c:pt>
                <c:pt idx="16">
                  <c:v>Underwear</c:v>
                </c:pt>
              </c:strCache>
            </c:strRef>
          </c:cat>
          <c:val>
            <c:numRef>
              <c:f>pivot_table!$G$4:$G$21</c:f>
              <c:numCache>
                <c:formatCode>General</c:formatCode>
                <c:ptCount val="17"/>
                <c:pt idx="0">
                  <c:v>1009</c:v>
                </c:pt>
                <c:pt idx="1">
                  <c:v>311</c:v>
                </c:pt>
                <c:pt idx="2">
                  <c:v>250</c:v>
                </c:pt>
                <c:pt idx="3">
                  <c:v>693</c:v>
                </c:pt>
                <c:pt idx="4">
                  <c:v>343</c:v>
                </c:pt>
                <c:pt idx="5">
                  <c:v>562</c:v>
                </c:pt>
                <c:pt idx="6">
                  <c:v>0</c:v>
                </c:pt>
                <c:pt idx="7">
                  <c:v>532</c:v>
                </c:pt>
                <c:pt idx="8">
                  <c:v>175</c:v>
                </c:pt>
                <c:pt idx="9">
                  <c:v>131</c:v>
                </c:pt>
                <c:pt idx="10">
                  <c:v>61</c:v>
                </c:pt>
                <c:pt idx="11">
                  <c:v>324</c:v>
                </c:pt>
                <c:pt idx="12">
                  <c:v>366</c:v>
                </c:pt>
                <c:pt idx="13">
                  <c:v>97</c:v>
                </c:pt>
                <c:pt idx="14">
                  <c:v>147</c:v>
                </c:pt>
                <c:pt idx="15">
                  <c:v>64</c:v>
                </c:pt>
                <c:pt idx="16">
                  <c:v>133</c:v>
                </c:pt>
              </c:numCache>
            </c:numRef>
          </c:val>
          <c:extLst>
            <c:ext xmlns:c16="http://schemas.microsoft.com/office/drawing/2014/chart" uri="{C3380CC4-5D6E-409C-BE32-E72D297353CC}">
              <c16:uniqueId val="{00000005-A432-41A5-BC65-ACD03C59A989}"/>
            </c:ext>
          </c:extLst>
        </c:ser>
        <c:dLbls>
          <c:showLegendKey val="0"/>
          <c:showVal val="0"/>
          <c:showCatName val="0"/>
          <c:showSerName val="0"/>
          <c:showPercent val="0"/>
          <c:showBubbleSize val="0"/>
        </c:dLbls>
        <c:gapWidth val="219"/>
        <c:overlap val="-27"/>
        <c:axId val="903966704"/>
        <c:axId val="903962440"/>
      </c:barChart>
      <c:catAx>
        <c:axId val="90396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62440"/>
        <c:crosses val="autoZero"/>
        <c:auto val="1"/>
        <c:lblAlgn val="ctr"/>
        <c:lblOffset val="100"/>
        <c:noMultiLvlLbl val="0"/>
      </c:catAx>
      <c:valAx>
        <c:axId val="90396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96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B$34" lockText="1" noThreeD="1"/>
</file>

<file path=xl/ctrlProps/ctrlProp2.xml><?xml version="1.0" encoding="utf-8"?>
<formControlPr xmlns="http://schemas.microsoft.com/office/spreadsheetml/2009/9/main" objectType="CheckBox" checked="Checked" fmlaLink="$C$34" lockText="1" noThreeD="1"/>
</file>

<file path=xl/ctrlProps/ctrlProp3.xml><?xml version="1.0" encoding="utf-8"?>
<formControlPr xmlns="http://schemas.microsoft.com/office/spreadsheetml/2009/9/main" objectType="CheckBox" checked="Checked" fmlaLink="$D$34" lockText="1" noThreeD="1"/>
</file>

<file path=xl/ctrlProps/ctrlProp4.xml><?xml version="1.0" encoding="utf-8"?>
<formControlPr xmlns="http://schemas.microsoft.com/office/spreadsheetml/2009/9/main" objectType="CheckBox" checked="Checked" fmlaLink="$E$34" noThreeD="1"/>
</file>

<file path=xl/ctrlProps/ctrlProp5.xml><?xml version="1.0" encoding="utf-8"?>
<formControlPr xmlns="http://schemas.microsoft.com/office/spreadsheetml/2009/9/main" objectType="CheckBox" checked="Checked" fmlaLink="$F$34" lockText="1" noThreeD="1"/>
</file>

<file path=xl/ctrlProps/ctrlProp6.xml><?xml version="1.0" encoding="utf-8"?>
<formControlPr xmlns="http://schemas.microsoft.com/office/spreadsheetml/2009/9/main" objectType="CheckBox" fmlaLink="$G$34"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35</xdr:row>
          <xdr:rowOff>0</xdr:rowOff>
        </xdr:from>
        <xdr:to>
          <xdr:col>1</xdr:col>
          <xdr:colOff>1304925</xdr:colOff>
          <xdr:row>38</xdr:row>
          <xdr:rowOff>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200-000007040000}"/>
                </a:ext>
              </a:extLst>
            </xdr:cNvPr>
            <xdr:cNvSpPr/>
          </xdr:nvSpPr>
          <xdr:spPr bwMode="auto">
            <a:xfrm>
              <a:off x="0" y="0"/>
              <a:ext cx="0" cy="0"/>
            </a:xfrm>
            <a:prstGeom prst="rect">
              <a:avLst/>
            </a:prstGeom>
            <a:solidFill>
              <a:srgbClr val="993366" mc:Ignorable="a14" a14:legacySpreadsheetColorIndex="61"/>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JANUARY</a:t>
              </a:r>
            </a:p>
          </xdr:txBody>
        </xdr:sp>
        <xdr:clientData fLocksWithSheet="0"/>
      </xdr:twoCellAnchor>
    </mc:Choice>
    <mc:Fallback/>
  </mc:AlternateContent>
  <xdr:twoCellAnchor editAs="absolute">
    <xdr:from>
      <xdr:col>21</xdr:col>
      <xdr:colOff>395495</xdr:colOff>
      <xdr:row>2</xdr:row>
      <xdr:rowOff>110009</xdr:rowOff>
    </xdr:from>
    <xdr:to>
      <xdr:col>26</xdr:col>
      <xdr:colOff>588756</xdr:colOff>
      <xdr:row>31</xdr:row>
      <xdr:rowOff>95356</xdr:rowOff>
    </xdr:to>
    <mc:AlternateContent xmlns:mc="http://schemas.openxmlformats.org/markup-compatibility/2006" xmlns:sle15="http://schemas.microsoft.com/office/drawing/2012/slicer">
      <mc:Choice Requires="sle15">
        <xdr:graphicFrame macro="">
          <xdr:nvGraphicFramePr>
            <xdr:cNvPr id="12" name="Categories">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17588120" y="491009"/>
              <a:ext cx="3209511" cy="550984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366346</xdr:colOff>
      <xdr:row>3</xdr:row>
      <xdr:rowOff>87923</xdr:rowOff>
    </xdr:from>
    <xdr:to>
      <xdr:col>21</xdr:col>
      <xdr:colOff>263769</xdr:colOff>
      <xdr:row>30</xdr:row>
      <xdr:rowOff>87923</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117231</xdr:colOff>
      <xdr:row>4</xdr:row>
      <xdr:rowOff>1</xdr:rowOff>
    </xdr:from>
    <xdr:to>
      <xdr:col>10</xdr:col>
      <xdr:colOff>87922</xdr:colOff>
      <xdr:row>30</xdr:row>
      <xdr:rowOff>58615</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19050</xdr:colOff>
          <xdr:row>35</xdr:row>
          <xdr:rowOff>19050</xdr:rowOff>
        </xdr:from>
        <xdr:to>
          <xdr:col>3</xdr:col>
          <xdr:colOff>0</xdr:colOff>
          <xdr:row>38</xdr:row>
          <xdr:rowOff>19050</xdr:rowOff>
        </xdr:to>
        <xdr:sp macro="" textlink="">
          <xdr:nvSpPr>
            <xdr:cNvPr id="1032" name="Check Box 8" descr="February" hidden="1">
              <a:extLst>
                <a:ext uri="{63B3BB69-23CF-44E3-9099-C40C66FF867C}">
                  <a14:compatExt spid="_x0000_s1032"/>
                </a:ext>
                <a:ext uri="{FF2B5EF4-FFF2-40B4-BE49-F238E27FC236}">
                  <a16:creationId xmlns:a16="http://schemas.microsoft.com/office/drawing/2014/main" id="{00000000-0008-0000-0200-000008040000}"/>
                </a:ext>
              </a:extLst>
            </xdr:cNvPr>
            <xdr:cNvSpPr/>
          </xdr:nvSpPr>
          <xdr:spPr bwMode="auto">
            <a:xfrm>
              <a:off x="0" y="0"/>
              <a:ext cx="0" cy="0"/>
            </a:xfrm>
            <a:prstGeom prst="rect">
              <a:avLst/>
            </a:prstGeom>
            <a:solidFill>
              <a:srgbClr val="FF0000" mc:Ignorable="a14" a14:legacySpreadsheetColorIndex="1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fEBRUARY</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34</xdr:row>
          <xdr:rowOff>190500</xdr:rowOff>
        </xdr:from>
        <xdr:to>
          <xdr:col>3</xdr:col>
          <xdr:colOff>1162050</xdr:colOff>
          <xdr:row>38</xdr:row>
          <xdr:rowOff>19050</xdr:rowOff>
        </xdr:to>
        <xdr:sp macro="" textlink="">
          <xdr:nvSpPr>
            <xdr:cNvPr id="1033" name="Check Box 9" descr="MARCH" hidden="1">
              <a:extLst>
                <a:ext uri="{63B3BB69-23CF-44E3-9099-C40C66FF867C}">
                  <a14:compatExt spid="_x0000_s1033"/>
                </a:ext>
                <a:ext uri="{FF2B5EF4-FFF2-40B4-BE49-F238E27FC236}">
                  <a16:creationId xmlns:a16="http://schemas.microsoft.com/office/drawing/2014/main" id="{00000000-0008-0000-0200-000009040000}"/>
                </a:ext>
              </a:extLst>
            </xdr:cNvPr>
            <xdr:cNvSpPr/>
          </xdr:nvSpPr>
          <xdr:spPr bwMode="auto">
            <a:xfrm>
              <a:off x="0" y="0"/>
              <a:ext cx="0" cy="0"/>
            </a:xfrm>
            <a:prstGeom prst="rect">
              <a:avLst/>
            </a:prstGeom>
            <a:solidFill>
              <a:srgbClr val="FF99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MARCH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35</xdr:row>
          <xdr:rowOff>19050</xdr:rowOff>
        </xdr:from>
        <xdr:to>
          <xdr:col>5</xdr:col>
          <xdr:colOff>19050</xdr:colOff>
          <xdr:row>38</xdr:row>
          <xdr:rowOff>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200-00000A040000}"/>
                </a:ext>
              </a:extLst>
            </xdr:cNvPr>
            <xdr:cNvSpPr/>
          </xdr:nvSpPr>
          <xdr:spPr bwMode="auto">
            <a:xfrm>
              <a:off x="0" y="0"/>
              <a:ext cx="0" cy="0"/>
            </a:xfrm>
            <a:prstGeom prst="rect">
              <a:avLst/>
            </a:prstGeom>
            <a:solidFill>
              <a:srgbClr val="99CC00"/>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APRIL</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35</xdr:row>
          <xdr:rowOff>19050</xdr:rowOff>
        </xdr:from>
        <xdr:to>
          <xdr:col>6</xdr:col>
          <xdr:colOff>0</xdr:colOff>
          <xdr:row>38</xdr:row>
          <xdr:rowOff>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200-00000B040000}"/>
                </a:ext>
              </a:extLst>
            </xdr:cNvPr>
            <xdr:cNvSpPr/>
          </xdr:nvSpPr>
          <xdr:spPr bwMode="auto">
            <a:xfrm>
              <a:off x="0" y="0"/>
              <a:ext cx="0" cy="0"/>
            </a:xfrm>
            <a:prstGeom prst="rect">
              <a:avLst/>
            </a:prstGeom>
            <a:solidFill>
              <a:srgbClr val="339966"/>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MAY</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19050</xdr:rowOff>
        </xdr:from>
        <xdr:to>
          <xdr:col>7</xdr:col>
          <xdr:colOff>0</xdr:colOff>
          <xdr:row>37</xdr:row>
          <xdr:rowOff>171450</xdr:rowOff>
        </xdr:to>
        <xdr:sp macro="" textlink="">
          <xdr:nvSpPr>
            <xdr:cNvPr id="1037" name="Check Box 13" descr="JUNE" hidden="1">
              <a:extLst>
                <a:ext uri="{63B3BB69-23CF-44E3-9099-C40C66FF867C}">
                  <a14:compatExt spid="_x0000_s1037"/>
                </a:ext>
                <a:ext uri="{FF2B5EF4-FFF2-40B4-BE49-F238E27FC236}">
                  <a16:creationId xmlns:a16="http://schemas.microsoft.com/office/drawing/2014/main" id="{00000000-0008-0000-0200-00000D040000}"/>
                </a:ext>
              </a:extLst>
            </xdr:cNvPr>
            <xdr:cNvSpPr/>
          </xdr:nvSpPr>
          <xdr:spPr bwMode="auto">
            <a:xfrm>
              <a:off x="0" y="0"/>
              <a:ext cx="0" cy="0"/>
            </a:xfrm>
            <a:prstGeom prst="rect">
              <a:avLst/>
            </a:prstGeom>
            <a:solidFill>
              <a:srgbClr val="33CCCC" mc:Ignorable="a14" a14:legacySpreadsheetColorIndex="49"/>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JUNE</a:t>
              </a:r>
            </a:p>
          </xdr:txBody>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304800</xdr:colOff>
      <xdr:row>0</xdr:row>
      <xdr:rowOff>4762</xdr:rowOff>
    </xdr:from>
    <xdr:to>
      <xdr:col>12</xdr:col>
      <xdr:colOff>371475</xdr:colOff>
      <xdr:row>14</xdr:row>
      <xdr:rowOff>80962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refreshedDate="43656.926961458332" createdVersion="6" refreshedVersion="6" minRefreshableVersion="3" recordCount="17" xr:uid="{D4ABCA63-DA4F-4AFB-93ED-F9FA2CED7D65}">
  <cacheSource type="worksheet">
    <worksheetSource name="Categories"/>
  </cacheSource>
  <cacheFields count="8">
    <cacheField name="Categories" numFmtId="0">
      <sharedItems count="17">
        <s v="Underwear"/>
        <s v="Toys/Kids"/>
        <s v="Drugstores/Cosmetics/Pharmacy"/>
        <s v="Fashion"/>
        <s v="Shoes/Bags"/>
        <s v="Optics/Jewerly/Gifts"/>
        <s v="Home Décor/Furniture"/>
        <s v="Sports"/>
        <s v="Electronics/Cultural Products &amp; Media"/>
        <s v="Banks/Telecomunications/Services"/>
        <s v="Supermarket"/>
        <s v="Enterteinment"/>
        <s v="Fast Food"/>
        <s v="Coffee"/>
        <s v="Restaurants"/>
        <s v="Pets"/>
        <s v="Pastry Shops"/>
      </sharedItems>
    </cacheField>
    <cacheField name="January" numFmtId="0">
      <sharedItems containsSemiMixedTypes="0" containsString="0" containsNumber="1" containsInteger="1" minValue="0" maxValue="854"/>
    </cacheField>
    <cacheField name="February" numFmtId="0">
      <sharedItems containsSemiMixedTypes="0" containsString="0" containsNumber="1" containsInteger="1" minValue="0" maxValue="745"/>
    </cacheField>
    <cacheField name="March" numFmtId="0">
      <sharedItems containsSemiMixedTypes="0" containsString="0" containsNumber="1" containsInteger="1" minValue="0" maxValue="824"/>
    </cacheField>
    <cacheField name="April" numFmtId="0">
      <sharedItems containsSemiMixedTypes="0" containsString="0" containsNumber="1" containsInteger="1" minValue="0" maxValue="956"/>
    </cacheField>
    <cacheField name="May" numFmtId="0">
      <sharedItems containsSemiMixedTypes="0" containsString="0" containsNumber="1" containsInteger="1" minValue="0" maxValue="1006"/>
    </cacheField>
    <cacheField name="June" numFmtId="0">
      <sharedItems containsSemiMixedTypes="0" containsString="0" containsNumber="1" containsInteger="1" minValue="0" maxValue="1009"/>
    </cacheField>
    <cacheField name="Sum for Categories" numFmtId="0">
      <sharedItems containsSemiMixedTypes="0" containsString="0" containsNumber="1" containsInteger="1" minValue="0" maxValue="5394"/>
    </cacheField>
  </cacheFields>
  <extLst>
    <ext xmlns:x14="http://schemas.microsoft.com/office/spreadsheetml/2009/9/main" uri="{725AE2AE-9491-48be-B2B4-4EB974FC3084}">
      <x14:pivotCacheDefinition pivotCacheId="1361672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102"/>
    <n v="139"/>
    <n v="112"/>
    <n v="93"/>
    <n v="171"/>
    <n v="133"/>
    <n v="750"/>
  </r>
  <r>
    <x v="1"/>
    <n v="68"/>
    <n v="68"/>
    <n v="145"/>
    <n v="98"/>
    <n v="64"/>
    <n v="64"/>
    <n v="507"/>
  </r>
  <r>
    <x v="2"/>
    <n v="283"/>
    <n v="221"/>
    <n v="392"/>
    <n v="344"/>
    <n v="345"/>
    <n v="250"/>
    <n v="1835"/>
  </r>
  <r>
    <x v="3"/>
    <n v="478"/>
    <n v="576"/>
    <n v="588"/>
    <n v="568"/>
    <n v="677"/>
    <n v="562"/>
    <n v="3449"/>
  </r>
  <r>
    <x v="4"/>
    <n v="475"/>
    <n v="398"/>
    <n v="468"/>
    <n v="419"/>
    <n v="453"/>
    <n v="366"/>
    <n v="2579"/>
  </r>
  <r>
    <x v="5"/>
    <n v="236"/>
    <n v="211"/>
    <n v="196"/>
    <n v="296"/>
    <n v="178"/>
    <n v="175"/>
    <n v="1292"/>
  </r>
  <r>
    <x v="6"/>
    <n v="416"/>
    <n v="618"/>
    <n v="609"/>
    <n v="443"/>
    <n v="602"/>
    <n v="532"/>
    <n v="3220"/>
  </r>
  <r>
    <x v="7"/>
    <n v="132"/>
    <n v="111"/>
    <n v="89"/>
    <n v="74"/>
    <n v="80"/>
    <n v="97"/>
    <n v="583"/>
  </r>
  <r>
    <x v="8"/>
    <n v="647"/>
    <n v="641"/>
    <n v="666"/>
    <n v="695"/>
    <n v="729"/>
    <n v="693"/>
    <n v="4071"/>
  </r>
  <r>
    <x v="9"/>
    <n v="854"/>
    <n v="745"/>
    <n v="824"/>
    <n v="956"/>
    <n v="1006"/>
    <n v="1009"/>
    <n v="5394"/>
  </r>
  <r>
    <x v="10"/>
    <n v="90"/>
    <n v="171"/>
    <n v="91"/>
    <n v="116"/>
    <n v="83"/>
    <n v="147"/>
    <n v="698"/>
  </r>
  <r>
    <x v="11"/>
    <n v="448"/>
    <n v="421"/>
    <n v="377"/>
    <n v="492"/>
    <n v="367"/>
    <n v="343"/>
    <n v="2448"/>
  </r>
  <r>
    <x v="12"/>
    <n v="0"/>
    <n v="0"/>
    <n v="0"/>
    <n v="0"/>
    <n v="0"/>
    <n v="0"/>
    <n v="0"/>
  </r>
  <r>
    <x v="13"/>
    <n v="304"/>
    <n v="285"/>
    <n v="349"/>
    <n v="274"/>
    <n v="374"/>
    <n v="311"/>
    <n v="1897"/>
  </r>
  <r>
    <x v="14"/>
    <n v="230"/>
    <n v="372"/>
    <n v="278"/>
    <n v="247"/>
    <n v="224"/>
    <n v="324"/>
    <n v="1675"/>
  </r>
  <r>
    <x v="15"/>
    <n v="82"/>
    <n v="77"/>
    <n v="135"/>
    <n v="128"/>
    <n v="52"/>
    <n v="61"/>
    <n v="535"/>
  </r>
  <r>
    <x v="16"/>
    <n v="80"/>
    <n v="141"/>
    <n v="94"/>
    <n v="127"/>
    <n v="67"/>
    <n v="131"/>
    <n v="6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95BD3A-36E8-4CAA-81FE-DC364EC89429}" name="PivotTable1" cacheId="3"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21" firstHeaderRow="0" firstDataRow="1" firstDataCol="1"/>
  <pivotFields count="8">
    <pivotField axis="axisRow" showAll="0">
      <items count="18">
        <item x="9"/>
        <item x="13"/>
        <item x="2"/>
        <item x="8"/>
        <item x="11"/>
        <item x="3"/>
        <item x="12"/>
        <item x="6"/>
        <item x="5"/>
        <item x="16"/>
        <item x="15"/>
        <item x="14"/>
        <item x="4"/>
        <item x="7"/>
        <item x="10"/>
        <item x="1"/>
        <item x="0"/>
        <item t="default"/>
      </items>
    </pivotField>
    <pivotField dataField="1" showAll="0"/>
    <pivotField dataField="1" showAll="0"/>
    <pivotField dataField="1" showAll="0"/>
    <pivotField dataField="1" showAll="0"/>
    <pivotField dataField="1" showAll="0"/>
    <pivotField dataField="1"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6">
    <i>
      <x/>
    </i>
    <i i="1">
      <x v="1"/>
    </i>
    <i i="2">
      <x v="2"/>
    </i>
    <i i="3">
      <x v="3"/>
    </i>
    <i i="4">
      <x v="4"/>
    </i>
    <i i="5">
      <x v="5"/>
    </i>
  </colItems>
  <dataFields count="6">
    <dataField name="Sum of January" fld="1" baseField="0" baseItem="0"/>
    <dataField name="Sum of February" fld="2" baseField="0" baseItem="0"/>
    <dataField name="Sum of March" fld="3" baseField="0" baseItem="0"/>
    <dataField name="Sum of April" fld="4" baseField="0" baseItem="0"/>
    <dataField name="Sum of May" fld="5" baseField="0" baseItem="0"/>
    <dataField name="Sum of June" fld="6"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1" xr16:uid="{150EFCD8-6D32-4C88-AFEF-3D1B10379D51}" autoFormatId="16" applyNumberFormats="0" applyBorderFormats="0" applyFontFormats="0" applyPatternFormats="0" applyAlignmentFormats="0" applyWidthHeightFormats="0">
  <queryTableRefresh nextId="11">
    <queryTableFields count="9">
      <queryTableField id="1" name="Categories" tableColumnId="1"/>
      <queryTableField id="9" name="Count of Stores" tableColumnId="9"/>
      <queryTableField id="2" name="January" tableColumnId="2"/>
      <queryTableField id="3" name="February" tableColumnId="3"/>
      <queryTableField id="4" name="March" tableColumnId="4"/>
      <queryTableField id="5" name="April" tableColumnId="5"/>
      <queryTableField id="6" name="May" tableColumnId="6"/>
      <queryTableField id="7" name="June" tableColumnId="7"/>
      <queryTableField id="8" name="Sum for Categories"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0CF2A868-36BD-4F01-8AA0-A4D7558F8BB7}" sourceName="Categories">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es" xr10:uid="{439C845A-C8FA-490B-8E3C-52F5A254C380}" cache="Slicer_Categories" caption="Categorie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04C3B3-5F25-4D9D-9466-635F57409782}" name="Categories" displayName="Categories" ref="A1:I18" tableType="queryTable" totalsRowShown="0">
  <autoFilter ref="A1:I18" xr:uid="{0515DF48-6741-4BF5-BA4F-CFAB18BA2CD2}"/>
  <tableColumns count="9">
    <tableColumn id="1" xr3:uid="{F948B296-3CEA-457E-A83C-81CD6700C05D}" uniqueName="1" name="Categories" queryTableFieldId="1" dataDxfId="0"/>
    <tableColumn id="9" xr3:uid="{F39BF36F-08A7-41A6-8DCF-7F2E5C449AEF}" uniqueName="9" name="Count of Stores" queryTableFieldId="9"/>
    <tableColumn id="2" xr3:uid="{AB24D8C8-15AB-49E5-B4C0-22C0B362F4AC}" uniqueName="2" name="January" queryTableFieldId="2"/>
    <tableColumn id="3" xr3:uid="{762389B0-6514-4298-867E-9F4266E846F0}" uniqueName="3" name="February" queryTableFieldId="3"/>
    <tableColumn id="4" xr3:uid="{2296629A-BE9A-4898-9331-42935C0126DA}" uniqueName="4" name="March" queryTableFieldId="4"/>
    <tableColumn id="5" xr3:uid="{71A48E2C-D06E-492B-B01C-A875E24F1869}" uniqueName="5" name="April" queryTableFieldId="5"/>
    <tableColumn id="6" xr3:uid="{781DCDCC-0FB8-43F0-9C63-86AB25C5751A}" uniqueName="6" name="May" queryTableFieldId="6"/>
    <tableColumn id="7" xr3:uid="{ED0C27F9-1D1A-4BFE-91F3-D6C270C2662C}" uniqueName="7" name="June" queryTableFieldId="7"/>
    <tableColumn id="8" xr3:uid="{D754F1FF-D3C9-457F-A186-E45667AD73BB}" uniqueName="8" name="Sum for Categories"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6CD5D0-FE2A-4DA0-9F38-D2F3C7E3A804}" name="Table2" displayName="Table2" ref="K1:R18" totalsRowShown="0">
  <autoFilter ref="K1:R18" xr:uid="{BBF6DCC4-F81B-444D-BC70-75337EC2048C}">
    <filterColumn colId="0">
      <filters>
        <filter val="Restaurants"/>
        <filter val="Supermarket"/>
      </filters>
    </filterColumn>
  </autoFilter>
  <tableColumns count="8">
    <tableColumn id="1" xr3:uid="{F58EB19B-EAD5-4A5B-90B1-BEE57550F262}" name="Categories"/>
    <tableColumn id="2" xr3:uid="{95F5F5C2-D0D1-4BAF-84AE-A6730F2FC20E}" name="January" dataDxfId="1">
      <calculatedColumnFormula>IF(Charts!B$34=TRUE,Categories[[#This Row],[January]],NA())</calculatedColumnFormula>
    </tableColumn>
    <tableColumn id="3" xr3:uid="{81A7C20C-72EF-4CD5-BC21-B0ADC905293B}" name="February">
      <calculatedColumnFormula>IF(Charts!C$34=TRUE,Categories[[#This Row],[February]],NA())</calculatedColumnFormula>
    </tableColumn>
    <tableColumn id="4" xr3:uid="{2DDC1E06-2E22-4244-99C1-747A35E91B32}" name="March">
      <calculatedColumnFormula>IF(Charts!D$34=TRUE,Categories[[#This Row],[March]],NA())</calculatedColumnFormula>
    </tableColumn>
    <tableColumn id="5" xr3:uid="{6F93DF99-D1B7-428C-81FE-78BDC21C194B}" name="April">
      <calculatedColumnFormula>IF(Charts!E$34=TRUE,Categories[[#This Row],[April]],NA())</calculatedColumnFormula>
    </tableColumn>
    <tableColumn id="6" xr3:uid="{75E6C93A-5C06-4F79-A5C9-39299051F00A}" name="May">
      <calculatedColumnFormula>IF(Charts!F$34=TRUE,Categories[[#This Row],[May]],NA())</calculatedColumnFormula>
    </tableColumn>
    <tableColumn id="7" xr3:uid="{A403529A-4542-4F00-8095-914FB5C90384}" name="June">
      <calculatedColumnFormula>IF(Charts!G$34=TRUE,Categories[[#This Row],[June]],NA())</calculatedColumnFormula>
    </tableColumn>
    <tableColumn id="8" xr3:uid="{4C976720-5BD4-4F9B-BE6A-6ABD38977A7F}" name="Sum for Categories">
      <calculatedColumnFormula>SUM(Table2[[#This Row],[January]:[June]])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microsoft.com/office/2007/relationships/slicer" Target="../slicers/slicer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1F15-79F3-4EFA-BE3B-359046DCBCD6}">
  <sheetPr codeName="Sheet2"/>
  <dimension ref="A1:R18"/>
  <sheetViews>
    <sheetView zoomScale="77" zoomScaleNormal="77" workbookViewId="0">
      <selection activeCell="L22" sqref="L22"/>
    </sheetView>
  </sheetViews>
  <sheetFormatPr defaultRowHeight="15" x14ac:dyDescent="0.25"/>
  <cols>
    <col min="1" max="1" width="35.7109375" bestFit="1" customWidth="1"/>
    <col min="2" max="2" width="17.140625" bestFit="1" customWidth="1"/>
    <col min="3" max="3" width="10.7109375" bestFit="1" customWidth="1"/>
    <col min="4" max="4" width="11.85546875" bestFit="1" customWidth="1"/>
    <col min="5" max="5" width="9.85546875" bestFit="1" customWidth="1"/>
    <col min="6" max="6" width="8.42578125" bestFit="1" customWidth="1"/>
    <col min="7" max="7" width="8" bestFit="1" customWidth="1"/>
    <col min="8" max="8" width="8.28515625" bestFit="1" customWidth="1"/>
    <col min="9" max="9" width="20.42578125" bestFit="1" customWidth="1"/>
    <col min="11" max="11" width="35.28515625" bestFit="1" customWidth="1"/>
    <col min="12" max="12" width="10.7109375" bestFit="1" customWidth="1"/>
    <col min="13" max="13" width="10.7109375" customWidth="1"/>
    <col min="18" max="18" width="19.140625" customWidth="1"/>
  </cols>
  <sheetData>
    <row r="1" spans="1:18" x14ac:dyDescent="0.25">
      <c r="A1" t="s">
        <v>0</v>
      </c>
      <c r="B1" t="s">
        <v>33</v>
      </c>
      <c r="C1" t="s">
        <v>1</v>
      </c>
      <c r="D1" t="s">
        <v>2</v>
      </c>
      <c r="E1" t="s">
        <v>3</v>
      </c>
      <c r="F1" t="s">
        <v>4</v>
      </c>
      <c r="G1" t="s">
        <v>5</v>
      </c>
      <c r="H1" t="s">
        <v>6</v>
      </c>
      <c r="I1" t="s">
        <v>7</v>
      </c>
      <c r="K1" t="s">
        <v>0</v>
      </c>
      <c r="L1" t="s">
        <v>1</v>
      </c>
      <c r="M1" t="s">
        <v>2</v>
      </c>
      <c r="N1" t="s">
        <v>3</v>
      </c>
      <c r="O1" t="s">
        <v>4</v>
      </c>
      <c r="P1" t="s">
        <v>5</v>
      </c>
      <c r="Q1" t="s">
        <v>6</v>
      </c>
      <c r="R1" t="s">
        <v>7</v>
      </c>
    </row>
    <row r="2" spans="1:18" hidden="1" x14ac:dyDescent="0.25">
      <c r="A2" s="1" t="s">
        <v>8</v>
      </c>
      <c r="B2">
        <v>1</v>
      </c>
      <c r="C2">
        <v>137</v>
      </c>
      <c r="D2">
        <v>142</v>
      </c>
      <c r="E2">
        <v>113</v>
      </c>
      <c r="F2">
        <v>75</v>
      </c>
      <c r="G2">
        <v>99</v>
      </c>
      <c r="H2">
        <v>161</v>
      </c>
      <c r="I2">
        <v>727</v>
      </c>
      <c r="K2" t="s">
        <v>8</v>
      </c>
      <c r="L2">
        <f>IF(Charts!B$34=TRUE,Categories[[#This Row],[January]],NA())</f>
        <v>137</v>
      </c>
      <c r="M2">
        <f>IF(Charts!C$34=TRUE,Categories[[#This Row],[February]],NA())</f>
        <v>142</v>
      </c>
      <c r="N2">
        <f>IF(Charts!D$34=TRUE,Categories[[#This Row],[March]],NA())</f>
        <v>113</v>
      </c>
      <c r="O2">
        <f>IF(Charts!E$34=TRUE,Categories[[#This Row],[April]],NA())</f>
        <v>75</v>
      </c>
      <c r="P2">
        <f>IF(Charts!F$34=TRUE,Categories[[#This Row],[May]],NA())</f>
        <v>99</v>
      </c>
      <c r="Q2" t="e">
        <f>IF(Charts!G$34=TRUE,Categories[[#This Row],[June]],NA())</f>
        <v>#N/A</v>
      </c>
      <c r="R2" t="e">
        <f>SUM(Table2[[#This Row],[January]:[June]])</f>
        <v>#N/A</v>
      </c>
    </row>
    <row r="3" spans="1:18" hidden="1" x14ac:dyDescent="0.25">
      <c r="A3" s="1" t="s">
        <v>9</v>
      </c>
      <c r="B3">
        <v>1</v>
      </c>
      <c r="C3">
        <v>62</v>
      </c>
      <c r="D3">
        <v>109</v>
      </c>
      <c r="E3">
        <v>96</v>
      </c>
      <c r="F3">
        <v>117</v>
      </c>
      <c r="G3">
        <v>48</v>
      </c>
      <c r="H3">
        <v>141</v>
      </c>
      <c r="I3">
        <v>573</v>
      </c>
      <c r="K3" t="s">
        <v>9</v>
      </c>
      <c r="L3">
        <f>IF(Charts!B$34=TRUE,Categories[[#This Row],[January]],NA())</f>
        <v>62</v>
      </c>
      <c r="M3">
        <f>IF(Charts!C$34=TRUE,Categories[[#This Row],[February]],NA())</f>
        <v>109</v>
      </c>
      <c r="N3">
        <f>IF(Charts!D$34=TRUE,Categories[[#This Row],[March]],NA())</f>
        <v>96</v>
      </c>
      <c r="O3">
        <f>IF(Charts!E$34=TRUE,Categories[[#This Row],[April]],NA())</f>
        <v>117</v>
      </c>
      <c r="P3">
        <f>IF(Charts!F$34=TRUE,Categories[[#This Row],[May]],NA())</f>
        <v>48</v>
      </c>
      <c r="Q3" t="e">
        <f>IF(Charts!G$34=TRUE,Categories[[#This Row],[June]],NA())</f>
        <v>#N/A</v>
      </c>
      <c r="R3" t="e">
        <f>SUM(Table2[[#This Row],[January]:[June]])</f>
        <v>#N/A</v>
      </c>
    </row>
    <row r="4" spans="1:18" hidden="1" x14ac:dyDescent="0.25">
      <c r="A4" s="1" t="s">
        <v>10</v>
      </c>
      <c r="B4">
        <v>3</v>
      </c>
      <c r="C4">
        <v>417</v>
      </c>
      <c r="D4">
        <v>288</v>
      </c>
      <c r="E4">
        <v>397</v>
      </c>
      <c r="F4">
        <v>224</v>
      </c>
      <c r="G4">
        <v>242</v>
      </c>
      <c r="H4">
        <v>360</v>
      </c>
      <c r="I4">
        <v>1928</v>
      </c>
      <c r="K4" t="s">
        <v>10</v>
      </c>
      <c r="L4">
        <f>IF(Charts!B$34=TRUE,Categories[[#This Row],[January]],NA())</f>
        <v>417</v>
      </c>
      <c r="M4">
        <f>IF(Charts!C$34=TRUE,Categories[[#This Row],[February]],NA())</f>
        <v>288</v>
      </c>
      <c r="N4">
        <f>IF(Charts!D$34=TRUE,Categories[[#This Row],[March]],NA())</f>
        <v>397</v>
      </c>
      <c r="O4">
        <f>IF(Charts!E$34=TRUE,Categories[[#This Row],[April]],NA())</f>
        <v>224</v>
      </c>
      <c r="P4">
        <f>IF(Charts!F$34=TRUE,Categories[[#This Row],[May]],NA())</f>
        <v>242</v>
      </c>
      <c r="Q4" t="e">
        <f>IF(Charts!G$34=TRUE,Categories[[#This Row],[June]],NA())</f>
        <v>#N/A</v>
      </c>
      <c r="R4" t="e">
        <f>SUM(Table2[[#This Row],[January]:[June]])</f>
        <v>#N/A</v>
      </c>
    </row>
    <row r="5" spans="1:18" hidden="1" x14ac:dyDescent="0.25">
      <c r="A5" s="1" t="s">
        <v>11</v>
      </c>
      <c r="B5">
        <v>6</v>
      </c>
      <c r="C5">
        <v>686</v>
      </c>
      <c r="D5">
        <v>673</v>
      </c>
      <c r="E5">
        <v>535</v>
      </c>
      <c r="F5">
        <v>616</v>
      </c>
      <c r="G5">
        <v>639</v>
      </c>
      <c r="H5">
        <v>516</v>
      </c>
      <c r="I5">
        <v>3665</v>
      </c>
      <c r="K5" t="s">
        <v>11</v>
      </c>
      <c r="L5">
        <f>IF(Charts!B$34=TRUE,Categories[[#This Row],[January]],NA())</f>
        <v>686</v>
      </c>
      <c r="M5">
        <f>IF(Charts!C$34=TRUE,Categories[[#This Row],[February]],NA())</f>
        <v>673</v>
      </c>
      <c r="N5">
        <f>IF(Charts!D$34=TRUE,Categories[[#This Row],[March]],NA())</f>
        <v>535</v>
      </c>
      <c r="O5">
        <f>IF(Charts!E$34=TRUE,Categories[[#This Row],[April]],NA())</f>
        <v>616</v>
      </c>
      <c r="P5">
        <f>IF(Charts!F$34=TRUE,Categories[[#This Row],[May]],NA())</f>
        <v>639</v>
      </c>
      <c r="Q5" t="e">
        <f>IF(Charts!G$34=TRUE,Categories[[#This Row],[June]],NA())</f>
        <v>#N/A</v>
      </c>
      <c r="R5" t="e">
        <f>SUM(Table2[[#This Row],[January]:[June]])</f>
        <v>#N/A</v>
      </c>
    </row>
    <row r="6" spans="1:18" hidden="1" x14ac:dyDescent="0.25">
      <c r="A6" s="1" t="s">
        <v>12</v>
      </c>
      <c r="B6">
        <v>4</v>
      </c>
      <c r="C6">
        <v>452</v>
      </c>
      <c r="D6">
        <v>467</v>
      </c>
      <c r="E6">
        <v>430</v>
      </c>
      <c r="F6">
        <v>396</v>
      </c>
      <c r="G6">
        <v>460</v>
      </c>
      <c r="H6">
        <v>335</v>
      </c>
      <c r="I6">
        <v>2540</v>
      </c>
      <c r="K6" t="s">
        <v>12</v>
      </c>
      <c r="L6">
        <f>IF(Charts!B$34=TRUE,Categories[[#This Row],[January]],NA())</f>
        <v>452</v>
      </c>
      <c r="M6">
        <f>IF(Charts!C$34=TRUE,Categories[[#This Row],[February]],NA())</f>
        <v>467</v>
      </c>
      <c r="N6">
        <f>IF(Charts!D$34=TRUE,Categories[[#This Row],[March]],NA())</f>
        <v>430</v>
      </c>
      <c r="O6">
        <f>IF(Charts!E$34=TRUE,Categories[[#This Row],[April]],NA())</f>
        <v>396</v>
      </c>
      <c r="P6">
        <f>IF(Charts!F$34=TRUE,Categories[[#This Row],[May]],NA())</f>
        <v>460</v>
      </c>
      <c r="Q6" t="e">
        <f>IF(Charts!G$34=TRUE,Categories[[#This Row],[June]],NA())</f>
        <v>#N/A</v>
      </c>
      <c r="R6" t="e">
        <f>SUM(Table2[[#This Row],[January]:[June]])</f>
        <v>#N/A</v>
      </c>
    </row>
    <row r="7" spans="1:18" hidden="1" x14ac:dyDescent="0.25">
      <c r="A7" s="1" t="s">
        <v>13</v>
      </c>
      <c r="B7">
        <v>2</v>
      </c>
      <c r="C7">
        <v>154</v>
      </c>
      <c r="D7">
        <v>238</v>
      </c>
      <c r="E7">
        <v>281</v>
      </c>
      <c r="F7">
        <v>215</v>
      </c>
      <c r="G7">
        <v>202</v>
      </c>
      <c r="H7">
        <v>198</v>
      </c>
      <c r="I7">
        <v>1288</v>
      </c>
      <c r="K7" t="s">
        <v>13</v>
      </c>
      <c r="L7">
        <f>IF(Charts!B$34=TRUE,Categories[[#This Row],[January]],NA())</f>
        <v>154</v>
      </c>
      <c r="M7">
        <f>IF(Charts!C$34=TRUE,Categories[[#This Row],[February]],NA())</f>
        <v>238</v>
      </c>
      <c r="N7">
        <f>IF(Charts!D$34=TRUE,Categories[[#This Row],[March]],NA())</f>
        <v>281</v>
      </c>
      <c r="O7">
        <f>IF(Charts!E$34=TRUE,Categories[[#This Row],[April]],NA())</f>
        <v>215</v>
      </c>
      <c r="P7">
        <f>IF(Charts!F$34=TRUE,Categories[[#This Row],[May]],NA())</f>
        <v>202</v>
      </c>
      <c r="Q7" t="e">
        <f>IF(Charts!G$34=TRUE,Categories[[#This Row],[June]],NA())</f>
        <v>#N/A</v>
      </c>
      <c r="R7" t="e">
        <f>SUM(Table2[[#This Row],[January]:[June]])</f>
        <v>#N/A</v>
      </c>
    </row>
    <row r="8" spans="1:18" hidden="1" x14ac:dyDescent="0.25">
      <c r="A8" s="1" t="s">
        <v>14</v>
      </c>
      <c r="B8">
        <v>5</v>
      </c>
      <c r="C8">
        <v>535</v>
      </c>
      <c r="D8">
        <v>488</v>
      </c>
      <c r="E8">
        <v>409</v>
      </c>
      <c r="F8">
        <v>616</v>
      </c>
      <c r="G8">
        <v>387</v>
      </c>
      <c r="H8">
        <v>466</v>
      </c>
      <c r="I8">
        <v>2901</v>
      </c>
      <c r="K8" t="s">
        <v>14</v>
      </c>
      <c r="L8">
        <f>IF(Charts!B$34=TRUE,Categories[[#This Row],[January]],NA())</f>
        <v>535</v>
      </c>
      <c r="M8">
        <f>IF(Charts!C$34=TRUE,Categories[[#This Row],[February]],NA())</f>
        <v>488</v>
      </c>
      <c r="N8">
        <f>IF(Charts!D$34=TRUE,Categories[[#This Row],[March]],NA())</f>
        <v>409</v>
      </c>
      <c r="O8">
        <f>IF(Charts!E$34=TRUE,Categories[[#This Row],[April]],NA())</f>
        <v>616</v>
      </c>
      <c r="P8">
        <f>IF(Charts!F$34=TRUE,Categories[[#This Row],[May]],NA())</f>
        <v>387</v>
      </c>
      <c r="Q8" t="e">
        <f>IF(Charts!G$34=TRUE,Categories[[#This Row],[June]],NA())</f>
        <v>#N/A</v>
      </c>
      <c r="R8" t="e">
        <f>SUM(Table2[[#This Row],[January]:[June]])</f>
        <v>#N/A</v>
      </c>
    </row>
    <row r="9" spans="1:18" hidden="1" x14ac:dyDescent="0.25">
      <c r="A9" s="1" t="s">
        <v>15</v>
      </c>
      <c r="B9">
        <v>1</v>
      </c>
      <c r="C9">
        <v>113</v>
      </c>
      <c r="D9">
        <v>107</v>
      </c>
      <c r="E9">
        <v>92</v>
      </c>
      <c r="F9">
        <v>81</v>
      </c>
      <c r="G9">
        <v>76</v>
      </c>
      <c r="H9">
        <v>95</v>
      </c>
      <c r="I9">
        <v>564</v>
      </c>
      <c r="K9" t="s">
        <v>15</v>
      </c>
      <c r="L9">
        <f>IF(Charts!B$34=TRUE,Categories[[#This Row],[January]],NA())</f>
        <v>113</v>
      </c>
      <c r="M9">
        <f>IF(Charts!C$34=TRUE,Categories[[#This Row],[February]],NA())</f>
        <v>107</v>
      </c>
      <c r="N9">
        <f>IF(Charts!D$34=TRUE,Categories[[#This Row],[March]],NA())</f>
        <v>92</v>
      </c>
      <c r="O9">
        <f>IF(Charts!E$34=TRUE,Categories[[#This Row],[April]],NA())</f>
        <v>81</v>
      </c>
      <c r="P9">
        <f>IF(Charts!F$34=TRUE,Categories[[#This Row],[May]],NA())</f>
        <v>76</v>
      </c>
      <c r="Q9" t="e">
        <f>IF(Charts!G$34=TRUE,Categories[[#This Row],[June]],NA())</f>
        <v>#N/A</v>
      </c>
      <c r="R9" t="e">
        <f>SUM(Table2[[#This Row],[January]:[June]])</f>
        <v>#N/A</v>
      </c>
    </row>
    <row r="10" spans="1:18" hidden="1" x14ac:dyDescent="0.25">
      <c r="A10" s="1" t="s">
        <v>16</v>
      </c>
      <c r="B10">
        <v>7</v>
      </c>
      <c r="C10">
        <v>565</v>
      </c>
      <c r="D10">
        <v>600</v>
      </c>
      <c r="E10">
        <v>606</v>
      </c>
      <c r="F10">
        <v>716</v>
      </c>
      <c r="G10">
        <v>895</v>
      </c>
      <c r="H10">
        <v>608</v>
      </c>
      <c r="I10">
        <v>3990</v>
      </c>
      <c r="K10" t="s">
        <v>16</v>
      </c>
      <c r="L10">
        <f>IF(Charts!B$34=TRUE,Categories[[#This Row],[January]],NA())</f>
        <v>565</v>
      </c>
      <c r="M10">
        <f>IF(Charts!C$34=TRUE,Categories[[#This Row],[February]],NA())</f>
        <v>600</v>
      </c>
      <c r="N10">
        <f>IF(Charts!D$34=TRUE,Categories[[#This Row],[March]],NA())</f>
        <v>606</v>
      </c>
      <c r="O10">
        <f>IF(Charts!E$34=TRUE,Categories[[#This Row],[April]],NA())</f>
        <v>716</v>
      </c>
      <c r="P10">
        <f>IF(Charts!F$34=TRUE,Categories[[#This Row],[May]],NA())</f>
        <v>895</v>
      </c>
      <c r="Q10" t="e">
        <f>IF(Charts!G$34=TRUE,Categories[[#This Row],[June]],NA())</f>
        <v>#N/A</v>
      </c>
      <c r="R10" t="e">
        <f>SUM(Table2[[#This Row],[January]:[June]])</f>
        <v>#N/A</v>
      </c>
    </row>
    <row r="11" spans="1:18" hidden="1" x14ac:dyDescent="0.25">
      <c r="A11" s="1" t="s">
        <v>17</v>
      </c>
      <c r="B11">
        <v>9</v>
      </c>
      <c r="C11">
        <v>988</v>
      </c>
      <c r="D11">
        <v>819</v>
      </c>
      <c r="E11">
        <v>886</v>
      </c>
      <c r="F11">
        <v>871</v>
      </c>
      <c r="G11">
        <v>885</v>
      </c>
      <c r="H11">
        <v>906</v>
      </c>
      <c r="I11">
        <v>5355</v>
      </c>
      <c r="K11" t="s">
        <v>17</v>
      </c>
      <c r="L11">
        <f>IF(Charts!B$34=TRUE,Categories[[#This Row],[January]],NA())</f>
        <v>988</v>
      </c>
      <c r="M11">
        <f>IF(Charts!C$34=TRUE,Categories[[#This Row],[February]],NA())</f>
        <v>819</v>
      </c>
      <c r="N11">
        <f>IF(Charts!D$34=TRUE,Categories[[#This Row],[March]],NA())</f>
        <v>886</v>
      </c>
      <c r="O11">
        <f>IF(Charts!E$34=TRUE,Categories[[#This Row],[April]],NA())</f>
        <v>871</v>
      </c>
      <c r="P11">
        <f>IF(Charts!F$34=TRUE,Categories[[#This Row],[May]],NA())</f>
        <v>885</v>
      </c>
      <c r="Q11" t="e">
        <f>IF(Charts!G$34=TRUE,Categories[[#This Row],[June]],NA())</f>
        <v>#N/A</v>
      </c>
      <c r="R11" t="e">
        <f>SUM(Table2[[#This Row],[January]:[June]])</f>
        <v>#N/A</v>
      </c>
    </row>
    <row r="12" spans="1:18" x14ac:dyDescent="0.25">
      <c r="A12" s="1" t="s">
        <v>18</v>
      </c>
      <c r="B12">
        <v>1</v>
      </c>
      <c r="C12">
        <v>66</v>
      </c>
      <c r="D12">
        <v>124</v>
      </c>
      <c r="E12">
        <v>134</v>
      </c>
      <c r="F12">
        <v>102</v>
      </c>
      <c r="G12">
        <v>141</v>
      </c>
      <c r="H12">
        <v>32</v>
      </c>
      <c r="I12">
        <v>599</v>
      </c>
      <c r="K12" t="s">
        <v>18</v>
      </c>
      <c r="L12">
        <f>IF(Charts!B$34=TRUE,Categories[[#This Row],[January]],NA())</f>
        <v>66</v>
      </c>
      <c r="M12">
        <f>IF(Charts!C$34=TRUE,Categories[[#This Row],[February]],NA())</f>
        <v>124</v>
      </c>
      <c r="N12">
        <f>IF(Charts!D$34=TRUE,Categories[[#This Row],[March]],NA())</f>
        <v>134</v>
      </c>
      <c r="O12">
        <f>IF(Charts!E$34=TRUE,Categories[[#This Row],[April]],NA())</f>
        <v>102</v>
      </c>
      <c r="P12">
        <f>IF(Charts!F$34=TRUE,Categories[[#This Row],[May]],NA())</f>
        <v>141</v>
      </c>
      <c r="Q12" t="e">
        <f>IF(Charts!G$34=TRUE,Categories[[#This Row],[June]],NA())</f>
        <v>#N/A</v>
      </c>
      <c r="R12" t="e">
        <f>SUM(Table2[[#This Row],[January]:[June]])</f>
        <v>#N/A</v>
      </c>
    </row>
    <row r="13" spans="1:18" hidden="1" x14ac:dyDescent="0.25">
      <c r="A13" s="1" t="s">
        <v>19</v>
      </c>
      <c r="B13">
        <v>4</v>
      </c>
      <c r="C13">
        <v>386</v>
      </c>
      <c r="D13">
        <v>367</v>
      </c>
      <c r="E13">
        <v>423</v>
      </c>
      <c r="F13">
        <v>347</v>
      </c>
      <c r="G13">
        <v>354</v>
      </c>
      <c r="H13">
        <v>380</v>
      </c>
      <c r="I13">
        <v>2257</v>
      </c>
      <c r="K13" t="s">
        <v>19</v>
      </c>
      <c r="L13">
        <f>IF(Charts!B$34=TRUE,Categories[[#This Row],[January]],NA())</f>
        <v>386</v>
      </c>
      <c r="M13">
        <f>IF(Charts!C$34=TRUE,Categories[[#This Row],[February]],NA())</f>
        <v>367</v>
      </c>
      <c r="N13">
        <f>IF(Charts!D$34=TRUE,Categories[[#This Row],[March]],NA())</f>
        <v>423</v>
      </c>
      <c r="O13">
        <f>IF(Charts!E$34=TRUE,Categories[[#This Row],[April]],NA())</f>
        <v>347</v>
      </c>
      <c r="P13">
        <f>IF(Charts!F$34=TRUE,Categories[[#This Row],[May]],NA())</f>
        <v>354</v>
      </c>
      <c r="Q13" t="e">
        <f>IF(Charts!G$34=TRUE,Categories[[#This Row],[June]],NA())</f>
        <v>#N/A</v>
      </c>
      <c r="R13" t="e">
        <f>SUM(Table2[[#This Row],[January]:[June]])</f>
        <v>#N/A</v>
      </c>
    </row>
    <row r="14" spans="1:18" hidden="1" x14ac:dyDescent="0.25">
      <c r="A14" s="1" t="s">
        <v>20</v>
      </c>
      <c r="B14">
        <v>0</v>
      </c>
      <c r="C14">
        <v>0</v>
      </c>
      <c r="D14">
        <v>0</v>
      </c>
      <c r="E14">
        <v>0</v>
      </c>
      <c r="F14">
        <v>0</v>
      </c>
      <c r="G14">
        <v>0</v>
      </c>
      <c r="H14">
        <v>0</v>
      </c>
      <c r="I14">
        <v>0</v>
      </c>
      <c r="K14" t="s">
        <v>20</v>
      </c>
      <c r="L14">
        <f>IF(Charts!B$34=TRUE,Categories[[#This Row],[January]],NA())</f>
        <v>0</v>
      </c>
      <c r="M14">
        <f>IF(Charts!C$34=TRUE,Categories[[#This Row],[February]],NA())</f>
        <v>0</v>
      </c>
      <c r="N14">
        <f>IF(Charts!D$34=TRUE,Categories[[#This Row],[March]],NA())</f>
        <v>0</v>
      </c>
      <c r="O14">
        <f>IF(Charts!E$34=TRUE,Categories[[#This Row],[April]],NA())</f>
        <v>0</v>
      </c>
      <c r="P14">
        <f>IF(Charts!F$34=TRUE,Categories[[#This Row],[May]],NA())</f>
        <v>0</v>
      </c>
      <c r="Q14" t="e">
        <f>IF(Charts!G$34=TRUE,Categories[[#This Row],[June]],NA())</f>
        <v>#N/A</v>
      </c>
      <c r="R14" t="e">
        <f>SUM(Table2[[#This Row],[January]:[June]])</f>
        <v>#N/A</v>
      </c>
    </row>
    <row r="15" spans="1:18" hidden="1" x14ac:dyDescent="0.25">
      <c r="A15" s="1" t="s">
        <v>21</v>
      </c>
      <c r="B15">
        <v>3</v>
      </c>
      <c r="C15">
        <v>179</v>
      </c>
      <c r="D15">
        <v>228</v>
      </c>
      <c r="E15">
        <v>307</v>
      </c>
      <c r="F15">
        <v>210</v>
      </c>
      <c r="G15">
        <v>257</v>
      </c>
      <c r="H15">
        <v>220</v>
      </c>
      <c r="I15">
        <v>1401</v>
      </c>
      <c r="K15" t="s">
        <v>21</v>
      </c>
      <c r="L15">
        <f>IF(Charts!B$34=TRUE,Categories[[#This Row],[January]],NA())</f>
        <v>179</v>
      </c>
      <c r="M15">
        <f>IF(Charts!C$34=TRUE,Categories[[#This Row],[February]],NA())</f>
        <v>228</v>
      </c>
      <c r="N15">
        <f>IF(Charts!D$34=TRUE,Categories[[#This Row],[March]],NA())</f>
        <v>307</v>
      </c>
      <c r="O15">
        <f>IF(Charts!E$34=TRUE,Categories[[#This Row],[April]],NA())</f>
        <v>210</v>
      </c>
      <c r="P15">
        <f>IF(Charts!F$34=TRUE,Categories[[#This Row],[May]],NA())</f>
        <v>257</v>
      </c>
      <c r="Q15" t="e">
        <f>IF(Charts!G$34=TRUE,Categories[[#This Row],[June]],NA())</f>
        <v>#N/A</v>
      </c>
      <c r="R15" t="e">
        <f>SUM(Table2[[#This Row],[January]:[June]])</f>
        <v>#N/A</v>
      </c>
    </row>
    <row r="16" spans="1:18" x14ac:dyDescent="0.25">
      <c r="A16" s="1" t="s">
        <v>22</v>
      </c>
      <c r="B16">
        <v>2</v>
      </c>
      <c r="C16">
        <v>365</v>
      </c>
      <c r="D16">
        <v>254</v>
      </c>
      <c r="E16">
        <v>201</v>
      </c>
      <c r="F16">
        <v>331</v>
      </c>
      <c r="G16">
        <v>240</v>
      </c>
      <c r="H16">
        <v>261</v>
      </c>
      <c r="I16">
        <v>1652</v>
      </c>
      <c r="K16" t="s">
        <v>22</v>
      </c>
      <c r="L16">
        <f>IF(Charts!B$34=TRUE,Categories[[#This Row],[January]],NA())</f>
        <v>365</v>
      </c>
      <c r="M16">
        <f>IF(Charts!C$34=TRUE,Categories[[#This Row],[February]],NA())</f>
        <v>254</v>
      </c>
      <c r="N16">
        <f>IF(Charts!D$34=TRUE,Categories[[#This Row],[March]],NA())</f>
        <v>201</v>
      </c>
      <c r="O16">
        <f>IF(Charts!E$34=TRUE,Categories[[#This Row],[April]],NA())</f>
        <v>331</v>
      </c>
      <c r="P16">
        <f>IF(Charts!F$34=TRUE,Categories[[#This Row],[May]],NA())</f>
        <v>240</v>
      </c>
      <c r="Q16" t="e">
        <f>IF(Charts!G$34=TRUE,Categories[[#This Row],[June]],NA())</f>
        <v>#N/A</v>
      </c>
      <c r="R16" t="e">
        <f>SUM(Table2[[#This Row],[January]:[June]])</f>
        <v>#N/A</v>
      </c>
    </row>
    <row r="17" spans="1:18" hidden="1" x14ac:dyDescent="0.25">
      <c r="A17" s="1" t="s">
        <v>23</v>
      </c>
      <c r="B17">
        <v>1</v>
      </c>
      <c r="C17">
        <v>111</v>
      </c>
      <c r="D17">
        <v>41</v>
      </c>
      <c r="E17">
        <v>101</v>
      </c>
      <c r="F17">
        <v>103</v>
      </c>
      <c r="G17">
        <v>98</v>
      </c>
      <c r="H17">
        <v>111</v>
      </c>
      <c r="I17">
        <v>565</v>
      </c>
      <c r="K17" t="s">
        <v>23</v>
      </c>
      <c r="L17">
        <f>IF(Charts!B$34=TRUE,Categories[[#This Row],[January]],NA())</f>
        <v>111</v>
      </c>
      <c r="M17">
        <f>IF(Charts!C$34=TRUE,Categories[[#This Row],[February]],NA())</f>
        <v>41</v>
      </c>
      <c r="N17">
        <f>IF(Charts!D$34=TRUE,Categories[[#This Row],[March]],NA())</f>
        <v>101</v>
      </c>
      <c r="O17">
        <f>IF(Charts!E$34=TRUE,Categories[[#This Row],[April]],NA())</f>
        <v>103</v>
      </c>
      <c r="P17">
        <f>IF(Charts!F$34=TRUE,Categories[[#This Row],[May]],NA())</f>
        <v>98</v>
      </c>
      <c r="Q17" t="e">
        <f>IF(Charts!G$34=TRUE,Categories[[#This Row],[June]],NA())</f>
        <v>#N/A</v>
      </c>
      <c r="R17" t="e">
        <f>SUM(Table2[[#This Row],[January]:[June]])</f>
        <v>#N/A</v>
      </c>
    </row>
    <row r="18" spans="1:18" hidden="1" x14ac:dyDescent="0.25">
      <c r="A18" s="1" t="s">
        <v>24</v>
      </c>
      <c r="B18">
        <v>1</v>
      </c>
      <c r="C18">
        <v>107</v>
      </c>
      <c r="D18">
        <v>121</v>
      </c>
      <c r="E18">
        <v>70</v>
      </c>
      <c r="F18">
        <v>105</v>
      </c>
      <c r="G18">
        <v>113</v>
      </c>
      <c r="H18">
        <v>91</v>
      </c>
      <c r="I18">
        <v>607</v>
      </c>
      <c r="K18" t="s">
        <v>24</v>
      </c>
      <c r="L18">
        <f>IF(Charts!B$34=TRUE,Categories[[#This Row],[January]],NA())</f>
        <v>107</v>
      </c>
      <c r="M18">
        <f>IF(Charts!C$34=TRUE,Categories[[#This Row],[February]],NA())</f>
        <v>121</v>
      </c>
      <c r="N18">
        <f>IF(Charts!D$34=TRUE,Categories[[#This Row],[March]],NA())</f>
        <v>70</v>
      </c>
      <c r="O18">
        <f>IF(Charts!E$34=TRUE,Categories[[#This Row],[April]],NA())</f>
        <v>105</v>
      </c>
      <c r="P18">
        <f>IF(Charts!F$34=TRUE,Categories[[#This Row],[May]],NA())</f>
        <v>113</v>
      </c>
      <c r="Q18" t="e">
        <f>IF(Charts!G$34=TRUE,Categories[[#This Row],[June]],NA())</f>
        <v>#N/A</v>
      </c>
      <c r="R18" t="e">
        <f>SUM(Table2[[#This Row],[January]:[June]])</f>
        <v>#N/A</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33:I38"/>
  <sheetViews>
    <sheetView tabSelected="1" topLeftCell="A7" zoomScale="60" zoomScaleNormal="60" workbookViewId="0">
      <selection activeCell="J36" sqref="J36"/>
    </sheetView>
  </sheetViews>
  <sheetFormatPr defaultRowHeight="15" x14ac:dyDescent="0.25"/>
  <cols>
    <col min="1" max="1" width="6.28515625" customWidth="1"/>
    <col min="2" max="2" width="19.7109375" customWidth="1"/>
    <col min="3" max="3" width="19.140625" customWidth="1"/>
    <col min="4" max="4" width="17.7109375" customWidth="1"/>
    <col min="5" max="5" width="17.42578125" customWidth="1"/>
    <col min="6" max="6" width="22.140625" customWidth="1"/>
    <col min="7" max="7" width="21.7109375" customWidth="1"/>
    <col min="8" max="8" width="16.42578125" customWidth="1"/>
  </cols>
  <sheetData>
    <row r="33" spans="2:9" ht="26.25" x14ac:dyDescent="0.4">
      <c r="B33" s="5" t="s">
        <v>1</v>
      </c>
      <c r="C33" s="5" t="s">
        <v>2</v>
      </c>
      <c r="D33" s="5" t="s">
        <v>3</v>
      </c>
      <c r="E33" s="5" t="s">
        <v>4</v>
      </c>
      <c r="F33" s="5" t="s">
        <v>5</v>
      </c>
      <c r="G33" s="5" t="s">
        <v>6</v>
      </c>
    </row>
    <row r="34" spans="2:9" x14ac:dyDescent="0.25">
      <c r="B34" t="b">
        <v>1</v>
      </c>
      <c r="C34" t="b">
        <v>1</v>
      </c>
      <c r="D34" t="b">
        <v>1</v>
      </c>
      <c r="E34" t="b">
        <v>1</v>
      </c>
      <c r="F34" t="b">
        <v>1</v>
      </c>
      <c r="G34" t="b">
        <v>0</v>
      </c>
    </row>
    <row r="38" spans="2:9" x14ac:dyDescent="0.25">
      <c r="I38" s="4"/>
    </row>
  </sheetData>
  <phoneticPr fontId="1" type="noConversion"/>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1" r:id="rId4" name="Check Box 7">
              <controlPr locked="0" defaultSize="0" autoFill="0" autoLine="0" autoPict="0">
                <anchor moveWithCells="1">
                  <from>
                    <xdr:col>1</xdr:col>
                    <xdr:colOff>9525</xdr:colOff>
                    <xdr:row>35</xdr:row>
                    <xdr:rowOff>0</xdr:rowOff>
                  </from>
                  <to>
                    <xdr:col>1</xdr:col>
                    <xdr:colOff>1304925</xdr:colOff>
                    <xdr:row>38</xdr:row>
                    <xdr:rowOff>0</xdr:rowOff>
                  </to>
                </anchor>
              </controlPr>
            </control>
          </mc:Choice>
        </mc:AlternateContent>
        <mc:AlternateContent xmlns:mc="http://schemas.openxmlformats.org/markup-compatibility/2006">
          <mc:Choice Requires="x14">
            <control shapeId="1032" r:id="rId5" name="Check Box 8">
              <controlPr locked="0" defaultSize="0" autoFill="0" autoLine="0" autoPict="0" altText="February">
                <anchor moveWithCells="1">
                  <from>
                    <xdr:col>2</xdr:col>
                    <xdr:colOff>19050</xdr:colOff>
                    <xdr:row>35</xdr:row>
                    <xdr:rowOff>19050</xdr:rowOff>
                  </from>
                  <to>
                    <xdr:col>3</xdr:col>
                    <xdr:colOff>0</xdr:colOff>
                    <xdr:row>38</xdr:row>
                    <xdr:rowOff>19050</xdr:rowOff>
                  </to>
                </anchor>
              </controlPr>
            </control>
          </mc:Choice>
        </mc:AlternateContent>
        <mc:AlternateContent xmlns:mc="http://schemas.openxmlformats.org/markup-compatibility/2006">
          <mc:Choice Requires="x14">
            <control shapeId="1033" r:id="rId6" name="Check Box 9">
              <controlPr locked="0" defaultSize="0" autoFill="0" autoLine="0" autoPict="0" altText="MARCH">
                <anchor moveWithCells="1">
                  <from>
                    <xdr:col>3</xdr:col>
                    <xdr:colOff>19050</xdr:colOff>
                    <xdr:row>34</xdr:row>
                    <xdr:rowOff>190500</xdr:rowOff>
                  </from>
                  <to>
                    <xdr:col>3</xdr:col>
                    <xdr:colOff>1162050</xdr:colOff>
                    <xdr:row>38</xdr:row>
                    <xdr:rowOff>19050</xdr:rowOff>
                  </to>
                </anchor>
              </controlPr>
            </control>
          </mc:Choice>
        </mc:AlternateContent>
        <mc:AlternateContent xmlns:mc="http://schemas.openxmlformats.org/markup-compatibility/2006">
          <mc:Choice Requires="x14">
            <control shapeId="1034" r:id="rId7" name="Check Box 10">
              <controlPr locked="0" defaultSize="0" autoFill="0" autoLine="0" autoPict="0">
                <anchor moveWithCells="1">
                  <from>
                    <xdr:col>4</xdr:col>
                    <xdr:colOff>0</xdr:colOff>
                    <xdr:row>35</xdr:row>
                    <xdr:rowOff>19050</xdr:rowOff>
                  </from>
                  <to>
                    <xdr:col>5</xdr:col>
                    <xdr:colOff>19050</xdr:colOff>
                    <xdr:row>38</xdr:row>
                    <xdr:rowOff>0</xdr:rowOff>
                  </to>
                </anchor>
              </controlPr>
            </control>
          </mc:Choice>
        </mc:AlternateContent>
        <mc:AlternateContent xmlns:mc="http://schemas.openxmlformats.org/markup-compatibility/2006">
          <mc:Choice Requires="x14">
            <control shapeId="1035" r:id="rId8" name="Check Box 11">
              <controlPr locked="0" defaultSize="0" autoFill="0" autoLine="0" autoPict="0">
                <anchor moveWithCells="1">
                  <from>
                    <xdr:col>5</xdr:col>
                    <xdr:colOff>19050</xdr:colOff>
                    <xdr:row>35</xdr:row>
                    <xdr:rowOff>19050</xdr:rowOff>
                  </from>
                  <to>
                    <xdr:col>6</xdr:col>
                    <xdr:colOff>0</xdr:colOff>
                    <xdr:row>38</xdr:row>
                    <xdr:rowOff>0</xdr:rowOff>
                  </to>
                </anchor>
              </controlPr>
            </control>
          </mc:Choice>
        </mc:AlternateContent>
        <mc:AlternateContent xmlns:mc="http://schemas.openxmlformats.org/markup-compatibility/2006">
          <mc:Choice Requires="x14">
            <control shapeId="1037" r:id="rId9" name="Check Box 13">
              <controlPr locked="0" defaultSize="0" autoFill="0" autoLine="0" autoPict="0" altText="JUNE">
                <anchor moveWithCells="1">
                  <from>
                    <xdr:col>6</xdr:col>
                    <xdr:colOff>0</xdr:colOff>
                    <xdr:row>35</xdr:row>
                    <xdr:rowOff>19050</xdr:rowOff>
                  </from>
                  <to>
                    <xdr:col>7</xdr:col>
                    <xdr:colOff>0</xdr:colOff>
                    <xdr:row>37</xdr:row>
                    <xdr:rowOff>171450</xdr:rowOff>
                  </to>
                </anchor>
              </controlPr>
            </control>
          </mc:Choice>
        </mc:AlternateContent>
      </controls>
    </mc:Choice>
  </mc:AlternateContent>
  <extLst>
    <ext xmlns:x15="http://schemas.microsoft.com/office/spreadsheetml/2010/11/main" uri="{3A4CF648-6AED-40f4-86FF-DC5316D8AED3}">
      <x14:slicerList xmlns:x14="http://schemas.microsoft.com/office/spreadsheetml/2009/9/main">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7814D-D53D-4E88-8D8F-8F6522D75B6C}">
  <sheetPr codeName="Sheet3"/>
  <dimension ref="A3:G21"/>
  <sheetViews>
    <sheetView workbookViewId="0">
      <selection activeCell="G13" sqref="G13"/>
    </sheetView>
  </sheetViews>
  <sheetFormatPr defaultRowHeight="15" x14ac:dyDescent="0.25"/>
  <cols>
    <col min="1" max="1" width="35.28515625" bestFit="1" customWidth="1"/>
    <col min="2" max="2" width="14.42578125" bestFit="1" customWidth="1"/>
    <col min="3" max="3" width="15.5703125" bestFit="1" customWidth="1"/>
    <col min="4" max="4" width="13.28515625" bestFit="1" customWidth="1"/>
    <col min="5" max="5" width="11.85546875" bestFit="1" customWidth="1"/>
    <col min="6" max="6" width="11.42578125" bestFit="1" customWidth="1"/>
    <col min="7" max="7" width="11.7109375" bestFit="1" customWidth="1"/>
    <col min="8" max="8" width="9.42578125" bestFit="1" customWidth="1"/>
    <col min="9" max="9" width="21.42578125" bestFit="1" customWidth="1"/>
    <col min="10" max="10" width="19.7109375" bestFit="1" customWidth="1"/>
    <col min="11" max="11" width="12.140625" bestFit="1" customWidth="1"/>
    <col min="12" max="12" width="4.85546875" bestFit="1" customWidth="1"/>
    <col min="13" max="13" width="11.42578125" bestFit="1" customWidth="1"/>
    <col min="14" max="14" width="11.140625" bestFit="1" customWidth="1"/>
    <col min="15" max="15" width="6.5703125" bestFit="1" customWidth="1"/>
    <col min="16" max="16" width="12.42578125" bestFit="1" customWidth="1"/>
    <col min="17" max="17" width="9.5703125" bestFit="1" customWidth="1"/>
    <col min="18" max="18" width="11" bestFit="1" customWidth="1"/>
    <col min="19" max="19" width="11.28515625" bestFit="1" customWidth="1"/>
    <col min="20" max="20" width="15.5703125" bestFit="1" customWidth="1"/>
    <col min="21" max="21" width="14.42578125" bestFit="1" customWidth="1"/>
    <col min="22" max="22" width="15.5703125" bestFit="1" customWidth="1"/>
    <col min="23" max="23" width="14.42578125" bestFit="1" customWidth="1"/>
    <col min="24" max="24" width="15.5703125" bestFit="1" customWidth="1"/>
    <col min="25" max="25" width="14.42578125" bestFit="1" customWidth="1"/>
    <col min="26" max="26" width="15.5703125" bestFit="1" customWidth="1"/>
    <col min="27" max="27" width="14.42578125" bestFit="1" customWidth="1"/>
    <col min="28" max="28" width="15.5703125" bestFit="1" customWidth="1"/>
    <col min="29" max="29" width="14.42578125" bestFit="1" customWidth="1"/>
    <col min="30" max="30" width="15.5703125" bestFit="1" customWidth="1"/>
    <col min="31" max="31" width="14.42578125" bestFit="1" customWidth="1"/>
    <col min="32" max="32" width="15.5703125" bestFit="1" customWidth="1"/>
    <col min="33" max="33" width="14.42578125" bestFit="1" customWidth="1"/>
    <col min="34" max="34" width="15.5703125" bestFit="1" customWidth="1"/>
    <col min="35" max="35" width="14.42578125" bestFit="1" customWidth="1"/>
    <col min="36" max="36" width="20.5703125" bestFit="1" customWidth="1"/>
    <col min="37" max="37" width="19.42578125" bestFit="1" customWidth="1"/>
  </cols>
  <sheetData>
    <row r="3" spans="1:7" x14ac:dyDescent="0.25">
      <c r="A3" s="2" t="s">
        <v>25</v>
      </c>
      <c r="B3" t="s">
        <v>27</v>
      </c>
      <c r="C3" t="s">
        <v>28</v>
      </c>
      <c r="D3" t="s">
        <v>29</v>
      </c>
      <c r="E3" t="s">
        <v>30</v>
      </c>
      <c r="F3" t="s">
        <v>31</v>
      </c>
      <c r="G3" t="s">
        <v>32</v>
      </c>
    </row>
    <row r="4" spans="1:7" x14ac:dyDescent="0.25">
      <c r="A4" s="3" t="s">
        <v>17</v>
      </c>
      <c r="B4" s="1">
        <v>854</v>
      </c>
      <c r="C4" s="1">
        <v>745</v>
      </c>
      <c r="D4" s="1">
        <v>824</v>
      </c>
      <c r="E4" s="1">
        <v>956</v>
      </c>
      <c r="F4" s="1">
        <v>1006</v>
      </c>
      <c r="G4" s="1">
        <v>1009</v>
      </c>
    </row>
    <row r="5" spans="1:7" x14ac:dyDescent="0.25">
      <c r="A5" s="3" t="s">
        <v>21</v>
      </c>
      <c r="B5" s="1">
        <v>304</v>
      </c>
      <c r="C5" s="1">
        <v>285</v>
      </c>
      <c r="D5" s="1">
        <v>349</v>
      </c>
      <c r="E5" s="1">
        <v>274</v>
      </c>
      <c r="F5" s="1">
        <v>374</v>
      </c>
      <c r="G5" s="1">
        <v>311</v>
      </c>
    </row>
    <row r="6" spans="1:7" x14ac:dyDescent="0.25">
      <c r="A6" s="3" t="s">
        <v>10</v>
      </c>
      <c r="B6" s="1">
        <v>283</v>
      </c>
      <c r="C6" s="1">
        <v>221</v>
      </c>
      <c r="D6" s="1">
        <v>392</v>
      </c>
      <c r="E6" s="1">
        <v>344</v>
      </c>
      <c r="F6" s="1">
        <v>345</v>
      </c>
      <c r="G6" s="1">
        <v>250</v>
      </c>
    </row>
    <row r="7" spans="1:7" x14ac:dyDescent="0.25">
      <c r="A7" s="3" t="s">
        <v>16</v>
      </c>
      <c r="B7" s="1">
        <v>647</v>
      </c>
      <c r="C7" s="1">
        <v>641</v>
      </c>
      <c r="D7" s="1">
        <v>666</v>
      </c>
      <c r="E7" s="1">
        <v>695</v>
      </c>
      <c r="F7" s="1">
        <v>729</v>
      </c>
      <c r="G7" s="1">
        <v>693</v>
      </c>
    </row>
    <row r="8" spans="1:7" x14ac:dyDescent="0.25">
      <c r="A8" s="3" t="s">
        <v>19</v>
      </c>
      <c r="B8" s="1">
        <v>448</v>
      </c>
      <c r="C8" s="1">
        <v>421</v>
      </c>
      <c r="D8" s="1">
        <v>377</v>
      </c>
      <c r="E8" s="1">
        <v>492</v>
      </c>
      <c r="F8" s="1">
        <v>367</v>
      </c>
      <c r="G8" s="1">
        <v>343</v>
      </c>
    </row>
    <row r="9" spans="1:7" x14ac:dyDescent="0.25">
      <c r="A9" s="3" t="s">
        <v>11</v>
      </c>
      <c r="B9" s="1">
        <v>478</v>
      </c>
      <c r="C9" s="1">
        <v>576</v>
      </c>
      <c r="D9" s="1">
        <v>588</v>
      </c>
      <c r="E9" s="1">
        <v>568</v>
      </c>
      <c r="F9" s="1">
        <v>677</v>
      </c>
      <c r="G9" s="1">
        <v>562</v>
      </c>
    </row>
    <row r="10" spans="1:7" x14ac:dyDescent="0.25">
      <c r="A10" s="3" t="s">
        <v>20</v>
      </c>
      <c r="B10" s="1">
        <v>0</v>
      </c>
      <c r="C10" s="1">
        <v>0</v>
      </c>
      <c r="D10" s="1">
        <v>0</v>
      </c>
      <c r="E10" s="1">
        <v>0</v>
      </c>
      <c r="F10" s="1">
        <v>0</v>
      </c>
      <c r="G10" s="1">
        <v>0</v>
      </c>
    </row>
    <row r="11" spans="1:7" x14ac:dyDescent="0.25">
      <c r="A11" s="3" t="s">
        <v>14</v>
      </c>
      <c r="B11" s="1">
        <v>416</v>
      </c>
      <c r="C11" s="1">
        <v>618</v>
      </c>
      <c r="D11" s="1">
        <v>609</v>
      </c>
      <c r="E11" s="1">
        <v>443</v>
      </c>
      <c r="F11" s="1">
        <v>602</v>
      </c>
      <c r="G11" s="1">
        <v>532</v>
      </c>
    </row>
    <row r="12" spans="1:7" x14ac:dyDescent="0.25">
      <c r="A12" s="3" t="s">
        <v>13</v>
      </c>
      <c r="B12" s="1">
        <v>236</v>
      </c>
      <c r="C12" s="1">
        <v>211</v>
      </c>
      <c r="D12" s="1">
        <v>196</v>
      </c>
      <c r="E12" s="1">
        <v>296</v>
      </c>
      <c r="F12" s="1">
        <v>178</v>
      </c>
      <c r="G12" s="1">
        <v>175</v>
      </c>
    </row>
    <row r="13" spans="1:7" x14ac:dyDescent="0.25">
      <c r="A13" s="3" t="s">
        <v>24</v>
      </c>
      <c r="B13" s="1">
        <v>80</v>
      </c>
      <c r="C13" s="1">
        <v>141</v>
      </c>
      <c r="D13" s="1">
        <v>94</v>
      </c>
      <c r="E13" s="1">
        <v>127</v>
      </c>
      <c r="F13" s="1">
        <v>67</v>
      </c>
      <c r="G13" s="1">
        <v>131</v>
      </c>
    </row>
    <row r="14" spans="1:7" x14ac:dyDescent="0.25">
      <c r="A14" s="3" t="s">
        <v>23</v>
      </c>
      <c r="B14" s="1">
        <v>82</v>
      </c>
      <c r="C14" s="1">
        <v>77</v>
      </c>
      <c r="D14" s="1">
        <v>135</v>
      </c>
      <c r="E14" s="1">
        <v>128</v>
      </c>
      <c r="F14" s="1">
        <v>52</v>
      </c>
      <c r="G14" s="1">
        <v>61</v>
      </c>
    </row>
    <row r="15" spans="1:7" x14ac:dyDescent="0.25">
      <c r="A15" s="3" t="s">
        <v>22</v>
      </c>
      <c r="B15" s="1">
        <v>230</v>
      </c>
      <c r="C15" s="1">
        <v>372</v>
      </c>
      <c r="D15" s="1">
        <v>278</v>
      </c>
      <c r="E15" s="1">
        <v>247</v>
      </c>
      <c r="F15" s="1">
        <v>224</v>
      </c>
      <c r="G15" s="1">
        <v>324</v>
      </c>
    </row>
    <row r="16" spans="1:7" x14ac:dyDescent="0.25">
      <c r="A16" s="3" t="s">
        <v>12</v>
      </c>
      <c r="B16" s="1">
        <v>475</v>
      </c>
      <c r="C16" s="1">
        <v>398</v>
      </c>
      <c r="D16" s="1">
        <v>468</v>
      </c>
      <c r="E16" s="1">
        <v>419</v>
      </c>
      <c r="F16" s="1">
        <v>453</v>
      </c>
      <c r="G16" s="1">
        <v>366</v>
      </c>
    </row>
    <row r="17" spans="1:7" x14ac:dyDescent="0.25">
      <c r="A17" s="3" t="s">
        <v>15</v>
      </c>
      <c r="B17" s="1">
        <v>132</v>
      </c>
      <c r="C17" s="1">
        <v>111</v>
      </c>
      <c r="D17" s="1">
        <v>89</v>
      </c>
      <c r="E17" s="1">
        <v>74</v>
      </c>
      <c r="F17" s="1">
        <v>80</v>
      </c>
      <c r="G17" s="1">
        <v>97</v>
      </c>
    </row>
    <row r="18" spans="1:7" x14ac:dyDescent="0.25">
      <c r="A18" s="3" t="s">
        <v>18</v>
      </c>
      <c r="B18" s="1">
        <v>90</v>
      </c>
      <c r="C18" s="1">
        <v>171</v>
      </c>
      <c r="D18" s="1">
        <v>91</v>
      </c>
      <c r="E18" s="1">
        <v>116</v>
      </c>
      <c r="F18" s="1">
        <v>83</v>
      </c>
      <c r="G18" s="1">
        <v>147</v>
      </c>
    </row>
    <row r="19" spans="1:7" x14ac:dyDescent="0.25">
      <c r="A19" s="3" t="s">
        <v>9</v>
      </c>
      <c r="B19" s="1">
        <v>68</v>
      </c>
      <c r="C19" s="1">
        <v>68</v>
      </c>
      <c r="D19" s="1">
        <v>145</v>
      </c>
      <c r="E19" s="1">
        <v>98</v>
      </c>
      <c r="F19" s="1">
        <v>64</v>
      </c>
      <c r="G19" s="1">
        <v>64</v>
      </c>
    </row>
    <row r="20" spans="1:7" x14ac:dyDescent="0.25">
      <c r="A20" s="3" t="s">
        <v>8</v>
      </c>
      <c r="B20" s="1">
        <v>102</v>
      </c>
      <c r="C20" s="1">
        <v>139</v>
      </c>
      <c r="D20" s="1">
        <v>112</v>
      </c>
      <c r="E20" s="1">
        <v>93</v>
      </c>
      <c r="F20" s="1">
        <v>171</v>
      </c>
      <c r="G20" s="1">
        <v>133</v>
      </c>
    </row>
    <row r="21" spans="1:7" x14ac:dyDescent="0.25">
      <c r="A21" s="3" t="s">
        <v>26</v>
      </c>
      <c r="B21" s="1">
        <v>4925</v>
      </c>
      <c r="C21" s="1">
        <v>5195</v>
      </c>
      <c r="D21" s="1">
        <v>5413</v>
      </c>
      <c r="E21" s="1">
        <v>5370</v>
      </c>
      <c r="F21" s="1">
        <v>5472</v>
      </c>
      <c r="G21" s="1">
        <v>5198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c d d 3 9 5 - 8 3 7 c - 4 6 6 a - a 5 0 9 - f f 7 6 1 f 0 9 6 4 1 2 "   x m l n s = " h t t p : / / s c h e m a s . m i c r o s o f t . c o m / D a t a M a s h u p " > A A A A A F I E A A B Q S w M E F A A C A A g A 2 b H q T k L w S y K m A A A A + Q A A A B I A H A B D b 2 5 m a W c v U G F j a 2 F n Z S 5 4 b W w g o h g A K K A U A A A A A A A A A A A A A A A A A A A A A A A A A A A A h U / P C o I w H H 4 V 2 d 1 t m l L J z 3 n o m h A E 0 X X M p S O d 4 W b z 3 T r 0 S L 1 C g 7 K 6 d f r 4 / s H 3 P W 5 3 K K a u D a 5 y M K r X O Y o w R Y H U o q + U r n M 0 2 l O 4 Q g W D H R d n X s v A h 7 X J J q N y 1 F h 7 y Q h x z m G 3 w P 1 Q k 5 j S i B z L 7 V 4 0 s u O h 0 s Z y L S T 6 t K r / L c T g 8 B r D Y r y k O E 3 W i c c I y C x D q f Q 3 E v v F m A L 5 E W E z t n Y c J J M 6 j F L v z R z I + w Z 7 A l B L A w Q U A A I A C A D Z s e p 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b H q T o S T Q s x K A Q A A f A I A A B M A H A B G b 3 J t d W x h c y 9 T Z W N 0 a W 9 u M S 5 t I K I Y A C i g F A A A A A A A A A A A A A A A A A A A A A A A A A A A A G 2 Q U W v C M B S F 3 w v 9 D y F 7 a a E U B m M P k z 5 I n U y 3 w V g d e 7 A i s d 7 Z Y p q U m 1 u o F P / 7 o h a d s 3 k J O f f w 3 X N i I K N C K 5 a c 7 v u B 6 7 i O y Q X C m s W C Y K O x A M M i J o F c h 9 m T 6 B o z s M p z k 4 E M v z V u V 1 p v v X E h I Y y 1 I l B k P B 4 / p V 8 G 0 K Q J Q Z U L l Y 7 A b E l X 6 R s I U 6 j N 8 h M q j X R + G t I I S z y K Y S N N w / 2 A q V r K g B H W 4 A e n 7 Z d M y y Q H I J v j F K i d T w j K i F 8 M P H g t 1 D r i R x 9 f 7 O c j Q W L R c e 7 4 B + p S k 6 3 5 A m J t g 3 K L m o m V L d F N O t 3 7 v z J g 8 8 4 x l D L J h B R o o k P G h X + G x 7 b x x r J n u w o u 4 B k K Z X 4 0 l r G W d a k O Q + P 1 J A n a 9 q o H I + t k B A 3 t A 9 b y q V C 1 w J 3 V J 4 o e H 8 I D 5 z g Y w w r 7 J + 8 C s / x W H l Z Y y D 5 3 D 2 J a K 7 h V k 7 p k t h G 7 i v v H s / d d p 1 C 9 3 z L 4 B V B L A Q I t A B Q A A g A I A N m x 6 k 5 C 8 E s i p g A A A P k A A A A S A A A A A A A A A A A A A A A A A A A A A A B D b 2 5 m a W c v U G F j a 2 F n Z S 5 4 b W x Q S w E C L Q A U A A I A C A D Z s e p O D 8 r p q 6 Q A A A D p A A A A E w A A A A A A A A A A A A A A A A D y A A A A W 0 N v b n R l b n R f V H l w Z X N d L n h t b F B L A Q I t A B Q A A g A I A N m x 6 k 6 E k 0 L M S g E A A H w C A A A T A A A A A A A A A A A A A A A A A O M B A A B G b 3 J t d W x h c y 9 T Z W N 0 a W 9 u M S 5 t U E s F B g A A A A A D A A M A w g A A A H 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M N A A A A A A A A k Q 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V z I i A v P j x F b n R y e S B U e X B l P S J G a W x s Z W R D b 2 1 w b G V 0 Z V J l c 3 V s d F R v V 2 9 y a 3 N o Z W V 0 I i B W Y W x 1 Z T 0 i b D E i I C 8 + P E V u d H J 5 I F R 5 c G U 9 I k Z p b G x F c n J v c k N v Z G U i I F Z h b H V l P S J z V W 5 r b m 9 3 b i I g L z 4 8 R W 5 0 c n k g V H l w Z T 0 i R m l s b E V y c m 9 y Q 2 9 1 b n Q i I F Z h b H V l P S J s M C I g L z 4 8 R W 5 0 c n k g V H l w Z T 0 i R m l s b E x h c 3 R V c G R h d G V k I i B W Y W x 1 Z T 0 i Z D I w M T k t M D c t M T B U M T k 6 M T Q 6 N T A u O D M 0 N j I z N V o i I C 8 + P E V u d H J 5 I F R 5 c G U 9 I k Z p b G x D b 2 x 1 b W 5 U e X B l c y I g V m F s d W U 9 I n N C Z 0 F E Q X d N R E F 3 T U Q i I C 8 + P E V u d H J 5 I F R 5 c G U 9 I k Z p b G x D b 2 x 1 b W 5 O Y W 1 l c y I g V m F s d W U 9 I n N b J n F 1 b 3 Q 7 Q 2 F 0 Z W d v c m l l c y Z x d W 9 0 O y w m c X V v d D t D b 3 V u d C B v Z i B T d G 9 y Z X M m c X V v d D s s J n F 1 b 3 Q 7 S m F u d W F y e S Z x d W 9 0 O y w m c X V v d D t G Z W J y d W F y e S Z x d W 9 0 O y w m c X V v d D t N Y X J j a C Z x d W 9 0 O y w m c X V v d D t B c H J p b C Z x d W 9 0 O y w m c X V v d D t N Y X k m c X V v d D s s J n F 1 b 3 Q 7 S n V u Z S Z x d W 9 0 O y w m c X V v d D t T d W 0 g Z m 9 y I E N h d G V n b 3 J p Z X M m c X V v d D t d I i A v P j x F b n R y e S B U e X B l P S J G a W x s U 3 R h d H V z I i B W Y W x 1 Z T 0 i c 0 N v b X B s Z X R l I i A v P j x F b n R y e S B U e X B l P S J R d W V y e U l E I i B W Y W x 1 Z T 0 i c z V k Y z E w Y W Q 0 L W I 5 Y j U t N D R l M S 0 5 N 2 E 4 L T g 0 N j F k O D A 1 N m Y 1 N C I g L z 4 8 R W 5 0 c n k g V H l w Z T 0 i R m l s b E N v d W 5 0 I i B W Y W x 1 Z T 0 i b D E 3 I i A v P j x F b n R y e S B U e X B l P S J S Z W x h d G l v b n N o a X B J b m Z v Q 2 9 u d G F p b m V y I i B W Y W x 1 Z T 0 i c 3 s m c X V v d D t j b 2 x 1 b W 5 D b 3 V u d C Z x d W 9 0 O z o 5 L C Z x d W 9 0 O 2 t l e U N v b H V t b k 5 h b W V z J n F 1 b 3 Q 7 O l t d L C Z x d W 9 0 O 3 F 1 Z X J 5 U m V s Y X R p b 2 5 z a G l w c y Z x d W 9 0 O z p b X S w m c X V v d D t j b 2 x 1 b W 5 J Z G V u d G l 0 a W V z J n F 1 b 3 Q 7 O l s m c X V v d D t T Z W N 0 a W 9 u M S 9 D Y X R l Z 2 9 y a W V z L 0 N o Y W 5 n Z W Q g V H l w Z S 5 7 Q 2 F 0 Z W d v c m l l c y w w f S Z x d W 9 0 O y w m c X V v d D t T Z W N 0 a W 9 u M S 9 D Y X R l Z 2 9 y a W V z L 0 N h d G V n b 3 J p Z X N f U 2 h l Z X Q u e 0 N v b H V t b j I s M X 0 m c X V v d D s s J n F 1 b 3 Q 7 U 2 V j d G l v b j E v Q 2 F 0 Z W d v c m l l c y 9 D a G F u Z 2 V k I F R 5 c G U u e 0 p h b n V h c n k s M n 0 m c X V v d D s s J n F 1 b 3 Q 7 U 2 V j d G l v b j E v Q 2 F 0 Z W d v c m l l c y 9 D a G F u Z 2 V k I F R 5 c G U u e 0 Z l Y n J 1 Y X J 5 L D N 9 J n F 1 b 3 Q 7 L C Z x d W 9 0 O 1 N l Y 3 R p b 2 4 x L 0 N h d G V n b 3 J p Z X M v Q 2 h h b m d l Z C B U e X B l L n t N Y X J j a C w 0 f S Z x d W 9 0 O y w m c X V v d D t T Z W N 0 a W 9 u M S 9 D Y X R l Z 2 9 y a W V z L 0 N o Y W 5 n Z W Q g V H l w Z S 5 7 Q X B y a W w s N X 0 m c X V v d D s s J n F 1 b 3 Q 7 U 2 V j d G l v b j E v Q 2 F 0 Z W d v c m l l c y 9 D a G F u Z 2 V k I F R 5 c G U u e 0 1 h e S w 2 f S Z x d W 9 0 O y w m c X V v d D t T Z W N 0 a W 9 u M S 9 D Y X R l Z 2 9 y a W V z L 0 N o Y W 5 n Z W Q g V H l w Z S 5 7 S n V u Z S w 3 f S Z x d W 9 0 O y w m c X V v d D t T Z W N 0 a W 9 u M S 9 D Y X R l Z 2 9 y a W V z L 0 N o Y W 5 n Z W Q g V H l w Z S 5 7 U 3 V t I G Z v c i B D Y X R l Z 2 9 y a W V z L D h 9 J n F 1 b 3 Q 7 X S w m c X V v d D t D b 2 x 1 b W 5 D b 3 V u d C Z x d W 9 0 O z o 5 L C Z x d W 9 0 O 0 t l e U N v b H V t b k 5 h b W V z J n F 1 b 3 Q 7 O l t d L C Z x d W 9 0 O 0 N v b H V t b k l k Z W 5 0 a X R p Z X M m c X V v d D s 6 W y Z x d W 9 0 O 1 N l Y 3 R p b 2 4 x L 0 N h d G V n b 3 J p Z X M v Q 2 h h b m d l Z C B U e X B l L n t D Y X R l Z 2 9 y a W V z L D B 9 J n F 1 b 3 Q 7 L C Z x d W 9 0 O 1 N l Y 3 R p b 2 4 x L 0 N h d G V n b 3 J p Z X M v Q 2 F 0 Z W d v c m l l c 1 9 T a G V l d C 5 7 Q 2 9 s d W 1 u M i w x f S Z x d W 9 0 O y w m c X V v d D t T Z W N 0 a W 9 u M S 9 D Y X R l Z 2 9 y a W V z L 0 N o Y W 5 n Z W Q g V H l w Z S 5 7 S m F u d W F y e S w y f S Z x d W 9 0 O y w m c X V v d D t T Z W N 0 a W 9 u M S 9 D Y X R l Z 2 9 y a W V z L 0 N o Y W 5 n Z W Q g V H l w Z S 5 7 R m V i c n V h c n k s M 3 0 m c X V v d D s s J n F 1 b 3 Q 7 U 2 V j d G l v b j E v Q 2 F 0 Z W d v c m l l c y 9 D a G F u Z 2 V k I F R 5 c G U u e 0 1 h c m N o L D R 9 J n F 1 b 3 Q 7 L C Z x d W 9 0 O 1 N l Y 3 R p b 2 4 x L 0 N h d G V n b 3 J p Z X M v Q 2 h h b m d l Z C B U e X B l L n t B c H J p b C w 1 f S Z x d W 9 0 O y w m c X V v d D t T Z W N 0 a W 9 u M S 9 D Y X R l Z 2 9 y a W V z L 0 N o Y W 5 n Z W Q g V H l w Z S 5 7 T W F 5 L D Z 9 J n F 1 b 3 Q 7 L C Z x d W 9 0 O 1 N l Y 3 R p b 2 4 x L 0 N h d G V n b 3 J p Z X M v Q 2 h h b m d l Z C B U e X B l L n t K d W 5 l L D d 9 J n F 1 b 3 Q 7 L C Z x d W 9 0 O 1 N l Y 3 R p b 2 4 x L 0 N h d G V n b 3 J p Z X M v Q 2 h h b m d l Z C B U e X B l L n t T d W 0 g Z m 9 y I E N h d G V n b 3 J p Z X M s O H 0 m c X V v d D t d L C Z x d W 9 0 O 1 J l b G F 0 a W 9 u c 2 h p c E l u Z m 8 m c X V v d D s 6 W 1 1 9 I i A v P j x F b n R y e S B U e X B l P S J B Z G R l Z F R v R G F 0 Y U 1 v Z G V s I i B W Y W x 1 Z T 0 i b D A i I C 8 + P C 9 T d G F i b G V F b n R y a W V z P j w v S X R l b T 4 8 S X R l b T 4 8 S X R l b U x v Y 2 F 0 a W 9 u P j x J d G V t V H l w Z T 5 G b 3 J t d W x h P C 9 J d G V t V H l w Z T 4 8 S X R l b V B h d G g + U 2 V j d G l v b j E v Q 2 F 0 Z W d v c m l l c y 9 T b 3 V y Y 2 U 8 L 0 l 0 Z W 1 Q Y X R o P j w v S X R l b U x v Y 2 F 0 a W 9 u P j x T d G F i b G V F b n R y a W V z I C 8 + P C 9 J d G V t P j x J d G V t P j x J d G V t T G 9 j Y X R p b 2 4 + P E l 0 Z W 1 U e X B l P k Z v c m 1 1 b G E 8 L 0 l 0 Z W 1 U e X B l P j x J d G V t U G F 0 a D 5 T Z W N 0 a W 9 u M S 9 D Y X R l Z 2 9 y a W V z L 0 N h d G V n b 3 J p Z X N f U 2 h l Z X Q 8 L 0 l 0 Z W 1 Q Y X R o P j w v S X R l b U x v Y 2 F 0 a W 9 u P j x T d G F i b G V F b n R y a W V z I C 8 + P C 9 J d G V t P j x J d G V t P j x J d G V t T G 9 j Y X R p b 2 4 + P E l 0 Z W 1 U e X B l P k Z v c m 1 1 b G E 8 L 0 l 0 Z W 1 U e X B l P j x J d G V t U G F 0 a D 5 T Z W N 0 a W 9 u M S 9 D Y X R l Z 2 9 y a W V z L 1 B y b 2 1 v d G V k J T I w S G V h Z G V y c z w v S X R l b V B h d G g + P C 9 J d G V t T G 9 j Y X R p b 2 4 + P F N 0 Y W J s Z U V u d H J p Z X M g L z 4 8 L 0 l 0 Z W 0 + P E l 0 Z W 0 + P E l 0 Z W 1 M b 2 N h d G l v b j 4 8 S X R l b V R 5 c G U + R m 9 y b X V s Y T w v S X R l b V R 5 c G U + P E l 0 Z W 1 Q Y X R o P l N l Y 3 R p b 2 4 x L 0 N h d G V n b 3 J p Z X M v Q 2 h h b m d l Z C U y M F R 5 c G U 8 L 0 l 0 Z W 1 Q Y X R o P j w v S X R l b U x v Y 2 F 0 a W 9 u P j x T d G F i b G V F b n R y a W V z I C 8 + P C 9 J d G V t P j w v S X R l b X M + P C 9 M b 2 N h b F B h Y 2 t h Z 2 V N Z X R h Z G F 0 Y U Z p b G U + F g A A A F B L B Q Y A A A A A A A A A A A A A A A A A A A A A A A A m A Q A A A Q A A A N C M n d 8 B F d E R j H o A w E / C l + s B A A A A Q z j E p 9 z G d E G d p U X S y x A A q w A A A A A C A A A A A A A Q Z g A A A A E A A C A A A A B + F g M i J S k J M i f S S Q k q z N D b P 1 E w q t Y 9 h s I A / z r V 1 d H i 1 A A A A A A O g A A A A A I A A C A A A A D 6 K e i o K T o F t M j V t d 0 v g 1 z U e w F p s v 2 6 Z v + O 8 i / M + G U M C l A A A A C 0 5 j / 6 5 G f x g y y d o U 1 e L e m U B 4 0 R c 1 u N p r I E Z s 7 J 7 Z W y i l K O 5 I y H 9 N R Z N T K P O 4 1 b m O H h G s c k 0 8 G E R g L 7 Z b D Z o 7 F 2 c Q h 0 j T a 2 h p p n r O O C l A i z 2 0 A A A A D R w G l f y B I C e U f t w O 9 k R Q 7 i U 4 B 4 / v 5 K g 7 I t A o W J 5 n R p x W 0 h o Y E q a / D 4 e V R G Z 8 E u h G n j H / B Z H H l j x 1 d r U T C i Y t Z Z < / D a t a M a s h u p > 
</file>

<file path=customXml/itemProps1.xml><?xml version="1.0" encoding="utf-8"?>
<ds:datastoreItem xmlns:ds="http://schemas.openxmlformats.org/officeDocument/2006/customXml" ds:itemID="{96883E4B-A67E-4260-ADFE-8F04348CBE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Categories</vt:lpstr>
      <vt:lpstr>Charts</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dc:creator>
  <cp:lastModifiedBy>Stephan</cp:lastModifiedBy>
  <dcterms:created xsi:type="dcterms:W3CDTF">2019-07-02T13:01:23Z</dcterms:created>
  <dcterms:modified xsi:type="dcterms:W3CDTF">2019-07-10T19:17:05Z</dcterms:modified>
</cp:coreProperties>
</file>