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ephan\Desktop\Leasing_Report\"/>
    </mc:Choice>
  </mc:AlternateContent>
  <xr:revisionPtr revIDLastSave="0" documentId="13_ncr:1_{B422804A-FFB1-44B4-9B3B-8CBA61555EBC}" xr6:coauthVersionLast="43" xr6:coauthVersionMax="43" xr10:uidLastSave="{00000000-0000-0000-0000-000000000000}"/>
  <bookViews>
    <workbookView xWindow="-120" yWindow="-120" windowWidth="20730" windowHeight="11160" firstSheet="24" activeTab="28" xr2:uid="{00000000-000D-0000-FFFF-FFFF00000000}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Week7" sheetId="7" r:id="rId7"/>
    <sheet name="Week8" sheetId="8" r:id="rId8"/>
    <sheet name="Week9" sheetId="10" r:id="rId9"/>
    <sheet name="Week10" sheetId="11" r:id="rId10"/>
    <sheet name="Week11" sheetId="13" r:id="rId11"/>
    <sheet name="Week12" sheetId="14" r:id="rId12"/>
    <sheet name="Week13" sheetId="15" r:id="rId13"/>
    <sheet name="Week14" sheetId="16" r:id="rId14"/>
    <sheet name="Week15" sheetId="17" r:id="rId15"/>
    <sheet name="Week17" sheetId="18" r:id="rId16"/>
    <sheet name="Week18" sheetId="19" r:id="rId17"/>
    <sheet name="Week19" sheetId="20" r:id="rId18"/>
    <sheet name="Week20" sheetId="21" r:id="rId19"/>
    <sheet name="Week21" sheetId="22" r:id="rId20"/>
    <sheet name="Week22" sheetId="23" r:id="rId21"/>
    <sheet name="Week23" sheetId="24" r:id="rId22"/>
    <sheet name="Week24" sheetId="25" r:id="rId23"/>
    <sheet name="Week25" sheetId="26" r:id="rId24"/>
    <sheet name="Week26" sheetId="28" r:id="rId25"/>
    <sheet name="Sum(by week) for 2019" sheetId="12" r:id="rId26"/>
    <sheet name="Sum(by month) for 2019" sheetId="31" r:id="rId27"/>
    <sheet name="Validation" sheetId="30" r:id="rId28"/>
    <sheet name="Categories" sheetId="32" r:id="rId29"/>
  </sheets>
  <definedNames>
    <definedName name="solver_eng" localSheetId="18" hidden="1">1</definedName>
    <definedName name="solver_neg" localSheetId="18" hidden="1">1</definedName>
    <definedName name="solver_num" localSheetId="18" hidden="1">0</definedName>
    <definedName name="solver_opt" localSheetId="18" hidden="1">Week20!$P$33</definedName>
    <definedName name="solver_typ" localSheetId="18" hidden="1">1</definedName>
    <definedName name="solver_val" localSheetId="18" hidden="1">0</definedName>
    <definedName name="solver_ver" localSheetId="18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32" l="1"/>
  <c r="B2" i="32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G14" i="32" l="1"/>
  <c r="F14" i="32" l="1"/>
  <c r="E14" i="32"/>
  <c r="D14" i="32"/>
  <c r="C14" i="32"/>
  <c r="F51" i="28"/>
  <c r="G51" i="28" s="1"/>
  <c r="F50" i="28"/>
  <c r="G50" i="28" s="1"/>
  <c r="F49" i="28"/>
  <c r="G49" i="28" s="1"/>
  <c r="F48" i="28"/>
  <c r="G48" i="28" s="1"/>
  <c r="F47" i="28"/>
  <c r="G47" i="28" s="1"/>
  <c r="F46" i="28"/>
  <c r="G46" i="28" s="1"/>
  <c r="F45" i="28"/>
  <c r="G45" i="28" s="1"/>
  <c r="F44" i="28"/>
  <c r="G44" i="28" s="1"/>
  <c r="F43" i="28"/>
  <c r="G43" i="28" s="1"/>
  <c r="F42" i="28"/>
  <c r="G42" i="28" s="1"/>
  <c r="F41" i="28"/>
  <c r="G41" i="28" s="1"/>
  <c r="F40" i="28"/>
  <c r="G40" i="28" s="1"/>
  <c r="F39" i="28"/>
  <c r="G39" i="28" s="1"/>
  <c r="F38" i="28"/>
  <c r="G38" i="28" s="1"/>
  <c r="F37" i="28"/>
  <c r="G37" i="28" s="1"/>
  <c r="F36" i="28"/>
  <c r="G36" i="28" s="1"/>
  <c r="F35" i="28"/>
  <c r="G35" i="28" s="1"/>
  <c r="F34" i="28"/>
  <c r="G34" i="28" s="1"/>
  <c r="F33" i="28"/>
  <c r="G33" i="28" s="1"/>
  <c r="F32" i="28"/>
  <c r="G32" i="28" s="1"/>
  <c r="F31" i="28"/>
  <c r="G31" i="28" s="1"/>
  <c r="F30" i="28"/>
  <c r="G30" i="28" s="1"/>
  <c r="F29" i="28"/>
  <c r="G29" i="28" s="1"/>
  <c r="F28" i="28"/>
  <c r="G28" i="28" s="1"/>
  <c r="F27" i="28"/>
  <c r="G27" i="28" s="1"/>
  <c r="F26" i="28"/>
  <c r="G26" i="28" s="1"/>
  <c r="F25" i="28"/>
  <c r="G25" i="28" s="1"/>
  <c r="F24" i="28"/>
  <c r="G24" i="28" s="1"/>
  <c r="F23" i="28"/>
  <c r="G23" i="28" s="1"/>
  <c r="F22" i="28"/>
  <c r="G22" i="28" s="1"/>
  <c r="F21" i="28"/>
  <c r="G21" i="28" s="1"/>
  <c r="F20" i="28"/>
  <c r="G20" i="28" s="1"/>
  <c r="F19" i="28"/>
  <c r="G19" i="28" s="1"/>
  <c r="F18" i="28"/>
  <c r="G18" i="28" s="1"/>
  <c r="F17" i="28"/>
  <c r="G17" i="28" s="1"/>
  <c r="F16" i="28"/>
  <c r="G16" i="28" s="1"/>
  <c r="F15" i="28"/>
  <c r="G15" i="28" s="1"/>
  <c r="F14" i="28"/>
  <c r="G14" i="28" s="1"/>
  <c r="F13" i="28"/>
  <c r="G13" i="28" s="1"/>
  <c r="F12" i="28"/>
  <c r="G12" i="28" s="1"/>
  <c r="F11" i="28"/>
  <c r="G11" i="28" s="1"/>
  <c r="F10" i="28"/>
  <c r="G10" i="28" s="1"/>
  <c r="F9" i="28"/>
  <c r="G9" i="28" s="1"/>
  <c r="F8" i="28"/>
  <c r="G8" i="28" s="1"/>
  <c r="F7" i="28"/>
  <c r="G7" i="28" s="1"/>
  <c r="F6" i="28"/>
  <c r="G6" i="28" s="1"/>
  <c r="F5" i="28"/>
  <c r="G5" i="28" s="1"/>
  <c r="F4" i="28"/>
  <c r="G4" i="28" s="1"/>
  <c r="F3" i="28"/>
  <c r="G3" i="28" s="1"/>
  <c r="F2" i="28"/>
  <c r="G2" i="28" s="1"/>
  <c r="F51" i="26"/>
  <c r="G51" i="26" s="1"/>
  <c r="F50" i="26"/>
  <c r="G50" i="26" s="1"/>
  <c r="F49" i="26"/>
  <c r="G49" i="26" s="1"/>
  <c r="F48" i="26"/>
  <c r="G48" i="26" s="1"/>
  <c r="F47" i="26"/>
  <c r="G47" i="26" s="1"/>
  <c r="F46" i="26"/>
  <c r="G46" i="26" s="1"/>
  <c r="F45" i="26"/>
  <c r="G45" i="26" s="1"/>
  <c r="F44" i="26"/>
  <c r="G44" i="26" s="1"/>
  <c r="F43" i="26"/>
  <c r="G43" i="26" s="1"/>
  <c r="F42" i="26"/>
  <c r="G42" i="26" s="1"/>
  <c r="F41" i="26"/>
  <c r="G41" i="26" s="1"/>
  <c r="F40" i="26"/>
  <c r="G40" i="26" s="1"/>
  <c r="F39" i="26"/>
  <c r="G39" i="26" s="1"/>
  <c r="F38" i="26"/>
  <c r="G38" i="26" s="1"/>
  <c r="F37" i="26"/>
  <c r="G37" i="26" s="1"/>
  <c r="F36" i="26"/>
  <c r="G36" i="26" s="1"/>
  <c r="F35" i="26"/>
  <c r="G35" i="26" s="1"/>
  <c r="F34" i="26"/>
  <c r="G34" i="26" s="1"/>
  <c r="F33" i="26"/>
  <c r="G33" i="26" s="1"/>
  <c r="F32" i="26"/>
  <c r="G32" i="26" s="1"/>
  <c r="F31" i="26"/>
  <c r="G31" i="26" s="1"/>
  <c r="F30" i="26"/>
  <c r="G30" i="26" s="1"/>
  <c r="F29" i="26"/>
  <c r="G29" i="26" s="1"/>
  <c r="F28" i="26"/>
  <c r="G28" i="26" s="1"/>
  <c r="F27" i="26"/>
  <c r="G27" i="26" s="1"/>
  <c r="F26" i="26"/>
  <c r="G26" i="26" s="1"/>
  <c r="F25" i="26"/>
  <c r="G25" i="26" s="1"/>
  <c r="F24" i="26"/>
  <c r="G24" i="26" s="1"/>
  <c r="F23" i="26"/>
  <c r="G23" i="26" s="1"/>
  <c r="F22" i="26"/>
  <c r="G22" i="26" s="1"/>
  <c r="F21" i="26"/>
  <c r="G21" i="26" s="1"/>
  <c r="F20" i="26"/>
  <c r="G20" i="26" s="1"/>
  <c r="F19" i="26"/>
  <c r="G19" i="26" s="1"/>
  <c r="F18" i="26"/>
  <c r="G18" i="26" s="1"/>
  <c r="F17" i="26"/>
  <c r="G17" i="26" s="1"/>
  <c r="F16" i="26"/>
  <c r="G16" i="26" s="1"/>
  <c r="F15" i="26"/>
  <c r="G15" i="26" s="1"/>
  <c r="F14" i="26"/>
  <c r="G14" i="26" s="1"/>
  <c r="F13" i="26"/>
  <c r="G13" i="26" s="1"/>
  <c r="F12" i="26"/>
  <c r="G12" i="26" s="1"/>
  <c r="F11" i="26"/>
  <c r="G11" i="26" s="1"/>
  <c r="F10" i="26"/>
  <c r="G10" i="26" s="1"/>
  <c r="F9" i="26"/>
  <c r="G9" i="26" s="1"/>
  <c r="F8" i="26"/>
  <c r="G8" i="26" s="1"/>
  <c r="F7" i="26"/>
  <c r="G7" i="26" s="1"/>
  <c r="F6" i="26"/>
  <c r="G6" i="26" s="1"/>
  <c r="F5" i="26"/>
  <c r="G5" i="26" s="1"/>
  <c r="F4" i="26"/>
  <c r="G4" i="26" s="1"/>
  <c r="F3" i="26"/>
  <c r="G3" i="26" s="1"/>
  <c r="F2" i="26"/>
  <c r="G2" i="26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51" i="24"/>
  <c r="G51" i="24" s="1"/>
  <c r="F50" i="24"/>
  <c r="G50" i="24" s="1"/>
  <c r="F49" i="24"/>
  <c r="G49" i="24" s="1"/>
  <c r="F48" i="24"/>
  <c r="G48" i="24" s="1"/>
  <c r="F47" i="24"/>
  <c r="G47" i="24" s="1"/>
  <c r="F46" i="24"/>
  <c r="G46" i="24" s="1"/>
  <c r="F45" i="24"/>
  <c r="G45" i="24" s="1"/>
  <c r="F44" i="24"/>
  <c r="G44" i="24" s="1"/>
  <c r="F43" i="24"/>
  <c r="G43" i="24" s="1"/>
  <c r="F42" i="24"/>
  <c r="G42" i="24" s="1"/>
  <c r="F41" i="24"/>
  <c r="G41" i="24" s="1"/>
  <c r="F40" i="24"/>
  <c r="G40" i="24" s="1"/>
  <c r="F39" i="24"/>
  <c r="G39" i="24" s="1"/>
  <c r="F38" i="24"/>
  <c r="G38" i="24" s="1"/>
  <c r="F37" i="24"/>
  <c r="G37" i="24" s="1"/>
  <c r="F36" i="24"/>
  <c r="G36" i="24" s="1"/>
  <c r="F35" i="24"/>
  <c r="G35" i="24" s="1"/>
  <c r="F34" i="24"/>
  <c r="G34" i="24" s="1"/>
  <c r="F33" i="24"/>
  <c r="G33" i="24" s="1"/>
  <c r="F32" i="24"/>
  <c r="G32" i="24" s="1"/>
  <c r="F31" i="24"/>
  <c r="G31" i="24" s="1"/>
  <c r="F30" i="24"/>
  <c r="G30" i="24" s="1"/>
  <c r="F29" i="24"/>
  <c r="G29" i="24" s="1"/>
  <c r="F28" i="24"/>
  <c r="G28" i="24" s="1"/>
  <c r="F27" i="24"/>
  <c r="G27" i="24" s="1"/>
  <c r="F26" i="24"/>
  <c r="G26" i="24" s="1"/>
  <c r="F25" i="24"/>
  <c r="G25" i="24" s="1"/>
  <c r="F24" i="24"/>
  <c r="G24" i="24" s="1"/>
  <c r="F23" i="24"/>
  <c r="G23" i="24" s="1"/>
  <c r="F22" i="24"/>
  <c r="G22" i="24" s="1"/>
  <c r="F21" i="24"/>
  <c r="G21" i="24" s="1"/>
  <c r="F20" i="24"/>
  <c r="G20" i="24" s="1"/>
  <c r="F19" i="24"/>
  <c r="G19" i="24" s="1"/>
  <c r="F18" i="24"/>
  <c r="G18" i="24" s="1"/>
  <c r="F17" i="24"/>
  <c r="G17" i="24" s="1"/>
  <c r="F16" i="24"/>
  <c r="G16" i="24" s="1"/>
  <c r="F15" i="24"/>
  <c r="G15" i="24" s="1"/>
  <c r="F14" i="24"/>
  <c r="G14" i="24" s="1"/>
  <c r="F13" i="24"/>
  <c r="G13" i="24" s="1"/>
  <c r="F12" i="24"/>
  <c r="G12" i="24" s="1"/>
  <c r="F11" i="24"/>
  <c r="G11" i="24" s="1"/>
  <c r="F10" i="24"/>
  <c r="G10" i="24" s="1"/>
  <c r="F9" i="24"/>
  <c r="G9" i="24" s="1"/>
  <c r="F8" i="24"/>
  <c r="G8" i="24" s="1"/>
  <c r="F7" i="24"/>
  <c r="G7" i="24" s="1"/>
  <c r="F6" i="24"/>
  <c r="G6" i="24" s="1"/>
  <c r="F5" i="24"/>
  <c r="G5" i="24" s="1"/>
  <c r="F4" i="24"/>
  <c r="G4" i="24" s="1"/>
  <c r="F3" i="24"/>
  <c r="G3" i="24" s="1"/>
  <c r="F2" i="24"/>
  <c r="G2" i="24" s="1"/>
  <c r="F51" i="23"/>
  <c r="G51" i="23" s="1"/>
  <c r="F50" i="23"/>
  <c r="G50" i="23" s="1"/>
  <c r="F49" i="23"/>
  <c r="G49" i="23" s="1"/>
  <c r="F48" i="23"/>
  <c r="G48" i="23" s="1"/>
  <c r="F47" i="23"/>
  <c r="G47" i="23" s="1"/>
  <c r="F46" i="23"/>
  <c r="G46" i="23" s="1"/>
  <c r="F45" i="23"/>
  <c r="G45" i="23" s="1"/>
  <c r="F44" i="23"/>
  <c r="G44" i="23" s="1"/>
  <c r="F43" i="23"/>
  <c r="G43" i="23" s="1"/>
  <c r="F42" i="23"/>
  <c r="G42" i="23" s="1"/>
  <c r="F41" i="23"/>
  <c r="G41" i="23" s="1"/>
  <c r="F40" i="23"/>
  <c r="G40" i="23" s="1"/>
  <c r="F39" i="23"/>
  <c r="G39" i="23" s="1"/>
  <c r="F38" i="23"/>
  <c r="G38" i="23" s="1"/>
  <c r="F37" i="23"/>
  <c r="G37" i="23" s="1"/>
  <c r="F36" i="23"/>
  <c r="G36" i="23" s="1"/>
  <c r="F35" i="23"/>
  <c r="G35" i="23" s="1"/>
  <c r="F34" i="23"/>
  <c r="G34" i="23" s="1"/>
  <c r="F33" i="23"/>
  <c r="G33" i="23" s="1"/>
  <c r="F32" i="23"/>
  <c r="G32" i="23" s="1"/>
  <c r="F31" i="23"/>
  <c r="G31" i="23" s="1"/>
  <c r="F30" i="23"/>
  <c r="G30" i="23" s="1"/>
  <c r="F29" i="23"/>
  <c r="G29" i="23" s="1"/>
  <c r="F28" i="23"/>
  <c r="G28" i="23" s="1"/>
  <c r="F27" i="23"/>
  <c r="G27" i="23" s="1"/>
  <c r="F26" i="23"/>
  <c r="G26" i="23" s="1"/>
  <c r="F25" i="23"/>
  <c r="G25" i="23" s="1"/>
  <c r="F24" i="23"/>
  <c r="G24" i="23" s="1"/>
  <c r="F23" i="23"/>
  <c r="G23" i="23" s="1"/>
  <c r="F22" i="23"/>
  <c r="G22" i="23" s="1"/>
  <c r="F21" i="23"/>
  <c r="G21" i="23" s="1"/>
  <c r="F20" i="23"/>
  <c r="G20" i="23" s="1"/>
  <c r="F19" i="23"/>
  <c r="G19" i="23" s="1"/>
  <c r="F18" i="23"/>
  <c r="G18" i="23" s="1"/>
  <c r="F17" i="23"/>
  <c r="G17" i="23" s="1"/>
  <c r="F16" i="23"/>
  <c r="G16" i="23" s="1"/>
  <c r="F15" i="23"/>
  <c r="G15" i="23" s="1"/>
  <c r="F14" i="23"/>
  <c r="G14" i="23" s="1"/>
  <c r="F13" i="23"/>
  <c r="G13" i="23" s="1"/>
  <c r="F12" i="23"/>
  <c r="G12" i="23" s="1"/>
  <c r="F11" i="23"/>
  <c r="G11" i="23" s="1"/>
  <c r="F10" i="23"/>
  <c r="G10" i="23" s="1"/>
  <c r="F9" i="23"/>
  <c r="G9" i="23" s="1"/>
  <c r="F8" i="23"/>
  <c r="G8" i="23" s="1"/>
  <c r="F7" i="23"/>
  <c r="G7" i="23" s="1"/>
  <c r="F6" i="23"/>
  <c r="G6" i="23" s="1"/>
  <c r="F5" i="23"/>
  <c r="G5" i="23" s="1"/>
  <c r="F4" i="23"/>
  <c r="G4" i="23" s="1"/>
  <c r="F3" i="23"/>
  <c r="G3" i="23" s="1"/>
  <c r="F2" i="23"/>
  <c r="G2" i="23" s="1"/>
  <c r="F51" i="22"/>
  <c r="G51" i="22" s="1"/>
  <c r="F50" i="22"/>
  <c r="G50" i="22" s="1"/>
  <c r="F49" i="22"/>
  <c r="G49" i="22" s="1"/>
  <c r="F48" i="22"/>
  <c r="G48" i="22" s="1"/>
  <c r="F47" i="22"/>
  <c r="G47" i="22" s="1"/>
  <c r="F46" i="22"/>
  <c r="G46" i="22" s="1"/>
  <c r="F45" i="22"/>
  <c r="G45" i="22" s="1"/>
  <c r="F44" i="22"/>
  <c r="G44" i="22" s="1"/>
  <c r="F43" i="22"/>
  <c r="G43" i="22" s="1"/>
  <c r="F42" i="22"/>
  <c r="G42" i="22" s="1"/>
  <c r="F41" i="22"/>
  <c r="G41" i="22" s="1"/>
  <c r="F40" i="22"/>
  <c r="G40" i="22" s="1"/>
  <c r="F39" i="22"/>
  <c r="G39" i="22" s="1"/>
  <c r="F38" i="22"/>
  <c r="G38" i="22" s="1"/>
  <c r="F37" i="22"/>
  <c r="G37" i="22" s="1"/>
  <c r="F36" i="22"/>
  <c r="G36" i="22" s="1"/>
  <c r="F35" i="22"/>
  <c r="G35" i="22" s="1"/>
  <c r="F34" i="22"/>
  <c r="G34" i="22" s="1"/>
  <c r="F33" i="22"/>
  <c r="G33" i="22" s="1"/>
  <c r="F32" i="22"/>
  <c r="G32" i="22" s="1"/>
  <c r="F31" i="22"/>
  <c r="G31" i="22" s="1"/>
  <c r="F30" i="22"/>
  <c r="G30" i="22" s="1"/>
  <c r="F29" i="22"/>
  <c r="G29" i="22" s="1"/>
  <c r="F28" i="22"/>
  <c r="G28" i="22" s="1"/>
  <c r="F27" i="22"/>
  <c r="G27" i="22" s="1"/>
  <c r="F26" i="22"/>
  <c r="G26" i="22" s="1"/>
  <c r="F25" i="22"/>
  <c r="G25" i="22" s="1"/>
  <c r="F24" i="22"/>
  <c r="G24" i="22" s="1"/>
  <c r="F23" i="22"/>
  <c r="G23" i="22" s="1"/>
  <c r="F22" i="22"/>
  <c r="G22" i="22" s="1"/>
  <c r="F21" i="22"/>
  <c r="G21" i="22" s="1"/>
  <c r="F20" i="22"/>
  <c r="G20" i="22" s="1"/>
  <c r="F19" i="22"/>
  <c r="G19" i="22" s="1"/>
  <c r="F18" i="22"/>
  <c r="G18" i="22" s="1"/>
  <c r="F17" i="22"/>
  <c r="G17" i="22" s="1"/>
  <c r="F16" i="22"/>
  <c r="G16" i="22" s="1"/>
  <c r="F15" i="22"/>
  <c r="G15" i="22" s="1"/>
  <c r="F14" i="22"/>
  <c r="G14" i="22" s="1"/>
  <c r="F13" i="22"/>
  <c r="G13" i="22" s="1"/>
  <c r="F12" i="22"/>
  <c r="G12" i="22" s="1"/>
  <c r="F11" i="22"/>
  <c r="G11" i="22" s="1"/>
  <c r="F10" i="22"/>
  <c r="G10" i="22" s="1"/>
  <c r="F9" i="22"/>
  <c r="G9" i="22" s="1"/>
  <c r="F8" i="22"/>
  <c r="G8" i="22" s="1"/>
  <c r="F7" i="22"/>
  <c r="G7" i="22" s="1"/>
  <c r="F6" i="22"/>
  <c r="G6" i="22" s="1"/>
  <c r="F5" i="22"/>
  <c r="G5" i="22" s="1"/>
  <c r="F4" i="22"/>
  <c r="G4" i="22" s="1"/>
  <c r="F3" i="22"/>
  <c r="G3" i="22" s="1"/>
  <c r="F2" i="22"/>
  <c r="G2" i="22" s="1"/>
  <c r="F51" i="21"/>
  <c r="G51" i="21" s="1"/>
  <c r="F50" i="21"/>
  <c r="G50" i="21" s="1"/>
  <c r="F49" i="21"/>
  <c r="G49" i="21" s="1"/>
  <c r="F48" i="21"/>
  <c r="G48" i="21" s="1"/>
  <c r="F47" i="21"/>
  <c r="G47" i="21" s="1"/>
  <c r="F46" i="21"/>
  <c r="G46" i="21" s="1"/>
  <c r="F45" i="21"/>
  <c r="G45" i="21" s="1"/>
  <c r="F44" i="21"/>
  <c r="G44" i="21" s="1"/>
  <c r="F43" i="21"/>
  <c r="G43" i="21" s="1"/>
  <c r="F42" i="21"/>
  <c r="G42" i="21" s="1"/>
  <c r="F41" i="21"/>
  <c r="G41" i="21" s="1"/>
  <c r="F40" i="21"/>
  <c r="G40" i="21" s="1"/>
  <c r="F39" i="21"/>
  <c r="G39" i="21" s="1"/>
  <c r="F38" i="21"/>
  <c r="G38" i="21" s="1"/>
  <c r="F37" i="21"/>
  <c r="G37" i="21" s="1"/>
  <c r="F36" i="21"/>
  <c r="G36" i="21" s="1"/>
  <c r="F35" i="21"/>
  <c r="G35" i="21" s="1"/>
  <c r="F34" i="21"/>
  <c r="G34" i="21" s="1"/>
  <c r="F33" i="21"/>
  <c r="G33" i="21" s="1"/>
  <c r="F32" i="21"/>
  <c r="G32" i="21" s="1"/>
  <c r="F31" i="21"/>
  <c r="G31" i="21" s="1"/>
  <c r="F30" i="21"/>
  <c r="G30" i="21" s="1"/>
  <c r="F29" i="21"/>
  <c r="G29" i="21" s="1"/>
  <c r="F28" i="21"/>
  <c r="G28" i="21" s="1"/>
  <c r="F27" i="21"/>
  <c r="G27" i="21" s="1"/>
  <c r="F26" i="21"/>
  <c r="G26" i="21" s="1"/>
  <c r="F25" i="21"/>
  <c r="G25" i="21" s="1"/>
  <c r="F24" i="21"/>
  <c r="G24" i="21" s="1"/>
  <c r="F23" i="21"/>
  <c r="G23" i="21" s="1"/>
  <c r="F22" i="21"/>
  <c r="G22" i="21" s="1"/>
  <c r="F21" i="21"/>
  <c r="G21" i="21" s="1"/>
  <c r="F20" i="21"/>
  <c r="G20" i="21" s="1"/>
  <c r="F19" i="21"/>
  <c r="G19" i="21" s="1"/>
  <c r="F18" i="21"/>
  <c r="G18" i="21" s="1"/>
  <c r="F17" i="21"/>
  <c r="G17" i="21" s="1"/>
  <c r="F16" i="21"/>
  <c r="G16" i="21" s="1"/>
  <c r="F15" i="21"/>
  <c r="G15" i="21" s="1"/>
  <c r="F14" i="21"/>
  <c r="G14" i="21" s="1"/>
  <c r="F13" i="21"/>
  <c r="G13" i="21" s="1"/>
  <c r="F12" i="21"/>
  <c r="G12" i="21" s="1"/>
  <c r="F11" i="21"/>
  <c r="G11" i="21" s="1"/>
  <c r="F10" i="21"/>
  <c r="G10" i="21" s="1"/>
  <c r="F9" i="21"/>
  <c r="G9" i="21" s="1"/>
  <c r="F8" i="21"/>
  <c r="G8" i="21" s="1"/>
  <c r="F7" i="21"/>
  <c r="G7" i="21" s="1"/>
  <c r="F6" i="21"/>
  <c r="G6" i="21" s="1"/>
  <c r="F5" i="21"/>
  <c r="G5" i="21" s="1"/>
  <c r="F4" i="21"/>
  <c r="G4" i="21" s="1"/>
  <c r="F3" i="21"/>
  <c r="G3" i="21" s="1"/>
  <c r="F2" i="21"/>
  <c r="G2" i="21" s="1"/>
  <c r="F51" i="20"/>
  <c r="G51" i="20" s="1"/>
  <c r="F50" i="20"/>
  <c r="G50" i="20" s="1"/>
  <c r="F49" i="20"/>
  <c r="G49" i="20" s="1"/>
  <c r="F48" i="20"/>
  <c r="G48" i="20" s="1"/>
  <c r="F47" i="20"/>
  <c r="G47" i="20" s="1"/>
  <c r="F46" i="20"/>
  <c r="G46" i="20" s="1"/>
  <c r="F45" i="20"/>
  <c r="G45" i="20" s="1"/>
  <c r="F44" i="20"/>
  <c r="G44" i="20" s="1"/>
  <c r="F43" i="20"/>
  <c r="G43" i="20" s="1"/>
  <c r="F42" i="20"/>
  <c r="G42" i="20" s="1"/>
  <c r="F41" i="20"/>
  <c r="G41" i="20" s="1"/>
  <c r="F40" i="20"/>
  <c r="G40" i="20" s="1"/>
  <c r="F39" i="20"/>
  <c r="G39" i="20" s="1"/>
  <c r="F38" i="20"/>
  <c r="G38" i="20" s="1"/>
  <c r="F37" i="20"/>
  <c r="G37" i="20" s="1"/>
  <c r="F36" i="20"/>
  <c r="G36" i="20" s="1"/>
  <c r="F35" i="20"/>
  <c r="G35" i="20" s="1"/>
  <c r="F34" i="20"/>
  <c r="G34" i="20" s="1"/>
  <c r="F33" i="20"/>
  <c r="G33" i="20" s="1"/>
  <c r="F32" i="20"/>
  <c r="G32" i="20" s="1"/>
  <c r="F31" i="20"/>
  <c r="G31" i="20" s="1"/>
  <c r="F30" i="20"/>
  <c r="G30" i="20" s="1"/>
  <c r="F29" i="20"/>
  <c r="G29" i="20" s="1"/>
  <c r="F28" i="20"/>
  <c r="G28" i="20" s="1"/>
  <c r="F27" i="20"/>
  <c r="G27" i="20" s="1"/>
  <c r="F26" i="20"/>
  <c r="G26" i="20" s="1"/>
  <c r="F25" i="20"/>
  <c r="G25" i="20" s="1"/>
  <c r="F24" i="20"/>
  <c r="G24" i="20" s="1"/>
  <c r="F23" i="20"/>
  <c r="G23" i="20" s="1"/>
  <c r="F22" i="20"/>
  <c r="G22" i="20" s="1"/>
  <c r="F21" i="20"/>
  <c r="G21" i="20" s="1"/>
  <c r="F20" i="20"/>
  <c r="G20" i="20" s="1"/>
  <c r="F19" i="20"/>
  <c r="G19" i="20" s="1"/>
  <c r="F18" i="20"/>
  <c r="G18" i="20" s="1"/>
  <c r="F17" i="20"/>
  <c r="G17" i="20" s="1"/>
  <c r="F16" i="20"/>
  <c r="G16" i="20" s="1"/>
  <c r="F15" i="20"/>
  <c r="G15" i="20" s="1"/>
  <c r="F14" i="20"/>
  <c r="G14" i="20" s="1"/>
  <c r="F13" i="20"/>
  <c r="G13" i="20" s="1"/>
  <c r="F12" i="20"/>
  <c r="G12" i="20" s="1"/>
  <c r="F11" i="20"/>
  <c r="G11" i="20" s="1"/>
  <c r="F10" i="20"/>
  <c r="G10" i="20" s="1"/>
  <c r="F9" i="20"/>
  <c r="G9" i="20" s="1"/>
  <c r="F8" i="20"/>
  <c r="G8" i="20" s="1"/>
  <c r="F7" i="20"/>
  <c r="G7" i="20" s="1"/>
  <c r="F6" i="20"/>
  <c r="G6" i="20" s="1"/>
  <c r="F5" i="20"/>
  <c r="G5" i="20" s="1"/>
  <c r="F4" i="20"/>
  <c r="G4" i="20" s="1"/>
  <c r="F3" i="20"/>
  <c r="G3" i="20" s="1"/>
  <c r="F2" i="20"/>
  <c r="G2" i="20" s="1"/>
  <c r="F51" i="19"/>
  <c r="G51" i="19" s="1"/>
  <c r="F50" i="19"/>
  <c r="G50" i="19" s="1"/>
  <c r="F49" i="19"/>
  <c r="G49" i="19" s="1"/>
  <c r="F48" i="19"/>
  <c r="G48" i="19" s="1"/>
  <c r="F47" i="19"/>
  <c r="G47" i="19" s="1"/>
  <c r="F46" i="19"/>
  <c r="G46" i="19" s="1"/>
  <c r="F45" i="19"/>
  <c r="G45" i="19" s="1"/>
  <c r="F44" i="19"/>
  <c r="G44" i="19" s="1"/>
  <c r="F43" i="19"/>
  <c r="G43" i="19" s="1"/>
  <c r="F42" i="19"/>
  <c r="G42" i="19" s="1"/>
  <c r="F41" i="19"/>
  <c r="G41" i="19" s="1"/>
  <c r="F40" i="19"/>
  <c r="G40" i="19" s="1"/>
  <c r="F39" i="19"/>
  <c r="G39" i="19" s="1"/>
  <c r="F38" i="19"/>
  <c r="G38" i="19" s="1"/>
  <c r="F37" i="19"/>
  <c r="G37" i="19" s="1"/>
  <c r="F36" i="19"/>
  <c r="G36" i="19" s="1"/>
  <c r="F35" i="19"/>
  <c r="G35" i="19" s="1"/>
  <c r="F34" i="19"/>
  <c r="G34" i="19" s="1"/>
  <c r="F33" i="19"/>
  <c r="G33" i="19" s="1"/>
  <c r="F32" i="19"/>
  <c r="G32" i="19" s="1"/>
  <c r="F31" i="19"/>
  <c r="G31" i="19" s="1"/>
  <c r="F30" i="19"/>
  <c r="G30" i="19" s="1"/>
  <c r="F29" i="19"/>
  <c r="G29" i="19" s="1"/>
  <c r="F28" i="19"/>
  <c r="G28" i="19" s="1"/>
  <c r="F27" i="19"/>
  <c r="G27" i="19" s="1"/>
  <c r="F26" i="19"/>
  <c r="G26" i="19" s="1"/>
  <c r="F25" i="19"/>
  <c r="G25" i="19" s="1"/>
  <c r="F24" i="19"/>
  <c r="G24" i="19" s="1"/>
  <c r="F23" i="19"/>
  <c r="G23" i="19" s="1"/>
  <c r="F22" i="19"/>
  <c r="G22" i="19" s="1"/>
  <c r="F21" i="19"/>
  <c r="G21" i="19" s="1"/>
  <c r="F20" i="19"/>
  <c r="G20" i="19" s="1"/>
  <c r="F19" i="19"/>
  <c r="G19" i="19" s="1"/>
  <c r="F18" i="19"/>
  <c r="G18" i="19" s="1"/>
  <c r="F17" i="19"/>
  <c r="G17" i="19" s="1"/>
  <c r="F16" i="19"/>
  <c r="G16" i="19" s="1"/>
  <c r="F15" i="19"/>
  <c r="G15" i="19" s="1"/>
  <c r="F14" i="19"/>
  <c r="G14" i="19" s="1"/>
  <c r="F13" i="19"/>
  <c r="G13" i="19" s="1"/>
  <c r="F12" i="19"/>
  <c r="G12" i="19" s="1"/>
  <c r="F11" i="19"/>
  <c r="G11" i="19" s="1"/>
  <c r="F10" i="19"/>
  <c r="G10" i="19" s="1"/>
  <c r="F9" i="19"/>
  <c r="G9" i="19" s="1"/>
  <c r="F8" i="19"/>
  <c r="G8" i="19" s="1"/>
  <c r="F7" i="19"/>
  <c r="G7" i="19" s="1"/>
  <c r="F6" i="19"/>
  <c r="G6" i="19" s="1"/>
  <c r="F5" i="19"/>
  <c r="G5" i="19" s="1"/>
  <c r="F4" i="19"/>
  <c r="G4" i="19" s="1"/>
  <c r="F3" i="19"/>
  <c r="G3" i="19" s="1"/>
  <c r="F2" i="19"/>
  <c r="G2" i="19" s="1"/>
  <c r="F51" i="18"/>
  <c r="G51" i="18" s="1"/>
  <c r="F50" i="18"/>
  <c r="G50" i="18" s="1"/>
  <c r="F49" i="18"/>
  <c r="G49" i="18" s="1"/>
  <c r="F48" i="18"/>
  <c r="G48" i="18" s="1"/>
  <c r="F47" i="18"/>
  <c r="G47" i="18" s="1"/>
  <c r="F46" i="18"/>
  <c r="G46" i="18" s="1"/>
  <c r="F45" i="18"/>
  <c r="G45" i="18" s="1"/>
  <c r="F44" i="18"/>
  <c r="G44" i="18" s="1"/>
  <c r="F43" i="18"/>
  <c r="G43" i="18" s="1"/>
  <c r="F42" i="18"/>
  <c r="G42" i="18" s="1"/>
  <c r="F41" i="18"/>
  <c r="G41" i="18" s="1"/>
  <c r="F40" i="18"/>
  <c r="G40" i="18" s="1"/>
  <c r="F39" i="18"/>
  <c r="G39" i="18" s="1"/>
  <c r="F38" i="18"/>
  <c r="G38" i="18" s="1"/>
  <c r="F37" i="18"/>
  <c r="G37" i="18" s="1"/>
  <c r="F36" i="18"/>
  <c r="G36" i="18" s="1"/>
  <c r="F35" i="18"/>
  <c r="G35" i="18" s="1"/>
  <c r="F34" i="18"/>
  <c r="G34" i="18" s="1"/>
  <c r="F33" i="18"/>
  <c r="G33" i="18" s="1"/>
  <c r="F32" i="18"/>
  <c r="G32" i="18" s="1"/>
  <c r="F31" i="18"/>
  <c r="G31" i="18" s="1"/>
  <c r="F30" i="18"/>
  <c r="G30" i="18" s="1"/>
  <c r="F29" i="18"/>
  <c r="G29" i="18" s="1"/>
  <c r="F28" i="18"/>
  <c r="G28" i="18" s="1"/>
  <c r="F27" i="18"/>
  <c r="G27" i="18" s="1"/>
  <c r="F26" i="18"/>
  <c r="G26" i="18" s="1"/>
  <c r="F25" i="18"/>
  <c r="G25" i="18" s="1"/>
  <c r="F24" i="18"/>
  <c r="G24" i="18" s="1"/>
  <c r="F23" i="18"/>
  <c r="G23" i="18" s="1"/>
  <c r="F22" i="18"/>
  <c r="G22" i="18" s="1"/>
  <c r="F21" i="18"/>
  <c r="G21" i="18" s="1"/>
  <c r="F20" i="18"/>
  <c r="G20" i="18" s="1"/>
  <c r="F19" i="18"/>
  <c r="G19" i="18" s="1"/>
  <c r="F18" i="18"/>
  <c r="G18" i="18" s="1"/>
  <c r="F17" i="18"/>
  <c r="G17" i="18" s="1"/>
  <c r="F16" i="18"/>
  <c r="G16" i="18" s="1"/>
  <c r="F15" i="18"/>
  <c r="G15" i="18" s="1"/>
  <c r="F14" i="18"/>
  <c r="G14" i="18" s="1"/>
  <c r="F13" i="18"/>
  <c r="G13" i="18" s="1"/>
  <c r="F12" i="18"/>
  <c r="G12" i="18" s="1"/>
  <c r="F11" i="18"/>
  <c r="G11" i="18" s="1"/>
  <c r="F10" i="18"/>
  <c r="G10" i="18" s="1"/>
  <c r="F9" i="18"/>
  <c r="G9" i="18" s="1"/>
  <c r="F8" i="18"/>
  <c r="G8" i="18" s="1"/>
  <c r="F7" i="18"/>
  <c r="G7" i="18" s="1"/>
  <c r="F6" i="18"/>
  <c r="G6" i="18" s="1"/>
  <c r="F5" i="18"/>
  <c r="G5" i="18" s="1"/>
  <c r="F4" i="18"/>
  <c r="G4" i="18" s="1"/>
  <c r="F3" i="18"/>
  <c r="G3" i="18" s="1"/>
  <c r="F2" i="18"/>
  <c r="G2" i="18" s="1"/>
  <c r="F51" i="17"/>
  <c r="G51" i="17" s="1"/>
  <c r="F50" i="17"/>
  <c r="G50" i="17" s="1"/>
  <c r="F49" i="17"/>
  <c r="G49" i="17" s="1"/>
  <c r="F48" i="17"/>
  <c r="G48" i="17" s="1"/>
  <c r="F47" i="17"/>
  <c r="G47" i="17" s="1"/>
  <c r="F46" i="17"/>
  <c r="G46" i="17" s="1"/>
  <c r="F45" i="17"/>
  <c r="G45" i="17" s="1"/>
  <c r="F44" i="17"/>
  <c r="G44" i="17" s="1"/>
  <c r="F43" i="17"/>
  <c r="G43" i="17" s="1"/>
  <c r="F42" i="17"/>
  <c r="G42" i="17" s="1"/>
  <c r="F41" i="17"/>
  <c r="G41" i="17" s="1"/>
  <c r="F40" i="17"/>
  <c r="G40" i="17" s="1"/>
  <c r="F39" i="17"/>
  <c r="G39" i="17" s="1"/>
  <c r="F38" i="17"/>
  <c r="G38" i="17" s="1"/>
  <c r="F37" i="17"/>
  <c r="G37" i="17" s="1"/>
  <c r="F36" i="17"/>
  <c r="G36" i="17" s="1"/>
  <c r="F35" i="17"/>
  <c r="G35" i="17" s="1"/>
  <c r="F34" i="17"/>
  <c r="G34" i="17" s="1"/>
  <c r="F33" i="17"/>
  <c r="G33" i="17" s="1"/>
  <c r="F32" i="17"/>
  <c r="G32" i="17" s="1"/>
  <c r="F31" i="17"/>
  <c r="G31" i="17" s="1"/>
  <c r="F30" i="17"/>
  <c r="G30" i="17" s="1"/>
  <c r="F29" i="17"/>
  <c r="G29" i="17" s="1"/>
  <c r="F28" i="17"/>
  <c r="G28" i="17" s="1"/>
  <c r="F27" i="17"/>
  <c r="G27" i="17" s="1"/>
  <c r="F26" i="17"/>
  <c r="G26" i="17" s="1"/>
  <c r="F25" i="17"/>
  <c r="G25" i="17" s="1"/>
  <c r="F24" i="17"/>
  <c r="G24" i="17" s="1"/>
  <c r="F23" i="17"/>
  <c r="G23" i="17" s="1"/>
  <c r="F22" i="17"/>
  <c r="G22" i="17" s="1"/>
  <c r="F21" i="17"/>
  <c r="G21" i="17" s="1"/>
  <c r="F20" i="17"/>
  <c r="G20" i="17" s="1"/>
  <c r="F19" i="17"/>
  <c r="G19" i="17" s="1"/>
  <c r="F18" i="17"/>
  <c r="G18" i="17" s="1"/>
  <c r="F17" i="17"/>
  <c r="G17" i="17" s="1"/>
  <c r="F16" i="17"/>
  <c r="G16" i="17" s="1"/>
  <c r="F15" i="17"/>
  <c r="G15" i="17" s="1"/>
  <c r="F14" i="17"/>
  <c r="G14" i="17" s="1"/>
  <c r="F13" i="17"/>
  <c r="G13" i="17" s="1"/>
  <c r="F12" i="17"/>
  <c r="G12" i="17" s="1"/>
  <c r="F11" i="17"/>
  <c r="G11" i="17" s="1"/>
  <c r="F10" i="17"/>
  <c r="G10" i="17" s="1"/>
  <c r="F9" i="17"/>
  <c r="G9" i="17" s="1"/>
  <c r="F8" i="17"/>
  <c r="G8" i="17" s="1"/>
  <c r="F7" i="17"/>
  <c r="G7" i="17" s="1"/>
  <c r="F6" i="17"/>
  <c r="G6" i="17" s="1"/>
  <c r="F5" i="17"/>
  <c r="G5" i="17" s="1"/>
  <c r="F4" i="17"/>
  <c r="G4" i="17" s="1"/>
  <c r="F3" i="17"/>
  <c r="G3" i="17" s="1"/>
  <c r="F2" i="17"/>
  <c r="G2" i="17" s="1"/>
  <c r="F51" i="16"/>
  <c r="G51" i="16" s="1"/>
  <c r="F50" i="16"/>
  <c r="G50" i="16" s="1"/>
  <c r="F49" i="16"/>
  <c r="G49" i="16" s="1"/>
  <c r="F48" i="16"/>
  <c r="G48" i="16" s="1"/>
  <c r="F47" i="16"/>
  <c r="G47" i="16" s="1"/>
  <c r="F46" i="16"/>
  <c r="G46" i="16" s="1"/>
  <c r="F45" i="16"/>
  <c r="G45" i="16" s="1"/>
  <c r="F44" i="16"/>
  <c r="G44" i="16" s="1"/>
  <c r="F43" i="16"/>
  <c r="G43" i="16" s="1"/>
  <c r="F42" i="16"/>
  <c r="G42" i="16" s="1"/>
  <c r="F41" i="16"/>
  <c r="G41" i="16" s="1"/>
  <c r="F40" i="16"/>
  <c r="G40" i="16" s="1"/>
  <c r="F39" i="16"/>
  <c r="G39" i="16" s="1"/>
  <c r="F38" i="16"/>
  <c r="G38" i="16" s="1"/>
  <c r="F37" i="16"/>
  <c r="G37" i="16" s="1"/>
  <c r="F36" i="16"/>
  <c r="G36" i="16" s="1"/>
  <c r="F35" i="16"/>
  <c r="G35" i="16" s="1"/>
  <c r="F34" i="16"/>
  <c r="G34" i="16" s="1"/>
  <c r="F33" i="16"/>
  <c r="G33" i="16" s="1"/>
  <c r="F32" i="16"/>
  <c r="G32" i="16" s="1"/>
  <c r="F31" i="16"/>
  <c r="G31" i="16" s="1"/>
  <c r="F30" i="16"/>
  <c r="G30" i="16" s="1"/>
  <c r="F29" i="16"/>
  <c r="G29" i="16" s="1"/>
  <c r="F28" i="16"/>
  <c r="G28" i="16" s="1"/>
  <c r="F27" i="16"/>
  <c r="G27" i="16" s="1"/>
  <c r="F26" i="16"/>
  <c r="G26" i="16" s="1"/>
  <c r="F25" i="16"/>
  <c r="G25" i="16" s="1"/>
  <c r="F24" i="16"/>
  <c r="G24" i="16" s="1"/>
  <c r="F23" i="16"/>
  <c r="G23" i="16" s="1"/>
  <c r="F22" i="16"/>
  <c r="G22" i="16" s="1"/>
  <c r="F21" i="16"/>
  <c r="G21" i="16" s="1"/>
  <c r="F20" i="16"/>
  <c r="G20" i="16" s="1"/>
  <c r="F19" i="16"/>
  <c r="G19" i="16" s="1"/>
  <c r="F18" i="16"/>
  <c r="G18" i="16" s="1"/>
  <c r="F17" i="16"/>
  <c r="G17" i="16" s="1"/>
  <c r="F16" i="16"/>
  <c r="G16" i="16" s="1"/>
  <c r="F15" i="16"/>
  <c r="G15" i="16" s="1"/>
  <c r="F14" i="16"/>
  <c r="G14" i="16" s="1"/>
  <c r="F13" i="16"/>
  <c r="G13" i="16" s="1"/>
  <c r="F12" i="16"/>
  <c r="G12" i="16" s="1"/>
  <c r="F11" i="16"/>
  <c r="G11" i="16" s="1"/>
  <c r="F10" i="16"/>
  <c r="G10" i="16" s="1"/>
  <c r="F9" i="16"/>
  <c r="G9" i="16" s="1"/>
  <c r="F8" i="16"/>
  <c r="G8" i="16" s="1"/>
  <c r="F7" i="16"/>
  <c r="G7" i="16" s="1"/>
  <c r="F6" i="16"/>
  <c r="G6" i="16" s="1"/>
  <c r="F5" i="16"/>
  <c r="G5" i="16" s="1"/>
  <c r="F4" i="16"/>
  <c r="G4" i="16" s="1"/>
  <c r="F3" i="16"/>
  <c r="G3" i="16" s="1"/>
  <c r="F2" i="16"/>
  <c r="G2" i="16" s="1"/>
  <c r="F51" i="15"/>
  <c r="G51" i="15" s="1"/>
  <c r="F50" i="15"/>
  <c r="G50" i="15" s="1"/>
  <c r="F49" i="15"/>
  <c r="G49" i="15" s="1"/>
  <c r="F48" i="15"/>
  <c r="G48" i="15" s="1"/>
  <c r="F47" i="15"/>
  <c r="G47" i="15" s="1"/>
  <c r="F46" i="15"/>
  <c r="G46" i="15" s="1"/>
  <c r="F45" i="15"/>
  <c r="G45" i="15" s="1"/>
  <c r="F44" i="15"/>
  <c r="G44" i="15" s="1"/>
  <c r="F43" i="15"/>
  <c r="G43" i="15" s="1"/>
  <c r="F42" i="15"/>
  <c r="G42" i="15" s="1"/>
  <c r="F41" i="15"/>
  <c r="G41" i="15" s="1"/>
  <c r="F40" i="15"/>
  <c r="G40" i="15" s="1"/>
  <c r="F39" i="15"/>
  <c r="G39" i="15" s="1"/>
  <c r="F38" i="15"/>
  <c r="G38" i="15" s="1"/>
  <c r="F37" i="15"/>
  <c r="G37" i="15" s="1"/>
  <c r="F36" i="15"/>
  <c r="G36" i="15" s="1"/>
  <c r="F35" i="15"/>
  <c r="G35" i="15" s="1"/>
  <c r="F34" i="15"/>
  <c r="G34" i="15" s="1"/>
  <c r="F33" i="15"/>
  <c r="G33" i="15" s="1"/>
  <c r="F32" i="15"/>
  <c r="G32" i="15" s="1"/>
  <c r="F31" i="15"/>
  <c r="G31" i="15" s="1"/>
  <c r="F30" i="15"/>
  <c r="G30" i="15" s="1"/>
  <c r="F29" i="15"/>
  <c r="G29" i="15" s="1"/>
  <c r="F28" i="15"/>
  <c r="G28" i="15" s="1"/>
  <c r="F27" i="15"/>
  <c r="G27" i="15" s="1"/>
  <c r="F26" i="15"/>
  <c r="G26" i="15" s="1"/>
  <c r="F25" i="15"/>
  <c r="G25" i="15" s="1"/>
  <c r="F24" i="15"/>
  <c r="G24" i="15" s="1"/>
  <c r="F23" i="15"/>
  <c r="G23" i="15" s="1"/>
  <c r="F22" i="15"/>
  <c r="G22" i="15" s="1"/>
  <c r="F21" i="15"/>
  <c r="G21" i="15" s="1"/>
  <c r="F20" i="15"/>
  <c r="G20" i="15" s="1"/>
  <c r="F19" i="15"/>
  <c r="G19" i="15" s="1"/>
  <c r="F18" i="15"/>
  <c r="G18" i="15" s="1"/>
  <c r="F17" i="15"/>
  <c r="G17" i="15" s="1"/>
  <c r="F16" i="15"/>
  <c r="G16" i="15" s="1"/>
  <c r="F15" i="15"/>
  <c r="G15" i="15" s="1"/>
  <c r="F14" i="15"/>
  <c r="G14" i="15" s="1"/>
  <c r="F13" i="15"/>
  <c r="G13" i="15" s="1"/>
  <c r="F12" i="15"/>
  <c r="G12" i="15" s="1"/>
  <c r="F11" i="15"/>
  <c r="G11" i="15" s="1"/>
  <c r="F10" i="15"/>
  <c r="G10" i="15" s="1"/>
  <c r="F9" i="15"/>
  <c r="G9" i="15" s="1"/>
  <c r="F8" i="15"/>
  <c r="G8" i="15" s="1"/>
  <c r="F7" i="15"/>
  <c r="G7" i="15" s="1"/>
  <c r="F6" i="15"/>
  <c r="G6" i="15" s="1"/>
  <c r="F5" i="15"/>
  <c r="G5" i="15" s="1"/>
  <c r="F4" i="15"/>
  <c r="G4" i="15" s="1"/>
  <c r="F3" i="15"/>
  <c r="G3" i="15" s="1"/>
  <c r="F2" i="15"/>
  <c r="G2" i="15" s="1"/>
  <c r="F51" i="14"/>
  <c r="G51" i="14" s="1"/>
  <c r="F50" i="14"/>
  <c r="G50" i="14" s="1"/>
  <c r="F49" i="14"/>
  <c r="G49" i="14" s="1"/>
  <c r="F48" i="14"/>
  <c r="G48" i="14" s="1"/>
  <c r="F47" i="14"/>
  <c r="G47" i="14" s="1"/>
  <c r="F46" i="14"/>
  <c r="G46" i="14" s="1"/>
  <c r="F45" i="14"/>
  <c r="G45" i="14" s="1"/>
  <c r="F44" i="14"/>
  <c r="G44" i="14" s="1"/>
  <c r="F43" i="14"/>
  <c r="G43" i="14" s="1"/>
  <c r="F42" i="14"/>
  <c r="G42" i="14" s="1"/>
  <c r="F41" i="14"/>
  <c r="G41" i="14" s="1"/>
  <c r="F40" i="14"/>
  <c r="G40" i="14" s="1"/>
  <c r="F39" i="14"/>
  <c r="G39" i="14" s="1"/>
  <c r="F38" i="14"/>
  <c r="G38" i="14" s="1"/>
  <c r="F37" i="14"/>
  <c r="G37" i="14" s="1"/>
  <c r="F36" i="14"/>
  <c r="G36" i="14" s="1"/>
  <c r="F35" i="14"/>
  <c r="G35" i="14" s="1"/>
  <c r="F34" i="14"/>
  <c r="G34" i="14" s="1"/>
  <c r="F33" i="14"/>
  <c r="G33" i="14" s="1"/>
  <c r="F32" i="14"/>
  <c r="G32" i="14" s="1"/>
  <c r="F31" i="14"/>
  <c r="G31" i="14" s="1"/>
  <c r="F30" i="14"/>
  <c r="G30" i="14" s="1"/>
  <c r="F29" i="14"/>
  <c r="G29" i="14" s="1"/>
  <c r="F28" i="14"/>
  <c r="G28" i="14" s="1"/>
  <c r="F27" i="14"/>
  <c r="G27" i="14" s="1"/>
  <c r="F26" i="14"/>
  <c r="G26" i="14" s="1"/>
  <c r="F25" i="14"/>
  <c r="G25" i="14" s="1"/>
  <c r="F24" i="14"/>
  <c r="G24" i="14" s="1"/>
  <c r="F23" i="14"/>
  <c r="G23" i="14" s="1"/>
  <c r="F22" i="14"/>
  <c r="G22" i="14" s="1"/>
  <c r="F21" i="14"/>
  <c r="G21" i="14" s="1"/>
  <c r="F20" i="14"/>
  <c r="G20" i="14" s="1"/>
  <c r="F19" i="14"/>
  <c r="G19" i="14" s="1"/>
  <c r="F18" i="14"/>
  <c r="G18" i="14" s="1"/>
  <c r="F17" i="14"/>
  <c r="G17" i="14" s="1"/>
  <c r="F16" i="14"/>
  <c r="G16" i="14" s="1"/>
  <c r="F15" i="14"/>
  <c r="G15" i="14" s="1"/>
  <c r="F14" i="14"/>
  <c r="G14" i="14" s="1"/>
  <c r="F13" i="14"/>
  <c r="G13" i="14" s="1"/>
  <c r="F12" i="14"/>
  <c r="G12" i="14" s="1"/>
  <c r="F11" i="14"/>
  <c r="G11" i="14" s="1"/>
  <c r="F10" i="14"/>
  <c r="G10" i="14" s="1"/>
  <c r="F9" i="14"/>
  <c r="G9" i="14" s="1"/>
  <c r="F8" i="14"/>
  <c r="G8" i="14" s="1"/>
  <c r="F7" i="14"/>
  <c r="G7" i="14" s="1"/>
  <c r="F6" i="14"/>
  <c r="G6" i="14" s="1"/>
  <c r="F5" i="14"/>
  <c r="G5" i="14" s="1"/>
  <c r="F4" i="14"/>
  <c r="G4" i="14" s="1"/>
  <c r="F3" i="14"/>
  <c r="G3" i="14" s="1"/>
  <c r="F2" i="14"/>
  <c r="G2" i="14" s="1"/>
  <c r="F51" i="13"/>
  <c r="G51" i="13" s="1"/>
  <c r="F50" i="13"/>
  <c r="G50" i="13" s="1"/>
  <c r="F49" i="13"/>
  <c r="G49" i="13" s="1"/>
  <c r="F48" i="13"/>
  <c r="G48" i="13" s="1"/>
  <c r="F47" i="13"/>
  <c r="G47" i="13" s="1"/>
  <c r="F46" i="13"/>
  <c r="G46" i="13" s="1"/>
  <c r="F45" i="13"/>
  <c r="G45" i="13" s="1"/>
  <c r="F44" i="13"/>
  <c r="G44" i="13" s="1"/>
  <c r="F43" i="13"/>
  <c r="G43" i="13" s="1"/>
  <c r="F42" i="13"/>
  <c r="G42" i="13" s="1"/>
  <c r="F41" i="13"/>
  <c r="G41" i="13" s="1"/>
  <c r="F40" i="13"/>
  <c r="G40" i="13" s="1"/>
  <c r="F39" i="13"/>
  <c r="G39" i="13" s="1"/>
  <c r="F38" i="13"/>
  <c r="G38" i="13" s="1"/>
  <c r="F37" i="13"/>
  <c r="G37" i="13" s="1"/>
  <c r="F36" i="13"/>
  <c r="G36" i="13" s="1"/>
  <c r="F35" i="13"/>
  <c r="G35" i="13" s="1"/>
  <c r="F34" i="13"/>
  <c r="G34" i="13" s="1"/>
  <c r="F33" i="13"/>
  <c r="G33" i="13" s="1"/>
  <c r="F32" i="13"/>
  <c r="G32" i="13" s="1"/>
  <c r="F31" i="13"/>
  <c r="G31" i="13" s="1"/>
  <c r="F30" i="13"/>
  <c r="G30" i="13" s="1"/>
  <c r="F29" i="13"/>
  <c r="G29" i="13" s="1"/>
  <c r="F28" i="13"/>
  <c r="G28" i="13" s="1"/>
  <c r="F27" i="13"/>
  <c r="G27" i="13" s="1"/>
  <c r="F26" i="13"/>
  <c r="G26" i="13" s="1"/>
  <c r="F25" i="13"/>
  <c r="G25" i="13" s="1"/>
  <c r="F24" i="13"/>
  <c r="G24" i="13" s="1"/>
  <c r="F23" i="13"/>
  <c r="G23" i="13" s="1"/>
  <c r="F22" i="13"/>
  <c r="G22" i="13" s="1"/>
  <c r="F21" i="13"/>
  <c r="G21" i="13" s="1"/>
  <c r="F20" i="13"/>
  <c r="G20" i="13" s="1"/>
  <c r="F19" i="13"/>
  <c r="G19" i="13" s="1"/>
  <c r="F18" i="13"/>
  <c r="G18" i="13" s="1"/>
  <c r="F17" i="13"/>
  <c r="G17" i="13" s="1"/>
  <c r="F16" i="13"/>
  <c r="G16" i="13" s="1"/>
  <c r="F15" i="13"/>
  <c r="G15" i="13" s="1"/>
  <c r="F14" i="13"/>
  <c r="G14" i="13" s="1"/>
  <c r="F13" i="13"/>
  <c r="G13" i="13" s="1"/>
  <c r="F12" i="13"/>
  <c r="G12" i="13" s="1"/>
  <c r="F11" i="13"/>
  <c r="G11" i="13" s="1"/>
  <c r="F10" i="13"/>
  <c r="G10" i="13" s="1"/>
  <c r="F9" i="13"/>
  <c r="G9" i="13" s="1"/>
  <c r="F8" i="13"/>
  <c r="G8" i="13" s="1"/>
  <c r="F7" i="13"/>
  <c r="G7" i="13" s="1"/>
  <c r="F6" i="13"/>
  <c r="G6" i="13" s="1"/>
  <c r="F5" i="13"/>
  <c r="G5" i="13" s="1"/>
  <c r="F4" i="13"/>
  <c r="G4" i="13" s="1"/>
  <c r="F3" i="13"/>
  <c r="G3" i="13" s="1"/>
  <c r="F2" i="13"/>
  <c r="G2" i="13" s="1"/>
  <c r="F51" i="11"/>
  <c r="G51" i="11" s="1"/>
  <c r="F50" i="11"/>
  <c r="G50" i="11" s="1"/>
  <c r="F49" i="11"/>
  <c r="G49" i="11" s="1"/>
  <c r="F48" i="11"/>
  <c r="G48" i="11" s="1"/>
  <c r="F47" i="11"/>
  <c r="G47" i="11" s="1"/>
  <c r="F46" i="11"/>
  <c r="G46" i="11" s="1"/>
  <c r="F45" i="11"/>
  <c r="G45" i="11" s="1"/>
  <c r="F44" i="11"/>
  <c r="G44" i="11" s="1"/>
  <c r="F43" i="11"/>
  <c r="G43" i="11" s="1"/>
  <c r="F42" i="11"/>
  <c r="G42" i="11" s="1"/>
  <c r="F41" i="11"/>
  <c r="G41" i="11" s="1"/>
  <c r="F40" i="11"/>
  <c r="G40" i="11" s="1"/>
  <c r="F39" i="11"/>
  <c r="G39" i="11" s="1"/>
  <c r="F38" i="11"/>
  <c r="G38" i="11" s="1"/>
  <c r="F37" i="11"/>
  <c r="G37" i="11" s="1"/>
  <c r="F36" i="11"/>
  <c r="G36" i="11" s="1"/>
  <c r="F35" i="11"/>
  <c r="G35" i="11" s="1"/>
  <c r="F34" i="11"/>
  <c r="G34" i="11" s="1"/>
  <c r="F33" i="11"/>
  <c r="G33" i="11" s="1"/>
  <c r="F32" i="11"/>
  <c r="G32" i="11" s="1"/>
  <c r="F31" i="11"/>
  <c r="G31" i="11" s="1"/>
  <c r="F30" i="11"/>
  <c r="G30" i="11" s="1"/>
  <c r="F29" i="11"/>
  <c r="G29" i="11" s="1"/>
  <c r="F28" i="11"/>
  <c r="G28" i="11" s="1"/>
  <c r="F27" i="11"/>
  <c r="G27" i="11" s="1"/>
  <c r="F26" i="11"/>
  <c r="G26" i="11" s="1"/>
  <c r="F25" i="11"/>
  <c r="G25" i="11" s="1"/>
  <c r="F24" i="11"/>
  <c r="G24" i="11" s="1"/>
  <c r="F23" i="11"/>
  <c r="G23" i="11" s="1"/>
  <c r="F22" i="11"/>
  <c r="G22" i="11" s="1"/>
  <c r="F21" i="11"/>
  <c r="G21" i="11" s="1"/>
  <c r="F20" i="11"/>
  <c r="G20" i="11" s="1"/>
  <c r="F19" i="11"/>
  <c r="G19" i="11" s="1"/>
  <c r="F18" i="11"/>
  <c r="G18" i="11" s="1"/>
  <c r="F17" i="11"/>
  <c r="G17" i="11" s="1"/>
  <c r="F16" i="11"/>
  <c r="G16" i="11" s="1"/>
  <c r="F15" i="11"/>
  <c r="G15" i="11" s="1"/>
  <c r="F14" i="11"/>
  <c r="G14" i="11" s="1"/>
  <c r="F13" i="11"/>
  <c r="G13" i="11" s="1"/>
  <c r="F12" i="11"/>
  <c r="G12" i="11" s="1"/>
  <c r="F11" i="11"/>
  <c r="G11" i="11" s="1"/>
  <c r="F10" i="11"/>
  <c r="G10" i="11" s="1"/>
  <c r="F9" i="11"/>
  <c r="G9" i="11" s="1"/>
  <c r="F8" i="11"/>
  <c r="G8" i="11" s="1"/>
  <c r="F7" i="11"/>
  <c r="G7" i="11" s="1"/>
  <c r="F6" i="11"/>
  <c r="G6" i="11" s="1"/>
  <c r="F5" i="11"/>
  <c r="G5" i="11" s="1"/>
  <c r="F4" i="11"/>
  <c r="G4" i="11" s="1"/>
  <c r="F3" i="11"/>
  <c r="G3" i="11" s="1"/>
  <c r="F2" i="11"/>
  <c r="G2" i="11" s="1"/>
  <c r="F51" i="10"/>
  <c r="G51" i="10" s="1"/>
  <c r="F50" i="10"/>
  <c r="G50" i="10" s="1"/>
  <c r="F49" i="10"/>
  <c r="G49" i="10" s="1"/>
  <c r="F48" i="10"/>
  <c r="G48" i="10" s="1"/>
  <c r="F47" i="10"/>
  <c r="G47" i="10" s="1"/>
  <c r="F46" i="10"/>
  <c r="G46" i="10" s="1"/>
  <c r="F45" i="10"/>
  <c r="G45" i="10" s="1"/>
  <c r="F44" i="10"/>
  <c r="G44" i="10" s="1"/>
  <c r="F43" i="10"/>
  <c r="G43" i="10" s="1"/>
  <c r="F42" i="10"/>
  <c r="G42" i="10" s="1"/>
  <c r="F41" i="10"/>
  <c r="G41" i="10" s="1"/>
  <c r="F40" i="10"/>
  <c r="G40" i="10" s="1"/>
  <c r="F39" i="10"/>
  <c r="G39" i="10" s="1"/>
  <c r="F38" i="10"/>
  <c r="G38" i="10" s="1"/>
  <c r="F37" i="10"/>
  <c r="G37" i="10" s="1"/>
  <c r="F36" i="10"/>
  <c r="G36" i="10" s="1"/>
  <c r="F35" i="10"/>
  <c r="G35" i="10" s="1"/>
  <c r="F34" i="10"/>
  <c r="G34" i="10" s="1"/>
  <c r="F33" i="10"/>
  <c r="G33" i="10" s="1"/>
  <c r="F32" i="10"/>
  <c r="G32" i="10" s="1"/>
  <c r="F31" i="10"/>
  <c r="G31" i="10" s="1"/>
  <c r="F30" i="10"/>
  <c r="G30" i="10" s="1"/>
  <c r="F29" i="10"/>
  <c r="G29" i="10" s="1"/>
  <c r="F28" i="10"/>
  <c r="G28" i="10" s="1"/>
  <c r="F27" i="10"/>
  <c r="G27" i="10" s="1"/>
  <c r="F26" i="10"/>
  <c r="G26" i="10" s="1"/>
  <c r="F25" i="10"/>
  <c r="G25" i="10" s="1"/>
  <c r="F24" i="10"/>
  <c r="G24" i="10" s="1"/>
  <c r="F23" i="10"/>
  <c r="G23" i="10" s="1"/>
  <c r="F22" i="10"/>
  <c r="G22" i="10" s="1"/>
  <c r="F21" i="10"/>
  <c r="G21" i="10" s="1"/>
  <c r="F20" i="10"/>
  <c r="G20" i="10" s="1"/>
  <c r="F19" i="10"/>
  <c r="G19" i="10" s="1"/>
  <c r="F18" i="10"/>
  <c r="G18" i="10" s="1"/>
  <c r="F17" i="10"/>
  <c r="G17" i="10" s="1"/>
  <c r="F16" i="10"/>
  <c r="G16" i="10" s="1"/>
  <c r="F15" i="10"/>
  <c r="G15" i="10" s="1"/>
  <c r="F14" i="10"/>
  <c r="G14" i="10" s="1"/>
  <c r="F13" i="10"/>
  <c r="G13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F6" i="10"/>
  <c r="G6" i="10" s="1"/>
  <c r="F5" i="10"/>
  <c r="G5" i="10" s="1"/>
  <c r="F4" i="10"/>
  <c r="G4" i="10" s="1"/>
  <c r="F3" i="10"/>
  <c r="G3" i="10" s="1"/>
  <c r="F2" i="10"/>
  <c r="G2" i="10" s="1"/>
  <c r="F51" i="8"/>
  <c r="G51" i="8" s="1"/>
  <c r="F50" i="8"/>
  <c r="G50" i="8" s="1"/>
  <c r="F49" i="8"/>
  <c r="G49" i="8" s="1"/>
  <c r="F48" i="8"/>
  <c r="G48" i="8" s="1"/>
  <c r="F47" i="8"/>
  <c r="G47" i="8" s="1"/>
  <c r="F46" i="8"/>
  <c r="G46" i="8" s="1"/>
  <c r="F45" i="8"/>
  <c r="G45" i="8" s="1"/>
  <c r="F44" i="8"/>
  <c r="G44" i="8" s="1"/>
  <c r="F43" i="8"/>
  <c r="G43" i="8" s="1"/>
  <c r="F42" i="8"/>
  <c r="G42" i="8" s="1"/>
  <c r="F41" i="8"/>
  <c r="G41" i="8" s="1"/>
  <c r="F40" i="8"/>
  <c r="G40" i="8" s="1"/>
  <c r="F39" i="8"/>
  <c r="G39" i="8" s="1"/>
  <c r="F38" i="8"/>
  <c r="G38" i="8" s="1"/>
  <c r="F37" i="8"/>
  <c r="G37" i="8" s="1"/>
  <c r="F36" i="8"/>
  <c r="G36" i="8" s="1"/>
  <c r="F35" i="8"/>
  <c r="G35" i="8" s="1"/>
  <c r="F34" i="8"/>
  <c r="G34" i="8" s="1"/>
  <c r="F33" i="8"/>
  <c r="G33" i="8" s="1"/>
  <c r="F32" i="8"/>
  <c r="G32" i="8" s="1"/>
  <c r="F31" i="8"/>
  <c r="G31" i="8" s="1"/>
  <c r="F30" i="8"/>
  <c r="G30" i="8" s="1"/>
  <c r="F29" i="8"/>
  <c r="G29" i="8" s="1"/>
  <c r="F28" i="8"/>
  <c r="G28" i="8" s="1"/>
  <c r="F27" i="8"/>
  <c r="G27" i="8" s="1"/>
  <c r="F26" i="8"/>
  <c r="G26" i="8" s="1"/>
  <c r="F25" i="8"/>
  <c r="G25" i="8" s="1"/>
  <c r="F24" i="8"/>
  <c r="G24" i="8" s="1"/>
  <c r="F23" i="8"/>
  <c r="G23" i="8" s="1"/>
  <c r="F22" i="8"/>
  <c r="G22" i="8" s="1"/>
  <c r="F21" i="8"/>
  <c r="G21" i="8" s="1"/>
  <c r="F20" i="8"/>
  <c r="G20" i="8" s="1"/>
  <c r="F19" i="8"/>
  <c r="G19" i="8" s="1"/>
  <c r="F18" i="8"/>
  <c r="G18" i="8" s="1"/>
  <c r="F17" i="8"/>
  <c r="G17" i="8" s="1"/>
  <c r="F16" i="8"/>
  <c r="G16" i="8" s="1"/>
  <c r="F15" i="8"/>
  <c r="G15" i="8" s="1"/>
  <c r="F14" i="8"/>
  <c r="G14" i="8" s="1"/>
  <c r="F13" i="8"/>
  <c r="G13" i="8" s="1"/>
  <c r="F12" i="8"/>
  <c r="G12" i="8" s="1"/>
  <c r="F11" i="8"/>
  <c r="G11" i="8" s="1"/>
  <c r="F10" i="8"/>
  <c r="G10" i="8" s="1"/>
  <c r="F9" i="8"/>
  <c r="G9" i="8" s="1"/>
  <c r="F8" i="8"/>
  <c r="G8" i="8" s="1"/>
  <c r="F7" i="8"/>
  <c r="G7" i="8" s="1"/>
  <c r="F6" i="8"/>
  <c r="G6" i="8" s="1"/>
  <c r="F5" i="8"/>
  <c r="G5" i="8" s="1"/>
  <c r="F4" i="8"/>
  <c r="G4" i="8" s="1"/>
  <c r="F3" i="8"/>
  <c r="G3" i="8" s="1"/>
  <c r="F2" i="8"/>
  <c r="G2" i="8" s="1"/>
  <c r="F51" i="7"/>
  <c r="G51" i="7" s="1"/>
  <c r="F50" i="7"/>
  <c r="G50" i="7" s="1"/>
  <c r="F49" i="7"/>
  <c r="G49" i="7" s="1"/>
  <c r="F48" i="7"/>
  <c r="G48" i="7" s="1"/>
  <c r="F47" i="7"/>
  <c r="G47" i="7" s="1"/>
  <c r="F46" i="7"/>
  <c r="G46" i="7" s="1"/>
  <c r="F45" i="7"/>
  <c r="G45" i="7" s="1"/>
  <c r="F44" i="7"/>
  <c r="G44" i="7" s="1"/>
  <c r="F43" i="7"/>
  <c r="G43" i="7" s="1"/>
  <c r="F42" i="7"/>
  <c r="G42" i="7" s="1"/>
  <c r="F41" i="7"/>
  <c r="G41" i="7" s="1"/>
  <c r="F40" i="7"/>
  <c r="G40" i="7" s="1"/>
  <c r="F39" i="7"/>
  <c r="G39" i="7" s="1"/>
  <c r="F38" i="7"/>
  <c r="G38" i="7" s="1"/>
  <c r="F37" i="7"/>
  <c r="G37" i="7" s="1"/>
  <c r="F36" i="7"/>
  <c r="G36" i="7" s="1"/>
  <c r="F35" i="7"/>
  <c r="G35" i="7" s="1"/>
  <c r="F34" i="7"/>
  <c r="G34" i="7" s="1"/>
  <c r="F33" i="7"/>
  <c r="G33" i="7" s="1"/>
  <c r="F32" i="7"/>
  <c r="G32" i="7" s="1"/>
  <c r="F31" i="7"/>
  <c r="G31" i="7" s="1"/>
  <c r="F30" i="7"/>
  <c r="G30" i="7" s="1"/>
  <c r="F29" i="7"/>
  <c r="G29" i="7" s="1"/>
  <c r="F28" i="7"/>
  <c r="G28" i="7" s="1"/>
  <c r="F27" i="7"/>
  <c r="G27" i="7" s="1"/>
  <c r="F26" i="7"/>
  <c r="G26" i="7" s="1"/>
  <c r="F25" i="7"/>
  <c r="G25" i="7" s="1"/>
  <c r="F24" i="7"/>
  <c r="G24" i="7" s="1"/>
  <c r="F23" i="7"/>
  <c r="G23" i="7" s="1"/>
  <c r="F22" i="7"/>
  <c r="G22" i="7" s="1"/>
  <c r="F21" i="7"/>
  <c r="G21" i="7" s="1"/>
  <c r="F20" i="7"/>
  <c r="G20" i="7" s="1"/>
  <c r="F19" i="7"/>
  <c r="G19" i="7" s="1"/>
  <c r="F18" i="7"/>
  <c r="G18" i="7" s="1"/>
  <c r="F17" i="7"/>
  <c r="G17" i="7" s="1"/>
  <c r="F16" i="7"/>
  <c r="G16" i="7" s="1"/>
  <c r="F15" i="7"/>
  <c r="G15" i="7" s="1"/>
  <c r="F14" i="7"/>
  <c r="G14" i="7" s="1"/>
  <c r="F13" i="7"/>
  <c r="G13" i="7" s="1"/>
  <c r="F12" i="7"/>
  <c r="G12" i="7" s="1"/>
  <c r="F11" i="7"/>
  <c r="G11" i="7" s="1"/>
  <c r="F10" i="7"/>
  <c r="G10" i="7" s="1"/>
  <c r="F9" i="7"/>
  <c r="G9" i="7" s="1"/>
  <c r="F8" i="7"/>
  <c r="G8" i="7" s="1"/>
  <c r="F7" i="7"/>
  <c r="G7" i="7" s="1"/>
  <c r="F6" i="7"/>
  <c r="G6" i="7" s="1"/>
  <c r="F5" i="7"/>
  <c r="G5" i="7" s="1"/>
  <c r="F4" i="7"/>
  <c r="G4" i="7" s="1"/>
  <c r="F3" i="7"/>
  <c r="G3" i="7" s="1"/>
  <c r="F2" i="7"/>
  <c r="G2" i="7" s="1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2" i="5"/>
  <c r="G2" i="5" s="1"/>
  <c r="F51" i="4"/>
  <c r="G51" i="4" s="1"/>
  <c r="F50" i="4"/>
  <c r="G50" i="4" s="1"/>
  <c r="F49" i="4"/>
  <c r="G49" i="4" s="1"/>
  <c r="F48" i="4"/>
  <c r="G48" i="4" s="1"/>
  <c r="F47" i="4"/>
  <c r="G47" i="4" s="1"/>
  <c r="F46" i="4"/>
  <c r="G46" i="4" s="1"/>
  <c r="F45" i="4"/>
  <c r="G45" i="4" s="1"/>
  <c r="F44" i="4"/>
  <c r="G44" i="4" s="1"/>
  <c r="F43" i="4"/>
  <c r="G43" i="4" s="1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F27" i="4"/>
  <c r="G27" i="4" s="1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F2" i="4"/>
  <c r="G2" i="4" s="1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I14" i="32" l="1"/>
  <c r="M6" i="28"/>
  <c r="G54" i="28" s="1"/>
  <c r="J6" i="28"/>
  <c r="C19" i="28" s="1"/>
  <c r="C3" i="28" l="1"/>
  <c r="C11" i="28"/>
  <c r="C15" i="28"/>
  <c r="C5" i="28"/>
  <c r="C7" i="28"/>
  <c r="C13" i="28"/>
  <c r="C17" i="28"/>
  <c r="C21" i="28"/>
  <c r="C2" i="28"/>
  <c r="C4" i="28"/>
  <c r="C6" i="28"/>
  <c r="C8" i="28"/>
  <c r="C10" i="28"/>
  <c r="C12" i="28"/>
  <c r="C14" i="28"/>
  <c r="C16" i="28"/>
  <c r="C18" i="28"/>
  <c r="C20" i="28"/>
  <c r="C22" i="28"/>
  <c r="C9" i="28"/>
  <c r="N6" i="28" l="1"/>
  <c r="K6" i="28"/>
  <c r="M6" i="26"/>
  <c r="G54" i="26" s="1"/>
  <c r="J6" i="26"/>
  <c r="AS20" i="31"/>
  <c r="AK13" i="31"/>
  <c r="AR16" i="31"/>
  <c r="AF17" i="31"/>
  <c r="AT10" i="31"/>
  <c r="AQ18" i="31"/>
  <c r="BB5" i="12"/>
  <c r="X47" i="12"/>
  <c r="AZ19" i="31"/>
  <c r="AV5" i="31"/>
  <c r="AS21" i="31"/>
  <c r="BA9" i="31"/>
  <c r="Y8" i="12"/>
  <c r="AV21" i="31"/>
  <c r="X7" i="12"/>
  <c r="X6" i="12"/>
  <c r="X21" i="12"/>
  <c r="AS3" i="31"/>
  <c r="AO15" i="31"/>
  <c r="AN19" i="31"/>
  <c r="BB10" i="31"/>
  <c r="AP20" i="31"/>
  <c r="AW14" i="31"/>
  <c r="AK12" i="31"/>
  <c r="AR10" i="31"/>
  <c r="AF5" i="31"/>
  <c r="X14" i="12"/>
  <c r="Y5" i="12"/>
  <c r="X17" i="12"/>
  <c r="AE9" i="31"/>
  <c r="AI4" i="31"/>
  <c r="AU4" i="31"/>
  <c r="AH17" i="31"/>
  <c r="AV7" i="31"/>
  <c r="AX3" i="31"/>
  <c r="AY6" i="31"/>
  <c r="AM12" i="31"/>
  <c r="BB13" i="12"/>
  <c r="X35" i="12"/>
  <c r="AU3" i="31"/>
  <c r="AJ14" i="31"/>
  <c r="AZ20" i="31"/>
  <c r="BB21" i="31"/>
  <c r="Z41" i="12"/>
  <c r="Z44" i="12"/>
  <c r="Y11" i="12"/>
  <c r="BC12" i="12"/>
  <c r="Y10" i="12"/>
  <c r="BB17" i="31"/>
  <c r="BC17" i="31"/>
  <c r="AK21" i="31"/>
  <c r="AE15" i="31"/>
  <c r="AG20" i="31"/>
  <c r="AW3" i="31"/>
  <c r="AR12" i="31"/>
  <c r="AE11" i="31"/>
  <c r="AF10" i="31"/>
  <c r="BB8" i="12"/>
  <c r="Z30" i="12"/>
  <c r="X39" i="12"/>
  <c r="BB5" i="31"/>
  <c r="AT13" i="31"/>
  <c r="Z4" i="12"/>
  <c r="AJ15" i="31"/>
  <c r="AT19" i="31"/>
  <c r="BA19" i="31"/>
  <c r="AV17" i="31"/>
  <c r="AI17" i="31"/>
  <c r="AQ4" i="31"/>
  <c r="AT4" i="31"/>
  <c r="Y43" i="12"/>
  <c r="AW5" i="31"/>
  <c r="X50" i="12"/>
  <c r="AK7" i="31"/>
  <c r="BA21" i="31"/>
  <c r="X53" i="12"/>
  <c r="BC8" i="12"/>
  <c r="X36" i="12"/>
  <c r="Y12" i="12"/>
  <c r="AQ14" i="31"/>
  <c r="BA16" i="31"/>
  <c r="AU17" i="31"/>
  <c r="BC6" i="31"/>
  <c r="AT5" i="31"/>
  <c r="AF4" i="31"/>
  <c r="BB10" i="12"/>
  <c r="X25" i="12"/>
  <c r="AU19" i="31"/>
  <c r="AM14" i="31"/>
  <c r="AQ20" i="31"/>
  <c r="Z19" i="12"/>
  <c r="AR9" i="31"/>
  <c r="AN13" i="31"/>
  <c r="BB17" i="12"/>
  <c r="Z16" i="12"/>
  <c r="AV20" i="31"/>
  <c r="Z34" i="12"/>
  <c r="AV13" i="31"/>
  <c r="AT16" i="31"/>
  <c r="AH10" i="31"/>
  <c r="BB15" i="31"/>
  <c r="Z27" i="12"/>
  <c r="X5" i="12"/>
  <c r="BC10" i="31"/>
  <c r="AY17" i="31"/>
  <c r="AV16" i="31"/>
  <c r="AJ11" i="31"/>
  <c r="Y20" i="12"/>
  <c r="AG10" i="31"/>
  <c r="AS17" i="31"/>
  <c r="Y7" i="12"/>
  <c r="BB19" i="12"/>
  <c r="AY16" i="31"/>
  <c r="Z33" i="12"/>
  <c r="AH3" i="31"/>
  <c r="AS9" i="31"/>
  <c r="AL12" i="31"/>
  <c r="AQ10" i="31"/>
  <c r="AY19" i="31"/>
  <c r="X18" i="12"/>
  <c r="BA17" i="31"/>
  <c r="AM10" i="31"/>
  <c r="AJ20" i="31"/>
  <c r="Z47" i="12"/>
  <c r="AM9" i="31"/>
  <c r="AU8" i="31"/>
  <c r="AO17" i="31"/>
  <c r="AX16" i="31"/>
  <c r="AE16" i="31"/>
  <c r="BC5" i="31"/>
  <c r="AO12" i="31"/>
  <c r="Y35" i="12"/>
  <c r="AF3" i="31"/>
  <c r="AM17" i="31"/>
  <c r="BC7" i="12"/>
  <c r="AM7" i="31"/>
  <c r="BA6" i="31"/>
  <c r="AR5" i="31"/>
  <c r="AS5" i="31"/>
  <c r="Y26" i="12"/>
  <c r="BC9" i="12"/>
  <c r="X30" i="12"/>
  <c r="BC5" i="12"/>
  <c r="Z52" i="12"/>
  <c r="AS12" i="31"/>
  <c r="AX17" i="31"/>
  <c r="AU13" i="31"/>
  <c r="AN16" i="31"/>
  <c r="AX11" i="31"/>
  <c r="AM15" i="31"/>
  <c r="AZ5" i="31"/>
  <c r="AS8" i="31"/>
  <c r="AJ7" i="31"/>
  <c r="AY12" i="31"/>
  <c r="AM13" i="31"/>
  <c r="X32" i="12"/>
  <c r="AV9" i="31"/>
  <c r="AS16" i="31"/>
  <c r="AH4" i="31"/>
  <c r="AQ16" i="31"/>
  <c r="AU14" i="31"/>
  <c r="AT11" i="31"/>
  <c r="Z15" i="12"/>
  <c r="AO13" i="31"/>
  <c r="AQ19" i="31"/>
  <c r="Z21" i="12"/>
  <c r="AP12" i="31"/>
  <c r="BC3" i="31"/>
  <c r="AL4" i="31"/>
  <c r="AK17" i="31"/>
  <c r="BC18" i="12"/>
  <c r="Z51" i="12"/>
  <c r="Y16" i="12"/>
  <c r="X29" i="12"/>
  <c r="BC11" i="12"/>
  <c r="AM20" i="31"/>
  <c r="AM16" i="31"/>
  <c r="BC15" i="31"/>
  <c r="AE4" i="31"/>
  <c r="AO10" i="31"/>
  <c r="AJ17" i="31"/>
  <c r="X40" i="12"/>
  <c r="AP18" i="31"/>
  <c r="AF13" i="31"/>
  <c r="AP11" i="31"/>
  <c r="AH5" i="31"/>
  <c r="AE18" i="31"/>
  <c r="AI13" i="31"/>
  <c r="X37" i="12"/>
  <c r="X43" i="12"/>
  <c r="AG14" i="31"/>
  <c r="AW12" i="31"/>
  <c r="AN20" i="31"/>
  <c r="AW16" i="31"/>
  <c r="AZ7" i="31"/>
  <c r="AK15" i="31"/>
  <c r="Z13" i="12"/>
  <c r="Z38" i="12"/>
  <c r="Z40" i="12"/>
  <c r="Z22" i="12"/>
  <c r="AY15" i="31"/>
  <c r="AX14" i="31"/>
  <c r="BB11" i="12"/>
  <c r="Z31" i="12"/>
  <c r="AQ6" i="31"/>
  <c r="AH13" i="31"/>
  <c r="Z25" i="12"/>
  <c r="AO19" i="31"/>
  <c r="AP8" i="31"/>
  <c r="AH7" i="31"/>
  <c r="AU5" i="31"/>
  <c r="AV18" i="31"/>
  <c r="Y6" i="12"/>
  <c r="AR21" i="31"/>
  <c r="AZ3" i="31"/>
  <c r="AY14" i="31"/>
  <c r="AK19" i="31"/>
  <c r="AT8" i="31"/>
  <c r="AY18" i="31"/>
  <c r="AR18" i="31"/>
  <c r="AF14" i="31"/>
  <c r="BA20" i="31"/>
  <c r="AP4" i="31"/>
  <c r="AZ4" i="31"/>
  <c r="AZ10" i="31"/>
  <c r="AR4" i="31"/>
  <c r="Y34" i="12"/>
  <c r="Y36" i="12"/>
  <c r="Z37" i="12"/>
  <c r="Y19" i="12"/>
  <c r="Z20" i="12"/>
  <c r="AG18" i="31"/>
  <c r="AW10" i="31"/>
  <c r="Z32" i="12"/>
  <c r="X34" i="12"/>
  <c r="BC21" i="31"/>
  <c r="AP21" i="31"/>
  <c r="X44" i="12"/>
  <c r="Y53" i="12"/>
  <c r="BC7" i="31"/>
  <c r="Z48" i="12"/>
  <c r="AS10" i="31"/>
  <c r="AJ13" i="31"/>
  <c r="BC14" i="31"/>
  <c r="Z12" i="12"/>
  <c r="Z9" i="12"/>
  <c r="BA10" i="31"/>
  <c r="AG17" i="31"/>
  <c r="BB8" i="31"/>
  <c r="AN7" i="31"/>
  <c r="AU15" i="31"/>
  <c r="BB20" i="31"/>
  <c r="AQ5" i="31"/>
  <c r="AT18" i="31"/>
  <c r="BA4" i="31"/>
  <c r="AY9" i="31"/>
  <c r="AR19" i="31"/>
  <c r="AZ12" i="31"/>
  <c r="AK5" i="31"/>
  <c r="BA14" i="31"/>
  <c r="AY5" i="31"/>
  <c r="AJ3" i="31"/>
  <c r="Z43" i="12"/>
  <c r="AG16" i="31"/>
  <c r="AJ12" i="31"/>
  <c r="AF21" i="31"/>
  <c r="AT20" i="31"/>
  <c r="AY3" i="31"/>
  <c r="AI21" i="31"/>
  <c r="AI14" i="31"/>
  <c r="AN9" i="31"/>
  <c r="AU6" i="31"/>
  <c r="AG21" i="31"/>
  <c r="AU21" i="31"/>
  <c r="BC21" i="12"/>
  <c r="AE19" i="31"/>
  <c r="AQ8" i="31"/>
  <c r="Y50" i="12"/>
  <c r="X24" i="12"/>
  <c r="BC19" i="12"/>
  <c r="BC10" i="12"/>
  <c r="BA13" i="31"/>
  <c r="AG6" i="31"/>
  <c r="AZ15" i="31"/>
  <c r="AW6" i="31"/>
  <c r="AW21" i="31"/>
  <c r="AJ6" i="31"/>
  <c r="AU12" i="31"/>
  <c r="AV6" i="31"/>
  <c r="AX6" i="31"/>
  <c r="AZ13" i="31"/>
  <c r="AP5" i="31"/>
  <c r="AS19" i="31"/>
  <c r="X15" i="12"/>
  <c r="AM3" i="31"/>
  <c r="AZ16" i="31"/>
  <c r="AH14" i="31"/>
  <c r="AI19" i="31"/>
  <c r="AO4" i="31"/>
  <c r="AU9" i="31"/>
  <c r="AM8" i="31"/>
  <c r="AR15" i="31"/>
  <c r="AJ16" i="31"/>
  <c r="AZ11" i="31"/>
  <c r="BC11" i="31"/>
  <c r="Z36" i="12"/>
  <c r="AG9" i="31"/>
  <c r="AL14" i="31"/>
  <c r="Y38" i="12"/>
  <c r="Y22" i="12"/>
  <c r="Y33" i="12"/>
  <c r="Y48" i="12"/>
  <c r="AH19" i="31"/>
  <c r="AY7" i="31"/>
  <c r="AI18" i="31"/>
  <c r="AG3" i="31"/>
  <c r="AT21" i="31"/>
  <c r="AM5" i="31"/>
  <c r="AL17" i="31"/>
  <c r="AX7" i="31"/>
  <c r="AL8" i="31"/>
  <c r="AK11" i="31"/>
  <c r="BB13" i="31"/>
  <c r="AK16" i="31"/>
  <c r="AG15" i="31"/>
  <c r="Y9" i="12"/>
  <c r="Z49" i="12"/>
  <c r="AS4" i="31"/>
  <c r="AU20" i="31"/>
  <c r="AL15" i="31"/>
  <c r="BC13" i="12"/>
  <c r="X33" i="12"/>
  <c r="X26" i="12"/>
  <c r="Y49" i="12"/>
  <c r="Y30" i="12"/>
  <c r="X19" i="12"/>
  <c r="AS18" i="31"/>
  <c r="AN5" i="31"/>
  <c r="AZ6" i="31"/>
  <c r="AG12" i="31"/>
  <c r="AT6" i="31"/>
  <c r="AH9" i="31"/>
  <c r="AE8" i="31"/>
  <c r="AH20" i="31"/>
  <c r="AU11" i="31"/>
  <c r="AP19" i="31"/>
  <c r="AF7" i="31"/>
  <c r="X4" i="12"/>
  <c r="BC13" i="31"/>
  <c r="AV11" i="31"/>
  <c r="AY13" i="31"/>
  <c r="BB18" i="12"/>
  <c r="X49" i="12"/>
  <c r="AQ15" i="31"/>
  <c r="AU7" i="31"/>
  <c r="AR17" i="31"/>
  <c r="BC3" i="12"/>
  <c r="BB21" i="12"/>
  <c r="AL11" i="31"/>
  <c r="Y32" i="12"/>
  <c r="C3" i="12"/>
  <c r="AN4" i="31"/>
  <c r="Y21" i="12"/>
  <c r="AT9" i="31"/>
  <c r="Z24" i="12"/>
  <c r="AQ3" i="31"/>
  <c r="AM21" i="31"/>
  <c r="AN12" i="31"/>
  <c r="AL13" i="31"/>
  <c r="AH21" i="31"/>
  <c r="BA8" i="31"/>
  <c r="AE21" i="31"/>
  <c r="AI8" i="31"/>
  <c r="AY11" i="31"/>
  <c r="Y41" i="12"/>
  <c r="AR7" i="31"/>
  <c r="AG4" i="31"/>
  <c r="AT7" i="31"/>
  <c r="AZ21" i="31"/>
  <c r="BB15" i="12"/>
  <c r="Y18" i="12"/>
  <c r="AX13" i="31"/>
  <c r="AL7" i="31"/>
  <c r="BC20" i="12"/>
  <c r="AI15" i="31"/>
  <c r="AX18" i="31"/>
  <c r="AF19" i="31"/>
  <c r="AU16" i="31"/>
  <c r="AI3" i="31"/>
  <c r="AF16" i="31"/>
  <c r="BB18" i="31"/>
  <c r="AE3" i="31"/>
  <c r="AN14" i="31"/>
  <c r="BB4" i="12"/>
  <c r="BC16" i="12"/>
  <c r="BB6" i="31"/>
  <c r="Y37" i="12"/>
  <c r="AK8" i="31"/>
  <c r="AL3" i="31"/>
  <c r="BB4" i="31"/>
  <c r="AF11" i="31"/>
  <c r="AR14" i="31"/>
  <c r="AH16" i="31"/>
  <c r="Y29" i="12"/>
  <c r="AF12" i="31"/>
  <c r="Y23" i="12"/>
  <c r="AF18" i="31"/>
  <c r="AU18" i="31"/>
  <c r="AK20" i="31"/>
  <c r="X31" i="12"/>
  <c r="AG19" i="31"/>
  <c r="X13" i="12"/>
  <c r="AV15" i="31"/>
  <c r="Z7" i="12"/>
  <c r="AV10" i="31"/>
  <c r="AE14" i="31"/>
  <c r="Y31" i="12"/>
  <c r="AJ4" i="31"/>
  <c r="AF20" i="31"/>
  <c r="Y3" i="12"/>
  <c r="Y17" i="12"/>
  <c r="AE17" i="31"/>
  <c r="AN8" i="31"/>
  <c r="AK14" i="31"/>
  <c r="Y39" i="12"/>
  <c r="Y52" i="12"/>
  <c r="Y13" i="12"/>
  <c r="AQ17" i="31"/>
  <c r="AT15" i="31"/>
  <c r="AO7" i="31"/>
  <c r="AX9" i="31"/>
  <c r="AW7" i="31"/>
  <c r="AT3" i="31"/>
  <c r="AJ5" i="31"/>
  <c r="Q5" i="12"/>
  <c r="AM4" i="31"/>
  <c r="Y4" i="12"/>
  <c r="AW13" i="31"/>
  <c r="Z35" i="12"/>
  <c r="AJ19" i="31"/>
  <c r="AZ18" i="31"/>
  <c r="AS7" i="31"/>
  <c r="BB6" i="12"/>
  <c r="AW19" i="31"/>
  <c r="AP15" i="31"/>
  <c r="AI9" i="31"/>
  <c r="AQ9" i="31"/>
  <c r="AM11" i="31"/>
  <c r="AL19" i="31"/>
  <c r="AJ8" i="31"/>
  <c r="AW8" i="31"/>
  <c r="BA7" i="31"/>
  <c r="Z6" i="12"/>
  <c r="AG5" i="31"/>
  <c r="AO5" i="31"/>
  <c r="AT17" i="31"/>
  <c r="BC9" i="31"/>
  <c r="AV12" i="31"/>
  <c r="BB12" i="31"/>
  <c r="AG11" i="31"/>
  <c r="AX5" i="31"/>
  <c r="BC17" i="12"/>
  <c r="AP16" i="31"/>
  <c r="AX10" i="31"/>
  <c r="AL10" i="31"/>
  <c r="BC20" i="31"/>
  <c r="AO16" i="31"/>
  <c r="BB16" i="31"/>
  <c r="AY4" i="31"/>
  <c r="X9" i="12"/>
  <c r="AS14" i="31"/>
  <c r="AH15" i="31"/>
  <c r="X42" i="12"/>
  <c r="BB12" i="12"/>
  <c r="AY20" i="31"/>
  <c r="AX19" i="31"/>
  <c r="Z18" i="12"/>
  <c r="AQ13" i="31"/>
  <c r="X51" i="12"/>
  <c r="BC4" i="31"/>
  <c r="X48" i="12"/>
  <c r="AQ7" i="31"/>
  <c r="AV14" i="31"/>
  <c r="AJ9" i="31"/>
  <c r="BA15" i="31"/>
  <c r="AO8" i="31"/>
  <c r="AP14" i="31"/>
  <c r="AK9" i="31"/>
  <c r="AN3" i="31"/>
  <c r="AE6" i="31"/>
  <c r="AR20" i="31"/>
  <c r="X52" i="12"/>
  <c r="AE20" i="31"/>
  <c r="AI7" i="31"/>
  <c r="X28" i="12"/>
  <c r="AW9" i="31"/>
  <c r="X20" i="12"/>
  <c r="BC12" i="31"/>
  <c r="AI6" i="31"/>
  <c r="BC6" i="12"/>
  <c r="AP9" i="31"/>
  <c r="AP10" i="31"/>
  <c r="AF6" i="31"/>
  <c r="AZ17" i="31"/>
  <c r="X10" i="12"/>
  <c r="Z29" i="12"/>
  <c r="AN15" i="31"/>
  <c r="AN21" i="31"/>
  <c r="Y47" i="12"/>
  <c r="Z3" i="12"/>
  <c r="BC14" i="12"/>
  <c r="BB7" i="12"/>
  <c r="AW4" i="31"/>
  <c r="AK18" i="31"/>
  <c r="AF8" i="31"/>
  <c r="AE7" i="31"/>
  <c r="BC18" i="31"/>
  <c r="BB14" i="31"/>
  <c r="AI12" i="31"/>
  <c r="Z17" i="12"/>
  <c r="AK10" i="31"/>
  <c r="AT14" i="31"/>
  <c r="AE5" i="31"/>
  <c r="AZ8" i="31"/>
  <c r="Z39" i="12"/>
  <c r="AX4" i="31"/>
  <c r="AI20" i="31"/>
  <c r="AO3" i="31"/>
  <c r="AG13" i="31"/>
  <c r="BA11" i="31"/>
  <c r="Z46" i="12"/>
  <c r="BB3" i="31"/>
  <c r="AH8" i="31"/>
  <c r="AE12" i="31"/>
  <c r="AN18" i="31"/>
  <c r="AO9" i="31"/>
  <c r="AO20" i="31"/>
  <c r="X12" i="12"/>
  <c r="AP6" i="31"/>
  <c r="Y24" i="12"/>
  <c r="AN17" i="31"/>
  <c r="AE10" i="31"/>
  <c r="Z23" i="12"/>
  <c r="X16" i="12"/>
  <c r="AO14" i="31"/>
  <c r="X27" i="12"/>
  <c r="AF15" i="31"/>
  <c r="Z50" i="12"/>
  <c r="AH18" i="31"/>
  <c r="AR13" i="31"/>
  <c r="AJ21" i="31"/>
  <c r="AH12" i="31"/>
  <c r="AP13" i="31"/>
  <c r="AI10" i="31"/>
  <c r="AQ11" i="31"/>
  <c r="X8" i="12"/>
  <c r="AR3" i="31"/>
  <c r="AJ18" i="31"/>
  <c r="BA3" i="31"/>
  <c r="BA18" i="31"/>
  <c r="AR6" i="31"/>
  <c r="AY10" i="31"/>
  <c r="Z28" i="12"/>
  <c r="BA5" i="31"/>
  <c r="AY8" i="31"/>
  <c r="AV3" i="31"/>
  <c r="AN11" i="31"/>
  <c r="BC8" i="31"/>
  <c r="AJ10" i="31"/>
  <c r="BB9" i="12"/>
  <c r="X38" i="12"/>
  <c r="AO21" i="31"/>
  <c r="Y42" i="12"/>
  <c r="AE13" i="31"/>
  <c r="AP7" i="31"/>
  <c r="AM6" i="31"/>
  <c r="AS15" i="31"/>
  <c r="AS11" i="31"/>
  <c r="Y27" i="12"/>
  <c r="AL20" i="31"/>
  <c r="AT12" i="31"/>
  <c r="AM18" i="31"/>
  <c r="AR11" i="31"/>
  <c r="AL18" i="31"/>
  <c r="AM19" i="31"/>
  <c r="AH6" i="31"/>
  <c r="AI5" i="31"/>
  <c r="AN10" i="31"/>
  <c r="Y25" i="12"/>
  <c r="Y45" i="12"/>
  <c r="AW15" i="31"/>
  <c r="AI16" i="31"/>
  <c r="AP17" i="31"/>
  <c r="AU10" i="31"/>
  <c r="AR8" i="31"/>
  <c r="AS6" i="31"/>
  <c r="AV4" i="31"/>
  <c r="Y14" i="12"/>
  <c r="AL21" i="31"/>
  <c r="BC15" i="12"/>
  <c r="AW18" i="31"/>
  <c r="AZ14" i="31"/>
  <c r="X45" i="12"/>
  <c r="AZ9" i="31"/>
  <c r="BB9" i="31"/>
  <c r="AX15" i="31"/>
  <c r="AQ21" i="31"/>
  <c r="BB19" i="31"/>
  <c r="BB7" i="31"/>
  <c r="BC16" i="31"/>
  <c r="X22" i="12"/>
  <c r="AW11" i="31"/>
  <c r="AX12" i="31"/>
  <c r="Z42" i="12"/>
  <c r="BB14" i="12"/>
  <c r="Y51" i="12"/>
  <c r="AO6" i="31"/>
  <c r="AL16" i="31"/>
  <c r="Y15" i="12"/>
  <c r="Z10" i="12"/>
  <c r="Z8" i="12"/>
  <c r="AH11" i="31"/>
  <c r="AY21" i="31"/>
  <c r="BA12" i="31"/>
  <c r="BB11" i="31"/>
  <c r="AL9" i="31"/>
  <c r="Z11" i="12"/>
  <c r="Y40" i="12"/>
  <c r="BC19" i="31"/>
  <c r="AL6" i="31"/>
  <c r="AL5" i="31"/>
  <c r="Y46" i="12"/>
  <c r="AW17" i="31"/>
  <c r="X46" i="12"/>
  <c r="Z14" i="12"/>
  <c r="X11" i="12"/>
  <c r="AO18" i="31"/>
  <c r="AN6" i="31"/>
  <c r="AX8" i="31"/>
  <c r="AO11" i="31"/>
  <c r="AG8" i="31"/>
  <c r="Z45" i="12"/>
  <c r="AK3" i="31"/>
  <c r="AK6" i="31"/>
  <c r="AF9" i="31"/>
  <c r="BC4" i="12"/>
  <c r="AP3" i="31"/>
  <c r="AX20" i="31"/>
  <c r="Y28" i="12"/>
  <c r="AW20" i="31"/>
  <c r="AV19" i="31"/>
  <c r="Y44" i="12"/>
  <c r="Z26" i="12"/>
  <c r="AG7" i="31"/>
  <c r="Z53" i="12"/>
  <c r="AK4" i="31"/>
  <c r="AQ12" i="31"/>
  <c r="AV8" i="31"/>
  <c r="AX21" i="31"/>
  <c r="BB20" i="12"/>
  <c r="AI11" i="31"/>
  <c r="Z5" i="12"/>
  <c r="BB16" i="12"/>
  <c r="AS13" i="31"/>
  <c r="X23" i="12"/>
  <c r="BB3" i="12"/>
  <c r="X41" i="12"/>
  <c r="BB23" i="12" l="1"/>
  <c r="AP23" i="31"/>
  <c r="AK23" i="31"/>
  <c r="BD13" i="31"/>
  <c r="AV23" i="31"/>
  <c r="BA23" i="31"/>
  <c r="AR23" i="31"/>
  <c r="BD10" i="31"/>
  <c r="BD12" i="31"/>
  <c r="BB23" i="31"/>
  <c r="AO23" i="31"/>
  <c r="BD5" i="31"/>
  <c r="BD7" i="31"/>
  <c r="Z54" i="12"/>
  <c r="BD20" i="31"/>
  <c r="BD6" i="31"/>
  <c r="AN23" i="31"/>
  <c r="AT23" i="31"/>
  <c r="BD17" i="31"/>
  <c r="Y54" i="12"/>
  <c r="BD14" i="31"/>
  <c r="AL23" i="31"/>
  <c r="BD3" i="31"/>
  <c r="AE23" i="31"/>
  <c r="AI23" i="31"/>
  <c r="BD21" i="31"/>
  <c r="AQ23" i="31"/>
  <c r="BC23" i="12"/>
  <c r="BD8" i="31"/>
  <c r="AG23" i="31"/>
  <c r="AM23" i="31"/>
  <c r="BD19" i="31"/>
  <c r="AY23" i="31"/>
  <c r="AJ23" i="31"/>
  <c r="AZ23" i="31"/>
  <c r="BD18" i="31"/>
  <c r="BD4" i="31"/>
  <c r="BC23" i="31"/>
  <c r="AF23" i="31"/>
  <c r="BD16" i="31"/>
  <c r="AH23" i="31"/>
  <c r="BD11" i="31"/>
  <c r="AW23" i="31"/>
  <c r="BD15" i="31"/>
  <c r="AU23" i="31"/>
  <c r="AX23" i="31"/>
  <c r="BD9" i="31"/>
  <c r="AS23" i="31"/>
  <c r="C20" i="26"/>
  <c r="C22" i="26"/>
  <c r="C2" i="26"/>
  <c r="C3" i="26"/>
  <c r="C5" i="26"/>
  <c r="C6" i="26"/>
  <c r="C4" i="26"/>
  <c r="C7" i="26"/>
  <c r="C9" i="26"/>
  <c r="C11" i="26"/>
  <c r="C13" i="26"/>
  <c r="C15" i="26"/>
  <c r="C17" i="26"/>
  <c r="C19" i="26"/>
  <c r="C21" i="26"/>
  <c r="C8" i="26"/>
  <c r="C10" i="26"/>
  <c r="C12" i="26"/>
  <c r="C14" i="26"/>
  <c r="C16" i="26"/>
  <c r="C18" i="26"/>
  <c r="M6" i="23"/>
  <c r="J6" i="23"/>
  <c r="C20" i="23" s="1"/>
  <c r="C4" i="23"/>
  <c r="C3" i="23"/>
  <c r="M6" i="24"/>
  <c r="J6" i="24"/>
  <c r="C20" i="24" s="1"/>
  <c r="BD23" i="31" l="1"/>
  <c r="BE14" i="31" s="1"/>
  <c r="C5" i="23"/>
  <c r="C2" i="23"/>
  <c r="C6" i="23"/>
  <c r="N6" i="26"/>
  <c r="K6" i="26"/>
  <c r="C5" i="24"/>
  <c r="C6" i="24"/>
  <c r="C2" i="24"/>
  <c r="C3" i="24"/>
  <c r="C4" i="24"/>
  <c r="C7" i="23"/>
  <c r="C9" i="23"/>
  <c r="C11" i="23"/>
  <c r="C13" i="23"/>
  <c r="C15" i="23"/>
  <c r="C17" i="23"/>
  <c r="C19" i="23"/>
  <c r="C21" i="23"/>
  <c r="C8" i="23"/>
  <c r="C10" i="23"/>
  <c r="C12" i="23"/>
  <c r="C14" i="23"/>
  <c r="C16" i="23"/>
  <c r="C18" i="23"/>
  <c r="C7" i="24"/>
  <c r="C9" i="24"/>
  <c r="C11" i="24"/>
  <c r="C13" i="24"/>
  <c r="C15" i="24"/>
  <c r="C17" i="24"/>
  <c r="C19" i="24"/>
  <c r="C21" i="24"/>
  <c r="C8" i="24"/>
  <c r="C10" i="24"/>
  <c r="C12" i="24"/>
  <c r="C14" i="24"/>
  <c r="C16" i="24"/>
  <c r="C18" i="24"/>
  <c r="BE11" i="31" l="1"/>
  <c r="BE19" i="31"/>
  <c r="BE10" i="31"/>
  <c r="BE18" i="31"/>
  <c r="BE12" i="31"/>
  <c r="BE9" i="31"/>
  <c r="BE21" i="31"/>
  <c r="BE4" i="31"/>
  <c r="BE6" i="31"/>
  <c r="BE16" i="31"/>
  <c r="BE20" i="31"/>
  <c r="BE15" i="31"/>
  <c r="BE5" i="31"/>
  <c r="BE3" i="31"/>
  <c r="BE17" i="31"/>
  <c r="BE7" i="31"/>
  <c r="BE13" i="31"/>
  <c r="BE8" i="31"/>
  <c r="K6" i="23"/>
  <c r="N6" i="24"/>
  <c r="K6" i="24"/>
  <c r="N6" i="23"/>
  <c r="M6" i="25"/>
  <c r="J6" i="25"/>
  <c r="G54" i="25" l="1"/>
  <c r="C2" i="25"/>
  <c r="C5" i="25"/>
  <c r="C3" i="25"/>
  <c r="C10" i="25"/>
  <c r="C7" i="25"/>
  <c r="C15" i="25"/>
  <c r="C13" i="25"/>
  <c r="C18" i="25"/>
  <c r="C6" i="25"/>
  <c r="C11" i="25"/>
  <c r="C17" i="25"/>
  <c r="C9" i="25"/>
  <c r="C14" i="25"/>
  <c r="C19" i="25"/>
  <c r="C4" i="25"/>
  <c r="C8" i="25"/>
  <c r="C12" i="25"/>
  <c r="C16" i="25"/>
  <c r="C21" i="25"/>
  <c r="C20" i="25"/>
  <c r="M6" i="22"/>
  <c r="J6" i="22"/>
  <c r="C3" i="22" s="1"/>
  <c r="N6" i="25" l="1"/>
  <c r="K6" i="25"/>
  <c r="C18" i="22"/>
  <c r="C9" i="22"/>
  <c r="C23" i="22"/>
  <c r="C2" i="22"/>
  <c r="C20" i="22"/>
  <c r="C19" i="22"/>
  <c r="C5" i="22"/>
  <c r="C22" i="22"/>
  <c r="C16" i="22"/>
  <c r="C13" i="22"/>
  <c r="C10" i="22"/>
  <c r="C4" i="22"/>
  <c r="C14" i="22"/>
  <c r="C8" i="22"/>
  <c r="C21" i="22"/>
  <c r="C17" i="22"/>
  <c r="C12" i="22"/>
  <c r="C6" i="22"/>
  <c r="C15" i="22"/>
  <c r="C11" i="22"/>
  <c r="C7" i="22"/>
  <c r="N6" i="22" l="1"/>
  <c r="K6" i="22"/>
  <c r="J6" i="21"/>
  <c r="C6" i="21" s="1"/>
  <c r="M6" i="21" l="1"/>
  <c r="C15" i="21"/>
  <c r="C11" i="21"/>
  <c r="C5" i="21"/>
  <c r="C10" i="21"/>
  <c r="C12" i="21"/>
  <c r="C13" i="21"/>
  <c r="C16" i="21"/>
  <c r="C9" i="21"/>
  <c r="C19" i="21"/>
  <c r="C21" i="21"/>
  <c r="C22" i="21"/>
  <c r="C17" i="21"/>
  <c r="C18" i="21"/>
  <c r="C2" i="21"/>
  <c r="C8" i="21"/>
  <c r="C7" i="21"/>
  <c r="C20" i="21"/>
  <c r="C4" i="21"/>
  <c r="C14" i="21"/>
  <c r="C23" i="21"/>
  <c r="C3" i="21"/>
  <c r="M6" i="20"/>
  <c r="J6" i="20"/>
  <c r="L39" i="21" l="1"/>
  <c r="L52" i="21"/>
  <c r="L46" i="21"/>
  <c r="L59" i="21"/>
  <c r="L51" i="21"/>
  <c r="L18" i="21"/>
  <c r="L16" i="21"/>
  <c r="L40" i="21"/>
  <c r="L21" i="21"/>
  <c r="L14" i="21"/>
  <c r="L23" i="21"/>
  <c r="L20" i="21"/>
  <c r="L35" i="21"/>
  <c r="L38" i="21"/>
  <c r="L34" i="21"/>
  <c r="L57" i="21"/>
  <c r="L37" i="21"/>
  <c r="L13" i="21"/>
  <c r="L32" i="21"/>
  <c r="L26" i="21"/>
  <c r="L44" i="21"/>
  <c r="L54" i="21"/>
  <c r="L49" i="21"/>
  <c r="L29" i="21"/>
  <c r="L48" i="21"/>
  <c r="L50" i="21"/>
  <c r="L31" i="21"/>
  <c r="L30" i="21"/>
  <c r="L17" i="21"/>
  <c r="L43" i="21"/>
  <c r="L15" i="21"/>
  <c r="L58" i="21"/>
  <c r="L42" i="21"/>
  <c r="L41" i="21"/>
  <c r="L56" i="21"/>
  <c r="L27" i="21"/>
  <c r="L53" i="21"/>
  <c r="L60" i="21"/>
  <c r="L25" i="21"/>
  <c r="L55" i="21"/>
  <c r="L24" i="21"/>
  <c r="L12" i="21"/>
  <c r="L47" i="21"/>
  <c r="L45" i="21"/>
  <c r="L28" i="21"/>
  <c r="L22" i="21"/>
  <c r="L19" i="21"/>
  <c r="L36" i="21"/>
  <c r="L33" i="21"/>
  <c r="K6" i="21"/>
  <c r="C3" i="20"/>
  <c r="C22" i="20"/>
  <c r="C23" i="20"/>
  <c r="C14" i="20"/>
  <c r="C6" i="20"/>
  <c r="C21" i="20"/>
  <c r="C17" i="20"/>
  <c r="C13" i="20"/>
  <c r="C9" i="20"/>
  <c r="C5" i="20"/>
  <c r="C18" i="20"/>
  <c r="C10" i="20"/>
  <c r="C2" i="20"/>
  <c r="C20" i="20"/>
  <c r="C16" i="20"/>
  <c r="C12" i="20"/>
  <c r="C8" i="20"/>
  <c r="C4" i="20"/>
  <c r="C19" i="20"/>
  <c r="C15" i="20"/>
  <c r="C11" i="20"/>
  <c r="C7" i="20"/>
  <c r="M6" i="19"/>
  <c r="J6" i="19"/>
  <c r="N6" i="21" l="1"/>
  <c r="K6" i="20"/>
  <c r="N6" i="20"/>
  <c r="C2" i="19"/>
  <c r="C21" i="19"/>
  <c r="C17" i="19"/>
  <c r="C13" i="19"/>
  <c r="C9" i="19"/>
  <c r="C5" i="19"/>
  <c r="C18" i="19"/>
  <c r="C14" i="19"/>
  <c r="C6" i="19"/>
  <c r="C20" i="19"/>
  <c r="C16" i="19"/>
  <c r="C12" i="19"/>
  <c r="C8" i="19"/>
  <c r="C4" i="19"/>
  <c r="C10" i="19"/>
  <c r="C19" i="19"/>
  <c r="C15" i="19"/>
  <c r="C11" i="19"/>
  <c r="C7" i="19"/>
  <c r="C3" i="19"/>
  <c r="K6" i="19" l="1"/>
  <c r="N6" i="19"/>
  <c r="M6" i="18"/>
  <c r="J6" i="18"/>
  <c r="C2" i="18" s="1"/>
  <c r="C6" i="18" l="1"/>
  <c r="C17" i="18"/>
  <c r="C13" i="18"/>
  <c r="C9" i="18"/>
  <c r="C5" i="18"/>
  <c r="C18" i="18"/>
  <c r="C10" i="18"/>
  <c r="C20" i="18"/>
  <c r="C16" i="18"/>
  <c r="C12" i="18"/>
  <c r="C8" i="18"/>
  <c r="C4" i="18"/>
  <c r="C14" i="18"/>
  <c r="C19" i="18"/>
  <c r="C15" i="18"/>
  <c r="C11" i="18"/>
  <c r="C7" i="18"/>
  <c r="C3" i="18"/>
  <c r="N6" i="18" l="1"/>
  <c r="K6" i="18"/>
  <c r="M6" i="17"/>
  <c r="J6" i="17"/>
  <c r="Q38" i="12"/>
  <c r="AU20" i="12"/>
  <c r="T16" i="12"/>
  <c r="R24" i="12"/>
  <c r="T17" i="12"/>
  <c r="W47" i="12"/>
  <c r="T39" i="12"/>
  <c r="AQ5" i="12"/>
  <c r="AU4" i="12"/>
  <c r="AT21" i="12"/>
  <c r="Q31" i="12"/>
  <c r="U6" i="12"/>
  <c r="U17" i="12"/>
  <c r="W19" i="12"/>
  <c r="AW12" i="12"/>
  <c r="W28" i="12"/>
  <c r="U47" i="12"/>
  <c r="R12" i="12"/>
  <c r="R6" i="12"/>
  <c r="W42" i="12"/>
  <c r="AW4" i="12"/>
  <c r="AZ4" i="12"/>
  <c r="S34" i="12"/>
  <c r="R13" i="12"/>
  <c r="W35" i="12"/>
  <c r="S51" i="12"/>
  <c r="R18" i="12"/>
  <c r="AR5" i="12"/>
  <c r="R21" i="12"/>
  <c r="Q33" i="12"/>
  <c r="S25" i="12"/>
  <c r="T21" i="12"/>
  <c r="R7" i="12"/>
  <c r="AT10" i="12"/>
  <c r="AY6" i="12"/>
  <c r="AY13" i="12"/>
  <c r="S17" i="12"/>
  <c r="R41" i="12"/>
  <c r="R42" i="12"/>
  <c r="AR3" i="12"/>
  <c r="U21" i="12"/>
  <c r="T32" i="12"/>
  <c r="W21" i="12"/>
  <c r="S35" i="12"/>
  <c r="T12" i="12"/>
  <c r="R10" i="12"/>
  <c r="AQ15" i="12"/>
  <c r="R48" i="12"/>
  <c r="AX12" i="12"/>
  <c r="U40" i="12"/>
  <c r="T10" i="12"/>
  <c r="S21" i="12"/>
  <c r="R4" i="12"/>
  <c r="U51" i="12"/>
  <c r="AT15" i="12"/>
  <c r="R50" i="12"/>
  <c r="V5" i="12"/>
  <c r="W32" i="12"/>
  <c r="AT5" i="12"/>
  <c r="AV3" i="12"/>
  <c r="T19" i="12"/>
  <c r="T40" i="12"/>
  <c r="AX11" i="12"/>
  <c r="AV13" i="12"/>
  <c r="AQ16" i="12"/>
  <c r="AQ21" i="12"/>
  <c r="R19" i="12"/>
  <c r="AZ5" i="12"/>
  <c r="T4" i="12"/>
  <c r="AR15" i="12"/>
  <c r="S29" i="12"/>
  <c r="BA9" i="12"/>
  <c r="AY19" i="12"/>
  <c r="AR9" i="12"/>
  <c r="AS5" i="12"/>
  <c r="V3" i="12"/>
  <c r="AU18" i="12"/>
  <c r="U52" i="12"/>
  <c r="AQ20" i="12"/>
  <c r="AS16" i="12"/>
  <c r="Q6" i="12"/>
  <c r="S4" i="12"/>
  <c r="AX8" i="12"/>
  <c r="AT12" i="12"/>
  <c r="U50" i="12"/>
  <c r="AV10" i="12"/>
  <c r="Q22" i="12"/>
  <c r="W11" i="12"/>
  <c r="AU9" i="12"/>
  <c r="W6" i="12"/>
  <c r="V22" i="12"/>
  <c r="AX18" i="12"/>
  <c r="T29" i="12"/>
  <c r="V40" i="12"/>
  <c r="V21" i="12"/>
  <c r="U42" i="12"/>
  <c r="V7" i="12"/>
  <c r="V4" i="12"/>
  <c r="AQ8" i="12"/>
  <c r="T11" i="12"/>
  <c r="Q45" i="12"/>
  <c r="V31" i="12"/>
  <c r="Q32" i="12"/>
  <c r="R32" i="12"/>
  <c r="AT16" i="12"/>
  <c r="V33" i="12"/>
  <c r="AZ16" i="12"/>
  <c r="AX9" i="12"/>
  <c r="AU7" i="12"/>
  <c r="AV12" i="12"/>
  <c r="V19" i="12"/>
  <c r="S33" i="12"/>
  <c r="BA8" i="12"/>
  <c r="U39" i="12"/>
  <c r="T38" i="12"/>
  <c r="Q34" i="12"/>
  <c r="W18" i="12"/>
  <c r="V27" i="12"/>
  <c r="AV16" i="12"/>
  <c r="AU11" i="12"/>
  <c r="R31" i="12"/>
  <c r="BA13" i="12"/>
  <c r="U23" i="12"/>
  <c r="V36" i="12"/>
  <c r="Q47" i="12"/>
  <c r="T41" i="12"/>
  <c r="BA16" i="12"/>
  <c r="S26" i="12"/>
  <c r="AX10" i="12"/>
  <c r="AS9" i="12"/>
  <c r="AW15" i="12"/>
  <c r="W23" i="12"/>
  <c r="AX7" i="12"/>
  <c r="AR8" i="12"/>
  <c r="R28" i="12"/>
  <c r="AW18" i="12"/>
  <c r="AS6" i="12"/>
  <c r="Q37" i="12"/>
  <c r="R17" i="12"/>
  <c r="V39" i="12"/>
  <c r="V13" i="12"/>
  <c r="V10" i="12"/>
  <c r="T46" i="12"/>
  <c r="W49" i="12"/>
  <c r="W44" i="12"/>
  <c r="AV11" i="12"/>
  <c r="AZ20" i="12"/>
  <c r="U41" i="12"/>
  <c r="V38" i="12"/>
  <c r="U44" i="12"/>
  <c r="T8" i="12"/>
  <c r="U49" i="12"/>
  <c r="S18" i="12"/>
  <c r="S14" i="12"/>
  <c r="W4" i="12"/>
  <c r="AV17" i="12"/>
  <c r="R14" i="12"/>
  <c r="V24" i="12"/>
  <c r="V6" i="12"/>
  <c r="V53" i="12"/>
  <c r="U8" i="12"/>
  <c r="V8" i="12"/>
  <c r="T31" i="12"/>
  <c r="V17" i="12"/>
  <c r="T23" i="12"/>
  <c r="R22" i="12"/>
  <c r="R9" i="12"/>
  <c r="U36" i="12"/>
  <c r="U15" i="12"/>
  <c r="R30" i="12"/>
  <c r="T24" i="12"/>
  <c r="W3" i="12"/>
  <c r="U12" i="12"/>
  <c r="U11" i="12"/>
  <c r="AX16" i="12"/>
  <c r="AY3" i="12"/>
  <c r="Q17" i="12"/>
  <c r="Q18" i="12"/>
  <c r="AV14" i="12"/>
  <c r="S15" i="12"/>
  <c r="AS21" i="12"/>
  <c r="AX4" i="12"/>
  <c r="AU16" i="12"/>
  <c r="BA19" i="12"/>
  <c r="AU3" i="12"/>
  <c r="S38" i="12"/>
  <c r="S49" i="12"/>
  <c r="W50" i="12"/>
  <c r="T34" i="12"/>
  <c r="S53" i="12"/>
  <c r="AU14" i="12"/>
  <c r="X3" i="12"/>
  <c r="U18" i="12"/>
  <c r="AT14" i="12"/>
  <c r="AS4" i="12"/>
  <c r="T45" i="12"/>
  <c r="W30" i="12"/>
  <c r="S44" i="12"/>
  <c r="AS14" i="12"/>
  <c r="AR13" i="12"/>
  <c r="AQ18" i="12"/>
  <c r="Q11" i="12"/>
  <c r="AW10" i="12"/>
  <c r="W33" i="12"/>
  <c r="V45" i="12"/>
  <c r="AW6" i="12"/>
  <c r="AT11" i="12"/>
  <c r="R34" i="12"/>
  <c r="R8" i="12"/>
  <c r="BA12" i="12"/>
  <c r="AQ4" i="12"/>
  <c r="R40" i="12"/>
  <c r="S36" i="12"/>
  <c r="T7" i="12"/>
  <c r="AZ7" i="12"/>
  <c r="AU19" i="12"/>
  <c r="W20" i="12"/>
  <c r="AY18" i="12"/>
  <c r="T5" i="12"/>
  <c r="W24" i="12"/>
  <c r="Q8" i="12"/>
  <c r="U16" i="12"/>
  <c r="Q20" i="12"/>
  <c r="T49" i="12"/>
  <c r="U3" i="12"/>
  <c r="S31" i="12"/>
  <c r="AY21" i="12"/>
  <c r="Q41" i="12"/>
  <c r="S23" i="12"/>
  <c r="AY7" i="12"/>
  <c r="T50" i="12"/>
  <c r="Q19" i="12"/>
  <c r="U28" i="12"/>
  <c r="R39" i="12"/>
  <c r="AS11" i="12"/>
  <c r="V26" i="12"/>
  <c r="W53" i="12"/>
  <c r="AY17" i="12"/>
  <c r="AW19" i="12"/>
  <c r="S7" i="12"/>
  <c r="W10" i="12"/>
  <c r="V41" i="12"/>
  <c r="Q15" i="12"/>
  <c r="T43" i="12"/>
  <c r="T44" i="12"/>
  <c r="U26" i="12"/>
  <c r="V32" i="12"/>
  <c r="AT13" i="12"/>
  <c r="S3" i="12"/>
  <c r="BA4" i="12"/>
  <c r="Q51" i="12"/>
  <c r="Q36" i="12"/>
  <c r="R15" i="12"/>
  <c r="AW14" i="12"/>
  <c r="Q30" i="12"/>
  <c r="W46" i="12"/>
  <c r="S41" i="12"/>
  <c r="T30" i="12"/>
  <c r="T15" i="12"/>
  <c r="V29" i="12"/>
  <c r="S11" i="12"/>
  <c r="AW21" i="12"/>
  <c r="V48" i="12"/>
  <c r="R16" i="12"/>
  <c r="AX21" i="12"/>
  <c r="W51" i="12"/>
  <c r="AQ13" i="12"/>
  <c r="R43" i="12"/>
  <c r="AZ6" i="12"/>
  <c r="AV19" i="12"/>
  <c r="R5" i="12"/>
  <c r="U34" i="12"/>
  <c r="AS17" i="12"/>
  <c r="W43" i="12"/>
  <c r="T14" i="12"/>
  <c r="AW16" i="12"/>
  <c r="AU13" i="12"/>
  <c r="AX3" i="12"/>
  <c r="AY9" i="12"/>
  <c r="U14" i="12"/>
  <c r="V50" i="12"/>
  <c r="W41" i="12"/>
  <c r="AX17" i="12"/>
  <c r="U19" i="12"/>
  <c r="AT4" i="12"/>
  <c r="BA5" i="12"/>
  <c r="U10" i="12"/>
  <c r="Q26" i="12"/>
  <c r="AS13" i="12"/>
  <c r="Q21" i="12"/>
  <c r="U46" i="12"/>
  <c r="AS12" i="12"/>
  <c r="V11" i="12"/>
  <c r="Q50" i="12"/>
  <c r="AU10" i="12"/>
  <c r="AX20" i="12"/>
  <c r="U53" i="12"/>
  <c r="U45" i="12"/>
  <c r="AR21" i="12"/>
  <c r="V46" i="12"/>
  <c r="W29" i="12"/>
  <c r="S19" i="12"/>
  <c r="W31" i="12"/>
  <c r="AQ11" i="12"/>
  <c r="AT20" i="12"/>
  <c r="AR19" i="12"/>
  <c r="V25" i="12"/>
  <c r="T48" i="12"/>
  <c r="AQ7" i="12"/>
  <c r="AS15" i="12"/>
  <c r="U33" i="12"/>
  <c r="Q48" i="12"/>
  <c r="S46" i="12"/>
  <c r="W22" i="12"/>
  <c r="W15" i="12"/>
  <c r="U9" i="12"/>
  <c r="W26" i="12"/>
  <c r="AV9" i="12"/>
  <c r="U5" i="12"/>
  <c r="AU21" i="12"/>
  <c r="Q16" i="12"/>
  <c r="U20" i="12"/>
  <c r="AR20" i="12"/>
  <c r="Q28" i="12"/>
  <c r="AV15" i="12"/>
  <c r="S28" i="12"/>
  <c r="AQ9" i="12"/>
  <c r="AR18" i="12"/>
  <c r="W40" i="12"/>
  <c r="U43" i="12"/>
  <c r="Q9" i="12"/>
  <c r="T36" i="12"/>
  <c r="T25" i="12"/>
  <c r="Q29" i="12"/>
  <c r="Q46" i="12"/>
  <c r="W5" i="12"/>
  <c r="W38" i="12"/>
  <c r="AZ12" i="12"/>
  <c r="R3" i="12"/>
  <c r="V30" i="12"/>
  <c r="W8" i="12"/>
  <c r="Q14" i="12"/>
  <c r="AS19" i="12"/>
  <c r="Q40" i="12"/>
  <c r="R46" i="12"/>
  <c r="U7" i="12"/>
  <c r="S43" i="12"/>
  <c r="Q24" i="12"/>
  <c r="AZ19" i="12"/>
  <c r="Q23" i="12"/>
  <c r="V18" i="12"/>
  <c r="R23" i="12"/>
  <c r="Q25" i="12"/>
  <c r="AU12" i="12"/>
  <c r="T47" i="12"/>
  <c r="R47" i="12"/>
  <c r="AR10" i="12"/>
  <c r="AV7" i="12"/>
  <c r="AY15" i="12"/>
  <c r="AS20" i="12"/>
  <c r="Q53" i="12"/>
  <c r="AV6" i="12"/>
  <c r="BA3" i="12"/>
  <c r="AX19" i="12"/>
  <c r="V35" i="12"/>
  <c r="V43" i="12"/>
  <c r="AS18" i="12"/>
  <c r="U35" i="12"/>
  <c r="S10" i="12"/>
  <c r="W52" i="12"/>
  <c r="AT17" i="12"/>
  <c r="AX14" i="12"/>
  <c r="T33" i="12"/>
  <c r="Q3" i="12"/>
  <c r="R52" i="12"/>
  <c r="T13" i="12"/>
  <c r="AW20" i="12"/>
  <c r="AW9" i="12"/>
  <c r="AQ17" i="12"/>
  <c r="S8" i="12"/>
  <c r="R45" i="12"/>
  <c r="W7" i="12"/>
  <c r="AR12" i="12"/>
  <c r="W9" i="12"/>
  <c r="R44" i="12"/>
  <c r="AQ19" i="12"/>
  <c r="AT18" i="12"/>
  <c r="AS7" i="12"/>
  <c r="U30" i="12"/>
  <c r="Q27" i="12"/>
  <c r="AZ14" i="12"/>
  <c r="T22" i="12"/>
  <c r="AZ10" i="12"/>
  <c r="S39" i="12"/>
  <c r="AR11" i="12"/>
  <c r="Q4" i="12"/>
  <c r="AZ17" i="12"/>
  <c r="T9" i="12"/>
  <c r="AZ18" i="12"/>
  <c r="T42" i="12"/>
  <c r="U38" i="12"/>
  <c r="Q12" i="12"/>
  <c r="S9" i="12"/>
  <c r="V47" i="12"/>
  <c r="V28" i="12"/>
  <c r="U32" i="12"/>
  <c r="BA11" i="12"/>
  <c r="S50" i="12"/>
  <c r="W14" i="12"/>
  <c r="AZ15" i="12"/>
  <c r="AS10" i="12"/>
  <c r="AY12" i="12"/>
  <c r="AR6" i="12"/>
  <c r="U29" i="12"/>
  <c r="AY16" i="12"/>
  <c r="BA20" i="12"/>
  <c r="U24" i="12"/>
  <c r="AZ11" i="12"/>
  <c r="S12" i="12"/>
  <c r="V23" i="12"/>
  <c r="BA10" i="12"/>
  <c r="S5" i="12"/>
  <c r="AW11" i="12"/>
  <c r="AQ3" i="12"/>
  <c r="AY10" i="12"/>
  <c r="R38" i="12"/>
  <c r="W34" i="12"/>
  <c r="S32" i="12"/>
  <c r="U31" i="12"/>
  <c r="U25" i="12"/>
  <c r="Q39" i="12"/>
  <c r="AZ3" i="12"/>
  <c r="R11" i="12"/>
  <c r="R20" i="12"/>
  <c r="AQ10" i="12"/>
  <c r="AV21" i="12"/>
  <c r="AT8" i="12"/>
  <c r="S24" i="12"/>
  <c r="S45" i="12"/>
  <c r="V34" i="12"/>
  <c r="U22" i="12"/>
  <c r="W45" i="12"/>
  <c r="V42" i="12"/>
  <c r="Q10" i="12"/>
  <c r="S22" i="12"/>
  <c r="AV5" i="12"/>
  <c r="R25" i="12"/>
  <c r="AQ12" i="12"/>
  <c r="T18" i="12"/>
  <c r="R26" i="12"/>
  <c r="AW8" i="12"/>
  <c r="V15" i="12"/>
  <c r="AU8" i="12"/>
  <c r="W39" i="12"/>
  <c r="AW7" i="12"/>
  <c r="V52" i="12"/>
  <c r="V20" i="12"/>
  <c r="Q7" i="12"/>
  <c r="U48" i="12"/>
  <c r="AX5" i="12"/>
  <c r="R29" i="12"/>
  <c r="R33" i="12"/>
  <c r="V9" i="12"/>
  <c r="V16" i="12"/>
  <c r="AR16" i="12"/>
  <c r="BA6" i="12"/>
  <c r="T6" i="12"/>
  <c r="AY8" i="12"/>
  <c r="R49" i="12"/>
  <c r="S13" i="12"/>
  <c r="AU6" i="12"/>
  <c r="AY14" i="12"/>
  <c r="T52" i="12"/>
  <c r="V12" i="12"/>
  <c r="R36" i="12"/>
  <c r="BA21" i="12"/>
  <c r="S30" i="12"/>
  <c r="AS3" i="12"/>
  <c r="AU17" i="12"/>
  <c r="AV4" i="12"/>
  <c r="W27" i="12"/>
  <c r="AR14" i="12"/>
  <c r="W37" i="12"/>
  <c r="T3" i="12"/>
  <c r="T27" i="12"/>
  <c r="AX6" i="12"/>
  <c r="AR7" i="12"/>
  <c r="S48" i="12"/>
  <c r="BA18" i="12"/>
  <c r="R51" i="12"/>
  <c r="Q49" i="12"/>
  <c r="AV18" i="12"/>
  <c r="BA14" i="12"/>
  <c r="U4" i="12"/>
  <c r="T26" i="12"/>
  <c r="AW3" i="12"/>
  <c r="S37" i="12"/>
  <c r="AQ6" i="12"/>
  <c r="AX13" i="12"/>
  <c r="W48" i="12"/>
  <c r="AX15" i="12"/>
  <c r="R53" i="12"/>
  <c r="AT3" i="12"/>
  <c r="AV8" i="12"/>
  <c r="W13" i="12"/>
  <c r="AV20" i="12"/>
  <c r="AY20" i="12"/>
  <c r="V49" i="12"/>
  <c r="S42" i="12"/>
  <c r="Q35" i="12"/>
  <c r="W25" i="12"/>
  <c r="AZ9" i="12"/>
  <c r="S40" i="12"/>
  <c r="AW5" i="12"/>
  <c r="AW13" i="12"/>
  <c r="V14" i="12"/>
  <c r="AR17" i="12"/>
  <c r="AU15" i="12"/>
  <c r="T53" i="12"/>
  <c r="AT19" i="12"/>
  <c r="Q52" i="12"/>
  <c r="T51" i="12"/>
  <c r="Q44" i="12"/>
  <c r="BA15" i="12"/>
  <c r="Q42" i="12"/>
  <c r="S27" i="12"/>
  <c r="V37" i="12"/>
  <c r="R37" i="12"/>
  <c r="AY4" i="12"/>
  <c r="T37" i="12"/>
  <c r="AY11" i="12"/>
  <c r="T20" i="12"/>
  <c r="Q43" i="12"/>
  <c r="BA7" i="12"/>
  <c r="W16" i="12"/>
  <c r="AT7" i="12"/>
  <c r="AZ8" i="12"/>
  <c r="W36" i="12"/>
  <c r="AT6" i="12"/>
  <c r="U13" i="12"/>
  <c r="AQ14" i="12"/>
  <c r="S20" i="12"/>
  <c r="V51" i="12"/>
  <c r="AS8" i="12"/>
  <c r="U27" i="12"/>
  <c r="AR4" i="12"/>
  <c r="S52" i="12"/>
  <c r="AY5" i="12"/>
  <c r="W17" i="12"/>
  <c r="U37" i="12"/>
  <c r="T35" i="12"/>
  <c r="AZ21" i="12"/>
  <c r="AU5" i="12"/>
  <c r="W12" i="12"/>
  <c r="S47" i="12"/>
  <c r="AW17" i="12"/>
  <c r="T28" i="12"/>
  <c r="AZ13" i="12"/>
  <c r="Q13" i="12"/>
  <c r="BA17" i="12"/>
  <c r="S16" i="12"/>
  <c r="V44" i="12"/>
  <c r="R27" i="12"/>
  <c r="S6" i="12"/>
  <c r="R35" i="12"/>
  <c r="AT9" i="12"/>
  <c r="O36" i="12"/>
  <c r="N27" i="12"/>
  <c r="O34" i="12"/>
  <c r="O22" i="12"/>
  <c r="N10" i="12"/>
  <c r="P47" i="12"/>
  <c r="O23" i="12"/>
  <c r="N31" i="12"/>
  <c r="P8" i="12"/>
  <c r="N33" i="12"/>
  <c r="N14" i="12"/>
  <c r="P24" i="12"/>
  <c r="O29" i="12"/>
  <c r="N23" i="12"/>
  <c r="N52" i="12"/>
  <c r="P29" i="12"/>
  <c r="N43" i="12"/>
  <c r="N34" i="12"/>
  <c r="N22" i="12"/>
  <c r="P11" i="12"/>
  <c r="O41" i="12"/>
  <c r="P30" i="12"/>
  <c r="P9" i="12"/>
  <c r="N47" i="12"/>
  <c r="P36" i="12"/>
  <c r="N29" i="12"/>
  <c r="O5" i="12"/>
  <c r="O3" i="12"/>
  <c r="N8" i="12"/>
  <c r="P43" i="12"/>
  <c r="N44" i="12"/>
  <c r="P44" i="12"/>
  <c r="O40" i="12"/>
  <c r="N36" i="12"/>
  <c r="N13" i="12"/>
  <c r="O52" i="12"/>
  <c r="O46" i="12"/>
  <c r="P37" i="12"/>
  <c r="P33" i="12"/>
  <c r="P39" i="12"/>
  <c r="N30" i="12"/>
  <c r="N4" i="12"/>
  <c r="O20" i="12"/>
  <c r="P22" i="12"/>
  <c r="N26" i="12"/>
  <c r="P38" i="12"/>
  <c r="P26" i="12"/>
  <c r="P17" i="12"/>
  <c r="P52" i="12"/>
  <c r="O50" i="12"/>
  <c r="P49" i="12"/>
  <c r="P51" i="12"/>
  <c r="N6" i="12"/>
  <c r="P10" i="12"/>
  <c r="O42" i="12"/>
  <c r="O6" i="12"/>
  <c r="N39" i="12"/>
  <c r="P15" i="12"/>
  <c r="N3" i="12"/>
  <c r="P45" i="12"/>
  <c r="P28" i="12"/>
  <c r="O24" i="12"/>
  <c r="O30" i="12"/>
  <c r="O14" i="12"/>
  <c r="N15" i="12"/>
  <c r="N53" i="12"/>
  <c r="O19" i="12"/>
  <c r="P27" i="12"/>
  <c r="O38" i="12"/>
  <c r="P46" i="12"/>
  <c r="O10" i="12"/>
  <c r="N32" i="12"/>
  <c r="N38" i="12"/>
  <c r="P50" i="12"/>
  <c r="P53" i="12"/>
  <c r="N24" i="12"/>
  <c r="P3" i="12"/>
  <c r="P25" i="12"/>
  <c r="O8" i="12"/>
  <c r="P42" i="12"/>
  <c r="O53" i="12"/>
  <c r="P12" i="12"/>
  <c r="O21" i="12"/>
  <c r="N51" i="12"/>
  <c r="P6" i="12"/>
  <c r="P16" i="12"/>
  <c r="P23" i="12"/>
  <c r="O48" i="12"/>
  <c r="O35" i="12"/>
  <c r="O45" i="12"/>
  <c r="P32" i="12"/>
  <c r="O31" i="12"/>
  <c r="P13" i="12"/>
  <c r="P40" i="12"/>
  <c r="O12" i="12"/>
  <c r="N35" i="12"/>
  <c r="O33" i="12"/>
  <c r="O28" i="12"/>
  <c r="N18" i="12"/>
  <c r="N9" i="12"/>
  <c r="O44" i="12"/>
  <c r="O13" i="12"/>
  <c r="P31" i="12"/>
  <c r="N45" i="12"/>
  <c r="O26" i="12"/>
  <c r="O18" i="12"/>
  <c r="P48" i="12"/>
  <c r="P14" i="12"/>
  <c r="N7" i="12"/>
  <c r="O17" i="12"/>
  <c r="O9" i="12"/>
  <c r="N25" i="12"/>
  <c r="N48" i="12"/>
  <c r="P4" i="12"/>
  <c r="P20" i="12"/>
  <c r="N5" i="12"/>
  <c r="N50" i="12"/>
  <c r="O25" i="12"/>
  <c r="P5" i="12"/>
  <c r="P19" i="12"/>
  <c r="O11" i="12"/>
  <c r="O15" i="12"/>
  <c r="O51" i="12"/>
  <c r="P7" i="12"/>
  <c r="N20" i="12"/>
  <c r="O43" i="12"/>
  <c r="O27" i="12"/>
  <c r="N11" i="12"/>
  <c r="O32" i="12"/>
  <c r="P41" i="12"/>
  <c r="O7" i="12"/>
  <c r="N40" i="12"/>
  <c r="N12" i="12"/>
  <c r="N17" i="12"/>
  <c r="N42" i="12"/>
  <c r="O16" i="12"/>
  <c r="N37" i="12"/>
  <c r="P21" i="12"/>
  <c r="O37" i="12"/>
  <c r="N46" i="12"/>
  <c r="O47" i="12"/>
  <c r="N49" i="12"/>
  <c r="P35" i="12"/>
  <c r="P18" i="12"/>
  <c r="P34" i="12"/>
  <c r="N16" i="12"/>
  <c r="N21" i="12"/>
  <c r="O39" i="12"/>
  <c r="O49" i="12"/>
  <c r="N19" i="12"/>
  <c r="N41" i="12"/>
  <c r="O4" i="12"/>
  <c r="N28" i="12"/>
  <c r="F35" i="31" l="1"/>
  <c r="G34" i="30" s="1"/>
  <c r="F27" i="31"/>
  <c r="G26" i="30" s="1"/>
  <c r="G17" i="32" s="1"/>
  <c r="G44" i="31"/>
  <c r="H43" i="30" s="1"/>
  <c r="G51" i="31"/>
  <c r="H50" i="30" s="1"/>
  <c r="F37" i="31"/>
  <c r="G36" i="30" s="1"/>
  <c r="G37" i="31"/>
  <c r="H36" i="30" s="1"/>
  <c r="G14" i="31"/>
  <c r="H13" i="30" s="1"/>
  <c r="G49" i="31"/>
  <c r="H48" i="30" s="1"/>
  <c r="AT23" i="12"/>
  <c r="F53" i="31"/>
  <c r="G52" i="30" s="1"/>
  <c r="AW23" i="12"/>
  <c r="F51" i="31"/>
  <c r="G50" i="30" s="1"/>
  <c r="T54" i="12"/>
  <c r="AS23" i="12"/>
  <c r="F36" i="31"/>
  <c r="G35" i="30" s="1"/>
  <c r="G12" i="31"/>
  <c r="H11" i="30" s="1"/>
  <c r="H15" i="32" s="1"/>
  <c r="F49" i="31"/>
  <c r="G48" i="30" s="1"/>
  <c r="G16" i="31"/>
  <c r="H15" i="30" s="1"/>
  <c r="G9" i="31"/>
  <c r="H8" i="30" s="1"/>
  <c r="F33" i="31"/>
  <c r="G32" i="30" s="1"/>
  <c r="F29" i="31"/>
  <c r="G28" i="30" s="1"/>
  <c r="G20" i="31"/>
  <c r="H19" i="30" s="1"/>
  <c r="G52" i="31"/>
  <c r="H51" i="30" s="1"/>
  <c r="G15" i="31"/>
  <c r="H14" i="30" s="1"/>
  <c r="F26" i="31"/>
  <c r="G25" i="30" s="1"/>
  <c r="F25" i="31"/>
  <c r="G24" i="30" s="1"/>
  <c r="G42" i="31"/>
  <c r="H41" i="30" s="1"/>
  <c r="G34" i="31"/>
  <c r="H33" i="30" s="1"/>
  <c r="F20" i="31"/>
  <c r="G19" i="30" s="1"/>
  <c r="F11" i="31"/>
  <c r="G10" i="30" s="1"/>
  <c r="AZ23" i="12"/>
  <c r="F38" i="31"/>
  <c r="G37" i="30" s="1"/>
  <c r="AQ23" i="12"/>
  <c r="G23" i="31"/>
  <c r="H22" i="30" s="1"/>
  <c r="H9" i="32" s="1"/>
  <c r="G28" i="31"/>
  <c r="H27" i="30" s="1"/>
  <c r="G47" i="31"/>
  <c r="H46" i="30" s="1"/>
  <c r="F44" i="31"/>
  <c r="G43" i="30" s="1"/>
  <c r="F45" i="31"/>
  <c r="F52" i="31"/>
  <c r="G51" i="30" s="1"/>
  <c r="Q54" i="12"/>
  <c r="G43" i="31"/>
  <c r="H42" i="30" s="1"/>
  <c r="G35" i="31"/>
  <c r="H34" i="30" s="1"/>
  <c r="BA23" i="12"/>
  <c r="F47" i="31"/>
  <c r="G46" i="30" s="1"/>
  <c r="F23" i="31"/>
  <c r="G22" i="30" s="1"/>
  <c r="G9" i="32" s="1"/>
  <c r="G18" i="31"/>
  <c r="H17" i="30" s="1"/>
  <c r="F46" i="31"/>
  <c r="G45" i="30" s="1"/>
  <c r="G30" i="31"/>
  <c r="H29" i="30" s="1"/>
  <c r="R54" i="12"/>
  <c r="F3" i="31"/>
  <c r="G2" i="30" s="1"/>
  <c r="G25" i="31"/>
  <c r="H24" i="30" s="1"/>
  <c r="G46" i="31"/>
  <c r="H45" i="30" s="1"/>
  <c r="G11" i="31"/>
  <c r="H10" i="30" s="1"/>
  <c r="G50" i="31"/>
  <c r="H49" i="30" s="1"/>
  <c r="AX23" i="12"/>
  <c r="F5" i="31"/>
  <c r="G4" i="30" s="1"/>
  <c r="F43" i="31"/>
  <c r="G42" i="30" s="1"/>
  <c r="F16" i="31"/>
  <c r="G15" i="30" s="1"/>
  <c r="G48" i="31"/>
  <c r="G29" i="31"/>
  <c r="H28" i="30" s="1"/>
  <c r="F15" i="31"/>
  <c r="G14" i="30" s="1"/>
  <c r="S54" i="12"/>
  <c r="F54" i="31" s="1"/>
  <c r="G32" i="31"/>
  <c r="H31" i="30" s="1"/>
  <c r="G41" i="31"/>
  <c r="H40" i="30" s="1"/>
  <c r="H2" i="32" s="1"/>
  <c r="G26" i="31"/>
  <c r="H25" i="30" s="1"/>
  <c r="F39" i="31"/>
  <c r="G38" i="30" s="1"/>
  <c r="U54" i="12"/>
  <c r="F40" i="31"/>
  <c r="G39" i="30" s="1"/>
  <c r="F8" i="31"/>
  <c r="G7" i="30" s="1"/>
  <c r="G12" i="32" s="1"/>
  <c r="F34" i="31"/>
  <c r="G33" i="30" s="1"/>
  <c r="G45" i="31"/>
  <c r="H44" i="30" s="1"/>
  <c r="X54" i="12"/>
  <c r="AU23" i="12"/>
  <c r="AY23" i="12"/>
  <c r="W54" i="12"/>
  <c r="F30" i="31"/>
  <c r="G29" i="30" s="1"/>
  <c r="F9" i="31"/>
  <c r="G8" i="30" s="1"/>
  <c r="F22" i="31"/>
  <c r="G21" i="30" s="1"/>
  <c r="G17" i="31"/>
  <c r="H16" i="30" s="1"/>
  <c r="H3" i="32" s="1"/>
  <c r="G8" i="31"/>
  <c r="H7" i="30" s="1"/>
  <c r="H12" i="32" s="1"/>
  <c r="G53" i="31"/>
  <c r="H52" i="30" s="1"/>
  <c r="G6" i="31"/>
  <c r="H5" i="30" s="1"/>
  <c r="G24" i="31"/>
  <c r="H23" i="30" s="1"/>
  <c r="F14" i="31"/>
  <c r="G13" i="30" s="1"/>
  <c r="G38" i="31"/>
  <c r="H37" i="30" s="1"/>
  <c r="G10" i="31"/>
  <c r="H9" i="30" s="1"/>
  <c r="G13" i="31"/>
  <c r="H12" i="30" s="1"/>
  <c r="G39" i="31"/>
  <c r="H38" i="30" s="1"/>
  <c r="F17" i="31"/>
  <c r="G16" i="30" s="1"/>
  <c r="G3" i="32" s="1"/>
  <c r="F28" i="31"/>
  <c r="G27" i="30" s="1"/>
  <c r="G36" i="31"/>
  <c r="H35" i="30" s="1"/>
  <c r="F31" i="31"/>
  <c r="G30" i="30" s="1"/>
  <c r="G27" i="31"/>
  <c r="H26" i="30" s="1"/>
  <c r="H17" i="32" s="1"/>
  <c r="G19" i="31"/>
  <c r="H18" i="30" s="1"/>
  <c r="G33" i="31"/>
  <c r="H32" i="30" s="1"/>
  <c r="F32" i="31"/>
  <c r="G31" i="30" s="1"/>
  <c r="G31" i="31"/>
  <c r="H30" i="30" s="1"/>
  <c r="G4" i="31"/>
  <c r="H3" i="30" s="1"/>
  <c r="G7" i="31"/>
  <c r="H6" i="30" s="1"/>
  <c r="H7" i="32" s="1"/>
  <c r="G21" i="31"/>
  <c r="H20" i="30" s="1"/>
  <c r="G40" i="31"/>
  <c r="H39" i="30" s="1"/>
  <c r="H16" i="32" s="1"/>
  <c r="G22" i="31"/>
  <c r="H21" i="30" s="1"/>
  <c r="G3" i="31"/>
  <c r="H2" i="30" s="1"/>
  <c r="V54" i="12"/>
  <c r="G54" i="31" s="1"/>
  <c r="F19" i="31"/>
  <c r="G18" i="30" s="1"/>
  <c r="AV23" i="12"/>
  <c r="G5" i="31"/>
  <c r="H4" i="30" s="1"/>
  <c r="F50" i="31"/>
  <c r="G49" i="30" s="1"/>
  <c r="F4" i="31"/>
  <c r="G3" i="30" s="1"/>
  <c r="F48" i="31"/>
  <c r="G47" i="30" s="1"/>
  <c r="G18" i="32" s="1"/>
  <c r="F10" i="31"/>
  <c r="G9" i="30" s="1"/>
  <c r="AR23" i="12"/>
  <c r="F42" i="31"/>
  <c r="G41" i="30" s="1"/>
  <c r="F41" i="31"/>
  <c r="G40" i="30" s="1"/>
  <c r="G2" i="32" s="1"/>
  <c r="F7" i="31"/>
  <c r="G6" i="30" s="1"/>
  <c r="G7" i="32" s="1"/>
  <c r="F21" i="31"/>
  <c r="G20" i="30" s="1"/>
  <c r="F18" i="31"/>
  <c r="G17" i="30" s="1"/>
  <c r="F13" i="31"/>
  <c r="G12" i="30" s="1"/>
  <c r="F6" i="31"/>
  <c r="G5" i="30" s="1"/>
  <c r="F12" i="31"/>
  <c r="G11" i="30" s="1"/>
  <c r="G15" i="32" s="1"/>
  <c r="F24" i="31"/>
  <c r="G23" i="30" s="1"/>
  <c r="H5" i="32"/>
  <c r="G4" i="32"/>
  <c r="H47" i="30"/>
  <c r="H18" i="32" s="1"/>
  <c r="G44" i="30"/>
  <c r="G5" i="32" s="1"/>
  <c r="E30" i="31"/>
  <c r="F29" i="30" s="1"/>
  <c r="E32" i="31"/>
  <c r="F31" i="30" s="1"/>
  <c r="E44" i="31"/>
  <c r="E13" i="31"/>
  <c r="F12" i="30" s="1"/>
  <c r="E12" i="31"/>
  <c r="F11" i="30" s="1"/>
  <c r="E18" i="31"/>
  <c r="F17" i="30" s="1"/>
  <c r="E50" i="31"/>
  <c r="E15" i="31"/>
  <c r="F14" i="30" s="1"/>
  <c r="E11" i="31"/>
  <c r="F10" i="30" s="1"/>
  <c r="E29" i="31"/>
  <c r="F28" i="30" s="1"/>
  <c r="E43" i="31"/>
  <c r="E23" i="31"/>
  <c r="F22" i="30" s="1"/>
  <c r="F9" i="32" s="1"/>
  <c r="E24" i="31"/>
  <c r="F23" i="30" s="1"/>
  <c r="E21" i="31"/>
  <c r="F20" i="30" s="1"/>
  <c r="E27" i="31"/>
  <c r="F26" i="30" s="1"/>
  <c r="F17" i="32" s="1"/>
  <c r="E49" i="31"/>
  <c r="E38" i="31"/>
  <c r="E28" i="31"/>
  <c r="F27" i="30" s="1"/>
  <c r="E6" i="31"/>
  <c r="F5" i="30" s="1"/>
  <c r="E16" i="31"/>
  <c r="F15" i="30" s="1"/>
  <c r="E10" i="31"/>
  <c r="F9" i="30" s="1"/>
  <c r="E47" i="31"/>
  <c r="E37" i="31"/>
  <c r="F36" i="30" s="1"/>
  <c r="E14" i="31"/>
  <c r="F13" i="30" s="1"/>
  <c r="E9" i="31"/>
  <c r="F8" i="30" s="1"/>
  <c r="E42" i="31"/>
  <c r="E4" i="31"/>
  <c r="F3" i="30" s="1"/>
  <c r="E33" i="31"/>
  <c r="F32" i="30" s="1"/>
  <c r="E5" i="31"/>
  <c r="F4" i="30" s="1"/>
  <c r="E35" i="31"/>
  <c r="F34" i="30" s="1"/>
  <c r="E45" i="31"/>
  <c r="F43" i="30" s="1"/>
  <c r="E26" i="31"/>
  <c r="F25" i="30" s="1"/>
  <c r="E22" i="31"/>
  <c r="F21" i="30" s="1"/>
  <c r="E41" i="31"/>
  <c r="F40" i="30" s="1"/>
  <c r="F2" i="32" s="1"/>
  <c r="E40" i="31"/>
  <c r="E39" i="31"/>
  <c r="F38" i="30" s="1"/>
  <c r="E53" i="31"/>
  <c r="F52" i="30" s="1"/>
  <c r="E8" i="31"/>
  <c r="F7" i="30" s="1"/>
  <c r="F12" i="32" s="1"/>
  <c r="E48" i="31"/>
  <c r="E52" i="31"/>
  <c r="E31" i="31"/>
  <c r="F30" i="30" s="1"/>
  <c r="E7" i="31"/>
  <c r="F6" i="30" s="1"/>
  <c r="E25" i="31"/>
  <c r="F24" i="30" s="1"/>
  <c r="E51" i="31"/>
  <c r="F48" i="30" s="1"/>
  <c r="E46" i="31"/>
  <c r="E19" i="31"/>
  <c r="F18" i="30" s="1"/>
  <c r="E34" i="31"/>
  <c r="F33" i="30" s="1"/>
  <c r="E17" i="31"/>
  <c r="F16" i="30" s="1"/>
  <c r="F3" i="32" s="1"/>
  <c r="E36" i="31"/>
  <c r="E20" i="31"/>
  <c r="F19" i="30" s="1"/>
  <c r="E3" i="31"/>
  <c r="F2" i="30" s="1"/>
  <c r="O54" i="12"/>
  <c r="N54" i="12"/>
  <c r="P54" i="12"/>
  <c r="C6" i="17"/>
  <c r="C10" i="17"/>
  <c r="C14" i="17"/>
  <c r="C18" i="17"/>
  <c r="C8" i="17"/>
  <c r="C13" i="17"/>
  <c r="C3" i="17"/>
  <c r="C7" i="17"/>
  <c r="C11" i="17"/>
  <c r="C15" i="17"/>
  <c r="C19" i="17"/>
  <c r="C2" i="17"/>
  <c r="C9" i="17"/>
  <c r="C4" i="17"/>
  <c r="C12" i="17"/>
  <c r="C16" i="17"/>
  <c r="C20" i="17"/>
  <c r="C5" i="17"/>
  <c r="C17" i="17"/>
  <c r="M6" i="16"/>
  <c r="J6" i="16"/>
  <c r="C2" i="16" s="1"/>
  <c r="H8" i="32" l="1"/>
  <c r="H4" i="32"/>
  <c r="G16" i="32"/>
  <c r="H13" i="32"/>
  <c r="G13" i="32"/>
  <c r="H11" i="32"/>
  <c r="H6" i="32"/>
  <c r="G8" i="32"/>
  <c r="G11" i="32"/>
  <c r="G10" i="32"/>
  <c r="H10" i="32"/>
  <c r="G6" i="32"/>
  <c r="F49" i="30"/>
  <c r="F6" i="32" s="1"/>
  <c r="F7" i="32"/>
  <c r="F11" i="32"/>
  <c r="F46" i="30"/>
  <c r="F8" i="32" s="1"/>
  <c r="F50" i="30"/>
  <c r="F15" i="32" s="1"/>
  <c r="F41" i="30"/>
  <c r="F47" i="30"/>
  <c r="F18" i="32" s="1"/>
  <c r="F42" i="30"/>
  <c r="F44" i="30"/>
  <c r="F45" i="30"/>
  <c r="F39" i="30"/>
  <c r="F51" i="30"/>
  <c r="F35" i="30"/>
  <c r="F37" i="30"/>
  <c r="F13" i="32" s="1"/>
  <c r="E54" i="31"/>
  <c r="N6" i="17"/>
  <c r="K6" i="17"/>
  <c r="C18" i="16"/>
  <c r="C21" i="16"/>
  <c r="C20" i="16"/>
  <c r="C5" i="16"/>
  <c r="C6" i="16"/>
  <c r="C3" i="16"/>
  <c r="C4" i="16"/>
  <c r="C7" i="16"/>
  <c r="C9" i="16"/>
  <c r="C11" i="16"/>
  <c r="C13" i="16"/>
  <c r="C15" i="16"/>
  <c r="C17" i="16"/>
  <c r="C19" i="16"/>
  <c r="C8" i="16"/>
  <c r="C10" i="16"/>
  <c r="C12" i="16"/>
  <c r="C14" i="16"/>
  <c r="C16" i="16"/>
  <c r="M6" i="15"/>
  <c r="J6" i="15"/>
  <c r="C19" i="15" s="1"/>
  <c r="F16" i="32" l="1"/>
  <c r="F10" i="32"/>
  <c r="F5" i="32"/>
  <c r="F4" i="32"/>
  <c r="K6" i="16"/>
  <c r="N6" i="16"/>
  <c r="C3" i="15"/>
  <c r="C18" i="15"/>
  <c r="C14" i="15"/>
  <c r="C6" i="15"/>
  <c r="C17" i="15"/>
  <c r="C13" i="15"/>
  <c r="C9" i="15"/>
  <c r="C5" i="15"/>
  <c r="C10" i="15"/>
  <c r="C2" i="15"/>
  <c r="C16" i="15"/>
  <c r="C12" i="15"/>
  <c r="C8" i="15"/>
  <c r="C4" i="15"/>
  <c r="C15" i="15"/>
  <c r="C11" i="15"/>
  <c r="C7" i="15"/>
  <c r="M6" i="14"/>
  <c r="J6" i="14"/>
  <c r="M21" i="12"/>
  <c r="AP17" i="12"/>
  <c r="M47" i="12"/>
  <c r="M41" i="12"/>
  <c r="M26" i="12"/>
  <c r="AP20" i="12"/>
  <c r="M40" i="12"/>
  <c r="M36" i="12"/>
  <c r="AP9" i="12"/>
  <c r="M30" i="12"/>
  <c r="M8" i="12"/>
  <c r="M51" i="12"/>
  <c r="M27" i="12"/>
  <c r="M25" i="12"/>
  <c r="M50" i="12"/>
  <c r="M23" i="12"/>
  <c r="AP12" i="12"/>
  <c r="M10" i="12"/>
  <c r="M17" i="12"/>
  <c r="M19" i="12"/>
  <c r="M3" i="12"/>
  <c r="AP11" i="12"/>
  <c r="M13" i="12"/>
  <c r="M16" i="12"/>
  <c r="AP10" i="12"/>
  <c r="M15" i="12"/>
  <c r="M4" i="12"/>
  <c r="M37" i="12"/>
  <c r="M34" i="12"/>
  <c r="M7" i="12"/>
  <c r="M29" i="12"/>
  <c r="M38" i="12"/>
  <c r="M35" i="12"/>
  <c r="AP18" i="12"/>
  <c r="AP6" i="12"/>
  <c r="AP3" i="12"/>
  <c r="AP14" i="12"/>
  <c r="M43" i="12"/>
  <c r="AP19" i="12"/>
  <c r="M12" i="12"/>
  <c r="M53" i="12"/>
  <c r="AP4" i="12"/>
  <c r="M11" i="12"/>
  <c r="M48" i="12"/>
  <c r="M28" i="12"/>
  <c r="M20" i="12"/>
  <c r="AP7" i="12"/>
  <c r="M52" i="12"/>
  <c r="AP16" i="12"/>
  <c r="M44" i="12"/>
  <c r="M32" i="12"/>
  <c r="AP13" i="12"/>
  <c r="M31" i="12"/>
  <c r="AP8" i="12"/>
  <c r="AP5" i="12"/>
  <c r="M5" i="12"/>
  <c r="M24" i="12"/>
  <c r="M6" i="12"/>
  <c r="M42" i="12"/>
  <c r="M39" i="12"/>
  <c r="AP21" i="12"/>
  <c r="M45" i="12"/>
  <c r="M46" i="12"/>
  <c r="M49" i="12"/>
  <c r="M33" i="12"/>
  <c r="M9" i="12"/>
  <c r="AP15" i="12"/>
  <c r="M14" i="12"/>
  <c r="M18" i="12"/>
  <c r="M22" i="12"/>
  <c r="AP23" i="12" l="1"/>
  <c r="M54" i="12"/>
  <c r="K6" i="15"/>
  <c r="N6" i="15"/>
  <c r="C6" i="14"/>
  <c r="C10" i="14"/>
  <c r="C14" i="14"/>
  <c r="C16" i="14"/>
  <c r="C5" i="14"/>
  <c r="C17" i="14"/>
  <c r="C3" i="14"/>
  <c r="C7" i="14"/>
  <c r="C11" i="14"/>
  <c r="C15" i="14"/>
  <c r="C13" i="14"/>
  <c r="C4" i="14"/>
  <c r="C8" i="14"/>
  <c r="C12" i="14"/>
  <c r="C9" i="14"/>
  <c r="C2" i="14"/>
  <c r="M6" i="13"/>
  <c r="J6" i="13"/>
  <c r="L35" i="12"/>
  <c r="L43" i="12"/>
  <c r="AO5" i="12"/>
  <c r="L4" i="12"/>
  <c r="L30" i="12"/>
  <c r="AO14" i="12"/>
  <c r="L6" i="12"/>
  <c r="L50" i="12"/>
  <c r="AO12" i="12"/>
  <c r="L8" i="12"/>
  <c r="L41" i="12"/>
  <c r="L42" i="12"/>
  <c r="AO11" i="12"/>
  <c r="L27" i="12"/>
  <c r="AO8" i="12"/>
  <c r="L33" i="12"/>
  <c r="L5" i="12"/>
  <c r="L32" i="12"/>
  <c r="L31" i="12"/>
  <c r="L40" i="12"/>
  <c r="L16" i="12"/>
  <c r="J10" i="12"/>
  <c r="L22" i="12"/>
  <c r="AO19" i="12"/>
  <c r="L20" i="12"/>
  <c r="L12" i="12"/>
  <c r="L45" i="12"/>
  <c r="L18" i="12"/>
  <c r="L14" i="12"/>
  <c r="L10" i="12"/>
  <c r="L52" i="12"/>
  <c r="L51" i="12"/>
  <c r="AO7" i="12"/>
  <c r="AO16" i="12"/>
  <c r="L37" i="12"/>
  <c r="L7" i="12"/>
  <c r="L48" i="12"/>
  <c r="L17" i="12"/>
  <c r="L11" i="12"/>
  <c r="L53" i="12"/>
  <c r="L38" i="12"/>
  <c r="AO3" i="12"/>
  <c r="AO6" i="12"/>
  <c r="L28" i="12"/>
  <c r="AO20" i="12"/>
  <c r="AO18" i="12"/>
  <c r="L15" i="12"/>
  <c r="L44" i="12"/>
  <c r="AO17" i="12"/>
  <c r="L9" i="12"/>
  <c r="L46" i="12"/>
  <c r="L25" i="12"/>
  <c r="AO4" i="12"/>
  <c r="L19" i="12"/>
  <c r="L26" i="12"/>
  <c r="L3" i="12"/>
  <c r="L21" i="12"/>
  <c r="L13" i="12"/>
  <c r="AO9" i="12"/>
  <c r="AO10" i="12"/>
  <c r="L36" i="12"/>
  <c r="AO13" i="12"/>
  <c r="L29" i="12"/>
  <c r="L47" i="12"/>
  <c r="L34" i="12"/>
  <c r="L39" i="12"/>
  <c r="AO21" i="12"/>
  <c r="L49" i="12"/>
  <c r="L23" i="12"/>
  <c r="L24" i="12"/>
  <c r="AO15" i="12"/>
  <c r="K6" i="14" l="1"/>
  <c r="N6" i="14"/>
  <c r="C16" i="13"/>
  <c r="C17" i="13"/>
  <c r="AO23" i="12"/>
  <c r="L54" i="12"/>
  <c r="C5" i="13"/>
  <c r="C2" i="13"/>
  <c r="C6" i="13"/>
  <c r="C3" i="13"/>
  <c r="C4" i="13"/>
  <c r="C9" i="13"/>
  <c r="C11" i="13"/>
  <c r="C13" i="13"/>
  <c r="C15" i="13"/>
  <c r="C7" i="13"/>
  <c r="C8" i="13"/>
  <c r="C10" i="13"/>
  <c r="C12" i="13"/>
  <c r="C14" i="13"/>
  <c r="M7" i="1"/>
  <c r="G4" i="1" l="1"/>
  <c r="G20" i="1"/>
  <c r="G36" i="1"/>
  <c r="G13" i="1"/>
  <c r="G29" i="1"/>
  <c r="G45" i="1"/>
  <c r="G6" i="1"/>
  <c r="G22" i="1"/>
  <c r="G38" i="1"/>
  <c r="G44" i="1"/>
  <c r="G15" i="1"/>
  <c r="G31" i="1"/>
  <c r="G47" i="1"/>
  <c r="G49" i="1"/>
  <c r="G26" i="1"/>
  <c r="G3" i="1"/>
  <c r="G19" i="1"/>
  <c r="G51" i="1"/>
  <c r="G30" i="1"/>
  <c r="G39" i="1"/>
  <c r="G16" i="1"/>
  <c r="G25" i="1"/>
  <c r="G2" i="1"/>
  <c r="G50" i="1"/>
  <c r="G43" i="1"/>
  <c r="G8" i="1"/>
  <c r="G24" i="1"/>
  <c r="G48" i="1"/>
  <c r="G17" i="1"/>
  <c r="G33" i="1"/>
  <c r="G10" i="1"/>
  <c r="G42" i="1"/>
  <c r="G35" i="1"/>
  <c r="G7" i="1"/>
  <c r="G9" i="1"/>
  <c r="G18" i="1"/>
  <c r="G27" i="1"/>
  <c r="G12" i="1"/>
  <c r="G28" i="1"/>
  <c r="G5" i="1"/>
  <c r="G21" i="1"/>
  <c r="G37" i="1"/>
  <c r="G40" i="1"/>
  <c r="G14" i="1"/>
  <c r="G46" i="1"/>
  <c r="G23" i="1"/>
  <c r="G32" i="1"/>
  <c r="G41" i="1"/>
  <c r="G34" i="1"/>
  <c r="G11" i="1"/>
  <c r="K6" i="13"/>
  <c r="N6" i="13"/>
  <c r="M6" i="11"/>
  <c r="J6" i="11"/>
  <c r="C16" i="11" l="1"/>
  <c r="C17" i="11"/>
  <c r="C14" i="11"/>
  <c r="C15" i="11"/>
  <c r="C3" i="11"/>
  <c r="C4" i="11"/>
  <c r="C6" i="11"/>
  <c r="C2" i="11"/>
  <c r="C5" i="11"/>
  <c r="C7" i="11"/>
  <c r="C9" i="11"/>
  <c r="C11" i="11"/>
  <c r="C13" i="11"/>
  <c r="C8" i="11"/>
  <c r="C10" i="11"/>
  <c r="C12" i="11"/>
  <c r="N6" i="11" l="1"/>
  <c r="K6" i="11"/>
  <c r="M6" i="10"/>
  <c r="J6" i="10"/>
  <c r="C14" i="10" s="1"/>
  <c r="C12" i="10" l="1"/>
  <c r="C13" i="10"/>
  <c r="C7" i="10"/>
  <c r="C11" i="10"/>
  <c r="C2" i="10"/>
  <c r="C4" i="10"/>
  <c r="C8" i="10"/>
  <c r="C5" i="10"/>
  <c r="C9" i="10"/>
  <c r="C6" i="10"/>
  <c r="C10" i="10"/>
  <c r="C3" i="10"/>
  <c r="N6" i="10" l="1"/>
  <c r="K6" i="10"/>
  <c r="M6" i="8"/>
  <c r="J6" i="8"/>
  <c r="C10" i="8" l="1"/>
  <c r="C9" i="8"/>
  <c r="C3" i="8"/>
  <c r="C2" i="8"/>
  <c r="C4" i="8"/>
  <c r="C6" i="8"/>
  <c r="C7" i="8"/>
  <c r="C8" i="8"/>
  <c r="C5" i="8"/>
  <c r="M6" i="7"/>
  <c r="J6" i="7"/>
  <c r="K6" i="8" l="1"/>
  <c r="N6" i="8"/>
  <c r="C10" i="7"/>
  <c r="C9" i="7"/>
  <c r="C13" i="7"/>
  <c r="C12" i="7"/>
  <c r="C7" i="7"/>
  <c r="C6" i="7"/>
  <c r="C4" i="7"/>
  <c r="C3" i="7"/>
  <c r="C2" i="7"/>
  <c r="C8" i="7"/>
  <c r="C5" i="7"/>
  <c r="C11" i="7"/>
  <c r="M7" i="6"/>
  <c r="J7" i="6"/>
  <c r="G8" i="6" l="1"/>
  <c r="G48" i="6"/>
  <c r="G17" i="6"/>
  <c r="G33" i="6"/>
  <c r="G49" i="6"/>
  <c r="G10" i="6"/>
  <c r="G26" i="6"/>
  <c r="G42" i="6"/>
  <c r="G12" i="6"/>
  <c r="G44" i="6"/>
  <c r="G15" i="6"/>
  <c r="G31" i="6"/>
  <c r="G47" i="6"/>
  <c r="G40" i="6"/>
  <c r="G30" i="6"/>
  <c r="G20" i="6"/>
  <c r="G3" i="6"/>
  <c r="G35" i="6"/>
  <c r="G51" i="6"/>
  <c r="G7" i="6"/>
  <c r="G29" i="6"/>
  <c r="G6" i="6"/>
  <c r="G22" i="6"/>
  <c r="G11" i="6"/>
  <c r="G43" i="6"/>
  <c r="G16" i="6"/>
  <c r="G5" i="6"/>
  <c r="G21" i="6"/>
  <c r="G37" i="6"/>
  <c r="G14" i="6"/>
  <c r="G46" i="6"/>
  <c r="G19" i="6"/>
  <c r="G39" i="6"/>
  <c r="G13" i="6"/>
  <c r="G36" i="6"/>
  <c r="G24" i="6"/>
  <c r="G9" i="6"/>
  <c r="G25" i="6"/>
  <c r="G41" i="6"/>
  <c r="G2" i="6"/>
  <c r="G18" i="6"/>
  <c r="G34" i="6"/>
  <c r="G50" i="6"/>
  <c r="G28" i="6"/>
  <c r="G23" i="6"/>
  <c r="G32" i="6"/>
  <c r="G45" i="6"/>
  <c r="G38" i="6"/>
  <c r="G4" i="6"/>
  <c r="G27" i="6"/>
  <c r="N6" i="7"/>
  <c r="K6" i="7"/>
  <c r="C5" i="6"/>
  <c r="C2" i="6"/>
  <c r="C4" i="6"/>
  <c r="C13" i="6"/>
  <c r="C10" i="6"/>
  <c r="C7" i="6"/>
  <c r="C3" i="6"/>
  <c r="C12" i="6"/>
  <c r="C9" i="6"/>
  <c r="C6" i="6"/>
  <c r="C11" i="6"/>
  <c r="C8" i="6"/>
  <c r="M4" i="5"/>
  <c r="J4" i="5"/>
  <c r="N7" i="6" l="1"/>
  <c r="K7" i="6"/>
  <c r="C19" i="5"/>
  <c r="C20" i="5"/>
  <c r="C18" i="5"/>
  <c r="C17" i="5"/>
  <c r="C16" i="5"/>
  <c r="C3" i="5"/>
  <c r="C14" i="5"/>
  <c r="C15" i="5"/>
  <c r="C5" i="5"/>
  <c r="C8" i="5"/>
  <c r="C12" i="5"/>
  <c r="C6" i="5"/>
  <c r="C7" i="5"/>
  <c r="C9" i="5"/>
  <c r="C11" i="5"/>
  <c r="C13" i="5"/>
  <c r="C2" i="5"/>
  <c r="C4" i="5"/>
  <c r="C10" i="5"/>
  <c r="M5" i="4"/>
  <c r="J5" i="4"/>
  <c r="C3" i="4" s="1"/>
  <c r="K4" i="5" l="1"/>
  <c r="N4" i="5"/>
  <c r="C5" i="4"/>
  <c r="C9" i="4"/>
  <c r="C13" i="4"/>
  <c r="C17" i="4"/>
  <c r="C21" i="4"/>
  <c r="C4" i="4"/>
  <c r="C20" i="4"/>
  <c r="C6" i="4"/>
  <c r="C10" i="4"/>
  <c r="C14" i="4"/>
  <c r="C18" i="4"/>
  <c r="C2" i="4"/>
  <c r="C12" i="4"/>
  <c r="C7" i="4"/>
  <c r="C11" i="4"/>
  <c r="C15" i="4"/>
  <c r="C19" i="4"/>
  <c r="C8" i="4"/>
  <c r="C16" i="4"/>
  <c r="K5" i="4" l="1"/>
  <c r="N5" i="4"/>
  <c r="M7" i="3"/>
  <c r="J7" i="3"/>
  <c r="M7" i="2"/>
  <c r="J7" i="2"/>
  <c r="G4" i="3" l="1"/>
  <c r="G24" i="3"/>
  <c r="G48" i="3"/>
  <c r="G17" i="3"/>
  <c r="G33" i="3"/>
  <c r="G49" i="3"/>
  <c r="G10" i="3"/>
  <c r="G26" i="3"/>
  <c r="G42" i="3"/>
  <c r="G44" i="3"/>
  <c r="G15" i="3"/>
  <c r="G31" i="3"/>
  <c r="G47" i="3"/>
  <c r="G51" i="3"/>
  <c r="G2" i="3"/>
  <c r="G50" i="3"/>
  <c r="G7" i="3"/>
  <c r="G36" i="3"/>
  <c r="G29" i="3"/>
  <c r="G6" i="3"/>
  <c r="G8" i="3"/>
  <c r="G43" i="3"/>
  <c r="G12" i="3"/>
  <c r="G28" i="3"/>
  <c r="G5" i="3"/>
  <c r="G21" i="3"/>
  <c r="G37" i="3"/>
  <c r="G40" i="3"/>
  <c r="G14" i="3"/>
  <c r="G30" i="3"/>
  <c r="G46" i="3"/>
  <c r="G3" i="3"/>
  <c r="G19" i="3"/>
  <c r="G35" i="3"/>
  <c r="G41" i="3"/>
  <c r="G34" i="3"/>
  <c r="G39" i="3"/>
  <c r="G20" i="3"/>
  <c r="G45" i="3"/>
  <c r="G38" i="3"/>
  <c r="G11" i="3"/>
  <c r="G16" i="3"/>
  <c r="G32" i="3"/>
  <c r="G9" i="3"/>
  <c r="G25" i="3"/>
  <c r="G18" i="3"/>
  <c r="G23" i="3"/>
  <c r="G13" i="3"/>
  <c r="G22" i="3"/>
  <c r="G27" i="3"/>
  <c r="G4" i="2"/>
  <c r="G32" i="2"/>
  <c r="G33" i="2"/>
  <c r="G22" i="2"/>
  <c r="G38" i="2"/>
  <c r="G36" i="2"/>
  <c r="G29" i="2"/>
  <c r="G3" i="2"/>
  <c r="G19" i="2"/>
  <c r="G35" i="2"/>
  <c r="G9" i="2"/>
  <c r="G26" i="2"/>
  <c r="G5" i="2"/>
  <c r="G7" i="2"/>
  <c r="G39" i="2"/>
  <c r="G17" i="2"/>
  <c r="G30" i="2"/>
  <c r="G13" i="2"/>
  <c r="G11" i="2"/>
  <c r="G25" i="2"/>
  <c r="G34" i="2"/>
  <c r="G21" i="2"/>
  <c r="G15" i="2"/>
  <c r="G12" i="2"/>
  <c r="G2" i="2"/>
  <c r="G8" i="2"/>
  <c r="G37" i="2"/>
  <c r="G23" i="2"/>
  <c r="G20" i="2"/>
  <c r="G10" i="2"/>
  <c r="G16" i="2"/>
  <c r="G6" i="2"/>
  <c r="G27" i="2"/>
  <c r="G24" i="2"/>
  <c r="G14" i="2"/>
  <c r="G28" i="2"/>
  <c r="G18" i="2"/>
  <c r="G31" i="2"/>
  <c r="G51" i="2"/>
  <c r="G50" i="2"/>
  <c r="G49" i="2"/>
  <c r="C23" i="3"/>
  <c r="C12" i="3"/>
  <c r="C9" i="3"/>
  <c r="C22" i="3"/>
  <c r="C2" i="3"/>
  <c r="G48" i="2"/>
  <c r="G47" i="2"/>
  <c r="G46" i="2"/>
  <c r="G45" i="2"/>
  <c r="G42" i="2"/>
  <c r="G43" i="2"/>
  <c r="G44" i="2"/>
  <c r="G41" i="2"/>
  <c r="G40" i="2"/>
  <c r="C20" i="2"/>
  <c r="C12" i="2"/>
  <c r="C14" i="3"/>
  <c r="C5" i="3"/>
  <c r="C7" i="3"/>
  <c r="C18" i="3"/>
  <c r="C3" i="3"/>
  <c r="C11" i="3"/>
  <c r="C20" i="3"/>
  <c r="C16" i="3"/>
  <c r="C4" i="3"/>
  <c r="C8" i="3"/>
  <c r="C13" i="3"/>
  <c r="C17" i="3"/>
  <c r="C21" i="3"/>
  <c r="C6" i="3"/>
  <c r="C10" i="3"/>
  <c r="C15" i="3"/>
  <c r="C19" i="3"/>
  <c r="C7" i="2"/>
  <c r="C18" i="2"/>
  <c r="C14" i="2"/>
  <c r="C3" i="2"/>
  <c r="C6" i="2"/>
  <c r="C2" i="2"/>
  <c r="C11" i="2"/>
  <c r="C13" i="2"/>
  <c r="C22" i="2"/>
  <c r="C9" i="2"/>
  <c r="C17" i="2"/>
  <c r="C23" i="2"/>
  <c r="C19" i="2"/>
  <c r="C5" i="2"/>
  <c r="C10" i="2"/>
  <c r="C15" i="2"/>
  <c r="C21" i="2"/>
  <c r="C4" i="2"/>
  <c r="C8" i="2"/>
  <c r="C16" i="2"/>
  <c r="G43" i="12"/>
  <c r="AI3" i="12"/>
  <c r="H44" i="12"/>
  <c r="AF12" i="12"/>
  <c r="B51" i="12"/>
  <c r="AL4" i="12"/>
  <c r="AH9" i="12"/>
  <c r="AF14" i="12"/>
  <c r="AJ10" i="12"/>
  <c r="AK4" i="12"/>
  <c r="I51" i="12"/>
  <c r="AL18" i="12"/>
  <c r="B42" i="12"/>
  <c r="AN17" i="12"/>
  <c r="AF17" i="12"/>
  <c r="AH7" i="12"/>
  <c r="D43" i="12"/>
  <c r="AN18" i="12"/>
  <c r="AI4" i="12"/>
  <c r="AN21" i="12"/>
  <c r="AH8" i="12"/>
  <c r="K52" i="12"/>
  <c r="AF21" i="12"/>
  <c r="AI19" i="12"/>
  <c r="AG10" i="12"/>
  <c r="AG21" i="12"/>
  <c r="K50" i="12"/>
  <c r="AH10" i="12"/>
  <c r="AN3" i="12"/>
  <c r="AG5" i="12"/>
  <c r="AL14" i="12"/>
  <c r="AH6" i="12"/>
  <c r="AM10" i="12"/>
  <c r="C46" i="12"/>
  <c r="AJ6" i="12"/>
  <c r="AL15" i="12"/>
  <c r="AL20" i="12"/>
  <c r="B48" i="12"/>
  <c r="AK11" i="12"/>
  <c r="B45" i="12"/>
  <c r="AN5" i="12"/>
  <c r="E50" i="12"/>
  <c r="AG11" i="12"/>
  <c r="J43" i="12"/>
  <c r="G44" i="12"/>
  <c r="J45" i="12"/>
  <c r="AM6" i="12"/>
  <c r="G52" i="12"/>
  <c r="J47" i="12"/>
  <c r="AG14" i="12"/>
  <c r="AK5" i="12"/>
  <c r="E43" i="12"/>
  <c r="AF16" i="12"/>
  <c r="G47" i="12"/>
  <c r="AG19" i="12"/>
  <c r="J46" i="12"/>
  <c r="I48" i="12"/>
  <c r="AM13" i="12"/>
  <c r="AH14" i="12"/>
  <c r="AL7" i="12"/>
  <c r="G3" i="12"/>
  <c r="K44" i="12"/>
  <c r="J53" i="12"/>
  <c r="I52" i="12"/>
  <c r="K49" i="12"/>
  <c r="AF7" i="12"/>
  <c r="K53" i="12"/>
  <c r="AJ16" i="12"/>
  <c r="AE12" i="12"/>
  <c r="AE5" i="12"/>
  <c r="C52" i="12"/>
  <c r="AJ21" i="12"/>
  <c r="AH12" i="12"/>
  <c r="AJ3" i="12"/>
  <c r="E52" i="12"/>
  <c r="AN13" i="12"/>
  <c r="AN12" i="12"/>
  <c r="AL5" i="12"/>
  <c r="AF9" i="12"/>
  <c r="I53" i="12"/>
  <c r="AL9" i="12"/>
  <c r="B43" i="12"/>
  <c r="G45" i="12"/>
  <c r="D47" i="12"/>
  <c r="AM17" i="12"/>
  <c r="AE14" i="12"/>
  <c r="AG3" i="12"/>
  <c r="AK12" i="12"/>
  <c r="H45" i="12"/>
  <c r="D42" i="12"/>
  <c r="K46" i="12"/>
  <c r="C45" i="12"/>
  <c r="AH4" i="12"/>
  <c r="I49" i="12"/>
  <c r="AN16" i="12"/>
  <c r="AL8" i="12"/>
  <c r="AF6" i="12"/>
  <c r="F46" i="12"/>
  <c r="AK7" i="12"/>
  <c r="J44" i="12"/>
  <c r="G53" i="12"/>
  <c r="AK16" i="12"/>
  <c r="B41" i="12"/>
  <c r="AJ19" i="12"/>
  <c r="AH11" i="12"/>
  <c r="AM20" i="12"/>
  <c r="AH19" i="12"/>
  <c r="F52" i="12"/>
  <c r="AF5" i="12"/>
  <c r="AI12" i="12"/>
  <c r="E41" i="12"/>
  <c r="J52" i="12"/>
  <c r="AI18" i="12"/>
  <c r="F49" i="12"/>
  <c r="AH17" i="12"/>
  <c r="F44" i="12"/>
  <c r="G51" i="12"/>
  <c r="J49" i="12"/>
  <c r="AM11" i="12"/>
  <c r="F41" i="12"/>
  <c r="E51" i="12"/>
  <c r="AG12" i="12"/>
  <c r="C43" i="12"/>
  <c r="AI6" i="12"/>
  <c r="J50" i="12"/>
  <c r="AK15" i="12"/>
  <c r="E49" i="12"/>
  <c r="AJ15" i="12"/>
  <c r="AF11" i="12"/>
  <c r="AF18" i="12"/>
  <c r="C53" i="12"/>
  <c r="AE21" i="12"/>
  <c r="H53" i="12"/>
  <c r="AI9" i="12"/>
  <c r="F53" i="12"/>
  <c r="G41" i="12"/>
  <c r="C50" i="12"/>
  <c r="AK8" i="12"/>
  <c r="AF3" i="12"/>
  <c r="AJ20" i="12"/>
  <c r="D41" i="12"/>
  <c r="AE17" i="12"/>
  <c r="AK9" i="12"/>
  <c r="B47" i="12"/>
  <c r="AM15" i="12"/>
  <c r="AH5" i="12"/>
  <c r="F48" i="12"/>
  <c r="AK18" i="12"/>
  <c r="AI10" i="12"/>
  <c r="F42" i="12"/>
  <c r="C41" i="12"/>
  <c r="AE15" i="12"/>
  <c r="AJ11" i="12"/>
  <c r="AF4" i="12"/>
  <c r="AI16" i="12"/>
  <c r="AI8" i="12"/>
  <c r="I42" i="12"/>
  <c r="E47" i="12"/>
  <c r="D45" i="12"/>
  <c r="AN14" i="12"/>
  <c r="AM3" i="12"/>
  <c r="AE9" i="12"/>
  <c r="AK10" i="12"/>
  <c r="AH20" i="12"/>
  <c r="AE20" i="12"/>
  <c r="F45" i="12"/>
  <c r="C47" i="12"/>
  <c r="AH16" i="12"/>
  <c r="AI21" i="12"/>
  <c r="AM8" i="12"/>
  <c r="AH21" i="12"/>
  <c r="AI17" i="12"/>
  <c r="H41" i="12"/>
  <c r="AF13" i="12"/>
  <c r="J42" i="12"/>
  <c r="AJ18" i="12"/>
  <c r="AE11" i="12"/>
  <c r="AF20" i="12"/>
  <c r="AI5" i="12"/>
  <c r="AF15" i="12"/>
  <c r="D49" i="12"/>
  <c r="AL12" i="12"/>
  <c r="AN15" i="12"/>
  <c r="AJ12" i="12"/>
  <c r="AL13" i="12"/>
  <c r="AG13" i="12"/>
  <c r="J48" i="12"/>
  <c r="AM12" i="12"/>
  <c r="C42" i="12"/>
  <c r="G46" i="12"/>
  <c r="E53" i="12"/>
  <c r="I46" i="12"/>
  <c r="B49" i="12"/>
  <c r="I47" i="12"/>
  <c r="AE6" i="12"/>
  <c r="AJ13" i="12"/>
  <c r="D48" i="12"/>
  <c r="F50" i="12"/>
  <c r="E48" i="12"/>
  <c r="AL19" i="12"/>
  <c r="AL17" i="12"/>
  <c r="AJ5" i="12"/>
  <c r="AK13" i="12"/>
  <c r="C44" i="12"/>
  <c r="AL10" i="12"/>
  <c r="AI13" i="12"/>
  <c r="AF8" i="12"/>
  <c r="AI14" i="12"/>
  <c r="AG18" i="12"/>
  <c r="AL6" i="12"/>
  <c r="E46" i="12"/>
  <c r="AG8" i="12"/>
  <c r="AG7" i="12"/>
  <c r="H52" i="12"/>
  <c r="D53" i="12"/>
  <c r="AE18" i="12"/>
  <c r="H43" i="12"/>
  <c r="H46" i="12"/>
  <c r="E42" i="12"/>
  <c r="E44" i="12"/>
  <c r="AE10" i="12"/>
  <c r="G50" i="12"/>
  <c r="AN6" i="12"/>
  <c r="AM21" i="12"/>
  <c r="G48" i="12"/>
  <c r="AG4" i="12"/>
  <c r="AH3" i="12"/>
  <c r="AI11" i="12"/>
  <c r="AK3" i="12"/>
  <c r="AN8" i="12"/>
  <c r="K43" i="12"/>
  <c r="C48" i="12"/>
  <c r="I41" i="12"/>
  <c r="C49" i="12"/>
  <c r="I43" i="12"/>
  <c r="AE16" i="12"/>
  <c r="D44" i="12"/>
  <c r="H47" i="12"/>
  <c r="AH13" i="12"/>
  <c r="K47" i="12"/>
  <c r="AE3" i="12"/>
  <c r="AK6" i="12"/>
  <c r="K41" i="12"/>
  <c r="AJ7" i="12"/>
  <c r="AF10" i="12"/>
  <c r="AH18" i="12"/>
  <c r="AK14" i="12"/>
  <c r="H51" i="12"/>
  <c r="I45" i="12"/>
  <c r="AG6" i="12"/>
  <c r="AE13" i="12"/>
  <c r="K42" i="12"/>
  <c r="AM7" i="12"/>
  <c r="AN20" i="12"/>
  <c r="AL16" i="12"/>
  <c r="AG17" i="12"/>
  <c r="AG16" i="12"/>
  <c r="B50" i="12"/>
  <c r="J51" i="12"/>
  <c r="H49" i="12"/>
  <c r="H48" i="12"/>
  <c r="H42" i="12"/>
  <c r="K45" i="12"/>
  <c r="AN11" i="12"/>
  <c r="D50" i="12"/>
  <c r="AK21" i="12"/>
  <c r="AN4" i="12"/>
  <c r="AI7" i="12"/>
  <c r="AK17" i="12"/>
  <c r="AL11" i="12"/>
  <c r="AG20" i="12"/>
  <c r="B46" i="12"/>
  <c r="AK20" i="12"/>
  <c r="B53" i="12"/>
  <c r="AN7" i="12"/>
  <c r="AL3" i="12"/>
  <c r="AG15" i="12"/>
  <c r="I44" i="12"/>
  <c r="J41" i="12"/>
  <c r="AM14" i="12"/>
  <c r="C51" i="12"/>
  <c r="AM16" i="12"/>
  <c r="AM5" i="12"/>
  <c r="E32" i="12"/>
  <c r="K48" i="12"/>
  <c r="F43" i="12"/>
  <c r="AI20" i="12"/>
  <c r="AH15" i="12"/>
  <c r="AJ14" i="12"/>
  <c r="K51" i="12"/>
  <c r="AJ4" i="12"/>
  <c r="AG9" i="12"/>
  <c r="AE8" i="12"/>
  <c r="I50" i="12"/>
  <c r="AI15" i="12"/>
  <c r="G49" i="12"/>
  <c r="AJ17" i="12"/>
  <c r="AN19" i="12"/>
  <c r="AE19" i="12"/>
  <c r="D51" i="12"/>
  <c r="AL21" i="12"/>
  <c r="B44" i="12"/>
  <c r="AN9" i="12"/>
  <c r="AN10" i="12"/>
  <c r="AE7" i="12"/>
  <c r="AJ8" i="12"/>
  <c r="F51" i="12"/>
  <c r="AK19" i="12"/>
  <c r="AM19" i="12"/>
  <c r="AF19" i="12"/>
  <c r="E45" i="12"/>
  <c r="B52" i="12"/>
  <c r="G42" i="12"/>
  <c r="AM18" i="12"/>
  <c r="D52" i="12"/>
  <c r="AM9" i="12"/>
  <c r="D46" i="12"/>
  <c r="H50" i="12"/>
  <c r="F47" i="12"/>
  <c r="AM4" i="12"/>
  <c r="AJ9" i="12"/>
  <c r="AE4" i="12"/>
  <c r="AA49" i="12" l="1"/>
  <c r="B49" i="31"/>
  <c r="C48" i="30" s="1"/>
  <c r="AK23" i="12"/>
  <c r="C48" i="31"/>
  <c r="D47" i="30" s="1"/>
  <c r="D18" i="32" s="1"/>
  <c r="D45" i="31"/>
  <c r="E44" i="30" s="1"/>
  <c r="B53" i="31"/>
  <c r="C52" i="30" s="1"/>
  <c r="AA53" i="12"/>
  <c r="AH23" i="12"/>
  <c r="BD4" i="12"/>
  <c r="C41" i="31"/>
  <c r="D40" i="30" s="1"/>
  <c r="D2" i="32" s="1"/>
  <c r="AJ23" i="12"/>
  <c r="D42" i="31"/>
  <c r="E41" i="30" s="1"/>
  <c r="AL23" i="12"/>
  <c r="BD19" i="12"/>
  <c r="B51" i="31"/>
  <c r="C50" i="30" s="1"/>
  <c r="AA51" i="12"/>
  <c r="BD9" i="12"/>
  <c r="D53" i="31"/>
  <c r="E52" i="30" s="1"/>
  <c r="BD13" i="12"/>
  <c r="C45" i="31"/>
  <c r="D44" i="30" s="1"/>
  <c r="AA47" i="12"/>
  <c r="B47" i="31"/>
  <c r="C46" i="30" s="1"/>
  <c r="BD11" i="12"/>
  <c r="D51" i="31"/>
  <c r="E50" i="30" s="1"/>
  <c r="D52" i="31"/>
  <c r="C52" i="31"/>
  <c r="D51" i="30" s="1"/>
  <c r="BD15" i="12"/>
  <c r="AN23" i="12"/>
  <c r="C46" i="31"/>
  <c r="D45" i="30" s="1"/>
  <c r="D43" i="31"/>
  <c r="E42" i="30" s="1"/>
  <c r="AA46" i="12"/>
  <c r="B46" i="31"/>
  <c r="C45" i="30" s="1"/>
  <c r="BD7" i="12"/>
  <c r="BD14" i="12"/>
  <c r="D50" i="31"/>
  <c r="E49" i="30" s="1"/>
  <c r="B41" i="31"/>
  <c r="C40" i="30" s="1"/>
  <c r="C2" i="32" s="1"/>
  <c r="AA41" i="12"/>
  <c r="D48" i="31"/>
  <c r="E47" i="30" s="1"/>
  <c r="E18" i="32" s="1"/>
  <c r="BD12" i="12"/>
  <c r="BD20" i="12"/>
  <c r="D49" i="31"/>
  <c r="AA50" i="12"/>
  <c r="B50" i="31"/>
  <c r="BD16" i="12"/>
  <c r="AG23" i="12"/>
  <c r="C51" i="31"/>
  <c r="D50" i="30" s="1"/>
  <c r="C47" i="31"/>
  <c r="D46" i="30" s="1"/>
  <c r="BD8" i="12"/>
  <c r="B52" i="31"/>
  <c r="AA52" i="12"/>
  <c r="C50" i="31"/>
  <c r="D49" i="30" s="1"/>
  <c r="C43" i="31"/>
  <c r="D42" i="30" s="1"/>
  <c r="BD6" i="12"/>
  <c r="B44" i="31"/>
  <c r="C43" i="30" s="1"/>
  <c r="AA44" i="12"/>
  <c r="BD17" i="12"/>
  <c r="D41" i="31"/>
  <c r="E40" i="30" s="1"/>
  <c r="E2" i="32" s="1"/>
  <c r="BD10" i="12"/>
  <c r="D46" i="31"/>
  <c r="E45" i="30" s="1"/>
  <c r="C53" i="31"/>
  <c r="D52" i="30" s="1"/>
  <c r="I52" i="30" s="1"/>
  <c r="D47" i="31"/>
  <c r="C42" i="31"/>
  <c r="D41" i="30" s="1"/>
  <c r="D44" i="31"/>
  <c r="E43" i="30" s="1"/>
  <c r="AI23" i="12"/>
  <c r="AM23" i="12"/>
  <c r="B48" i="31"/>
  <c r="C47" i="30" s="1"/>
  <c r="C18" i="32" s="1"/>
  <c r="AA48" i="12"/>
  <c r="AF23" i="12"/>
  <c r="AA43" i="12"/>
  <c r="B43" i="31"/>
  <c r="C42" i="30" s="1"/>
  <c r="B42" i="31"/>
  <c r="C41" i="30" s="1"/>
  <c r="AA42" i="12"/>
  <c r="C49" i="31"/>
  <c r="D48" i="30" s="1"/>
  <c r="AE23" i="12"/>
  <c r="BD3" i="12"/>
  <c r="B45" i="31"/>
  <c r="C44" i="30" s="1"/>
  <c r="AA45" i="12"/>
  <c r="C44" i="31"/>
  <c r="D43" i="30" s="1"/>
  <c r="BD18" i="12"/>
  <c r="BD5" i="12"/>
  <c r="BD21" i="12"/>
  <c r="E48" i="30"/>
  <c r="E51" i="30"/>
  <c r="E46" i="30"/>
  <c r="N7" i="3"/>
  <c r="K7" i="3"/>
  <c r="N7" i="2"/>
  <c r="K7" i="2"/>
  <c r="J7" i="1"/>
  <c r="C23" i="1" s="1"/>
  <c r="C49" i="30" l="1"/>
  <c r="I49" i="30" s="1"/>
  <c r="I50" i="30"/>
  <c r="BD23" i="12"/>
  <c r="BE3" i="12" s="1"/>
  <c r="I2" i="32"/>
  <c r="I40" i="30"/>
  <c r="I45" i="30"/>
  <c r="C51" i="30"/>
  <c r="I51" i="30" s="1"/>
  <c r="I18" i="32"/>
  <c r="I48" i="30"/>
  <c r="I44" i="30"/>
  <c r="I43" i="30"/>
  <c r="I47" i="30"/>
  <c r="I41" i="30"/>
  <c r="I46" i="30"/>
  <c r="I42" i="30"/>
  <c r="C7" i="1"/>
  <c r="C2" i="1"/>
  <c r="C6" i="1"/>
  <c r="C4" i="1"/>
  <c r="C5" i="1"/>
  <c r="C10" i="1"/>
  <c r="C12" i="1"/>
  <c r="C13" i="1"/>
  <c r="C15" i="1"/>
  <c r="C17" i="1"/>
  <c r="C20" i="1"/>
  <c r="C22" i="1"/>
  <c r="C9" i="1"/>
  <c r="C8" i="1"/>
  <c r="C11" i="1"/>
  <c r="C3" i="1"/>
  <c r="C14" i="1"/>
  <c r="C16" i="1"/>
  <c r="C18" i="1"/>
  <c r="C19" i="1"/>
  <c r="C21" i="1"/>
  <c r="BE13" i="12" l="1"/>
  <c r="BE5" i="12"/>
  <c r="BE11" i="12"/>
  <c r="BE16" i="12"/>
  <c r="BE19" i="12"/>
  <c r="BE12" i="12"/>
  <c r="BE7" i="12"/>
  <c r="BE18" i="12"/>
  <c r="BE21" i="12"/>
  <c r="BE17" i="12"/>
  <c r="BE6" i="12"/>
  <c r="BE15" i="12"/>
  <c r="BE8" i="12"/>
  <c r="BE10" i="12"/>
  <c r="BE20" i="12"/>
  <c r="BE9" i="12"/>
  <c r="BE14" i="12"/>
  <c r="BE4" i="12"/>
  <c r="N7" i="1"/>
  <c r="K7" i="1"/>
  <c r="F15" i="12"/>
  <c r="J35" i="12"/>
  <c r="H5" i="12"/>
  <c r="D20" i="12"/>
  <c r="G36" i="12"/>
  <c r="J13" i="12"/>
  <c r="K22" i="12"/>
  <c r="H33" i="12"/>
  <c r="C29" i="12"/>
  <c r="B26" i="12"/>
  <c r="F23" i="12"/>
  <c r="J24" i="12"/>
  <c r="G20" i="12"/>
  <c r="B36" i="12"/>
  <c r="G12" i="12"/>
  <c r="H31" i="12"/>
  <c r="I7" i="12"/>
  <c r="K14" i="12"/>
  <c r="B35" i="12"/>
  <c r="G37" i="12"/>
  <c r="F24" i="12"/>
  <c r="H7" i="12"/>
  <c r="H28" i="12"/>
  <c r="C20" i="12"/>
  <c r="C27" i="12"/>
  <c r="E17" i="12"/>
  <c r="B39" i="12"/>
  <c r="H20" i="12"/>
  <c r="C36" i="12"/>
  <c r="J11" i="12"/>
  <c r="K24" i="12"/>
  <c r="E35" i="12"/>
  <c r="G40" i="12"/>
  <c r="K16" i="12"/>
  <c r="B18" i="12"/>
  <c r="E16" i="12"/>
  <c r="D12" i="12"/>
  <c r="I15" i="12"/>
  <c r="D27" i="12"/>
  <c r="F34" i="12"/>
  <c r="F36" i="12"/>
  <c r="K37" i="12"/>
  <c r="D13" i="12"/>
  <c r="C11" i="12"/>
  <c r="B19" i="12"/>
  <c r="E21" i="12"/>
  <c r="B5" i="12"/>
  <c r="F22" i="12"/>
  <c r="B33" i="12"/>
  <c r="J36" i="12"/>
  <c r="B25" i="12"/>
  <c r="J5" i="12"/>
  <c r="K3" i="12"/>
  <c r="F19" i="12"/>
  <c r="G38" i="12"/>
  <c r="F11" i="12"/>
  <c r="J9" i="12"/>
  <c r="E5" i="12"/>
  <c r="D28" i="12"/>
  <c r="H26" i="12"/>
  <c r="E20" i="12"/>
  <c r="C28" i="12"/>
  <c r="J27" i="12"/>
  <c r="B30" i="12"/>
  <c r="B34" i="12"/>
  <c r="D21" i="12"/>
  <c r="J28" i="12"/>
  <c r="I25" i="12"/>
  <c r="G18" i="12"/>
  <c r="E37" i="12"/>
  <c r="K18" i="12"/>
  <c r="G34" i="12"/>
  <c r="D38" i="12"/>
  <c r="K17" i="12"/>
  <c r="K35" i="12"/>
  <c r="F4" i="12"/>
  <c r="B12" i="12"/>
  <c r="J12" i="12"/>
  <c r="C12" i="12"/>
  <c r="I13" i="12"/>
  <c r="D8" i="12"/>
  <c r="F13" i="12"/>
  <c r="K19" i="12"/>
  <c r="C31" i="12"/>
  <c r="J4" i="12"/>
  <c r="H36" i="12"/>
  <c r="H18" i="12"/>
  <c r="D25" i="12"/>
  <c r="K39" i="12"/>
  <c r="J26" i="12"/>
  <c r="G27" i="12"/>
  <c r="E19" i="12"/>
  <c r="I36" i="12"/>
  <c r="G22" i="12"/>
  <c r="D6" i="12"/>
  <c r="F40" i="12"/>
  <c r="J39" i="12"/>
  <c r="D4" i="12"/>
  <c r="D37" i="12"/>
  <c r="J6" i="12"/>
  <c r="I38" i="12"/>
  <c r="I34" i="12"/>
  <c r="E18" i="12"/>
  <c r="G7" i="12"/>
  <c r="K34" i="12"/>
  <c r="H8" i="12"/>
  <c r="I29" i="12"/>
  <c r="F7" i="12"/>
  <c r="C26" i="12"/>
  <c r="H32" i="12"/>
  <c r="I26" i="12"/>
  <c r="J20" i="12"/>
  <c r="B8" i="12"/>
  <c r="F21" i="12"/>
  <c r="I19" i="12"/>
  <c r="G19" i="12"/>
  <c r="F25" i="12"/>
  <c r="B14" i="12"/>
  <c r="J38" i="12"/>
  <c r="I28" i="12"/>
  <c r="K21" i="12"/>
  <c r="E29" i="12"/>
  <c r="I39" i="12"/>
  <c r="E27" i="12"/>
  <c r="B32" i="12"/>
  <c r="H13" i="12"/>
  <c r="B29" i="12"/>
  <c r="D32" i="12"/>
  <c r="I18" i="12"/>
  <c r="I30" i="12"/>
  <c r="G5" i="12"/>
  <c r="E4" i="12"/>
  <c r="H37" i="12"/>
  <c r="H9" i="12"/>
  <c r="C10" i="12"/>
  <c r="B23" i="12"/>
  <c r="K30" i="12"/>
  <c r="J3" i="12"/>
  <c r="F18" i="12"/>
  <c r="H15" i="12"/>
  <c r="F30" i="12"/>
  <c r="C6" i="12"/>
  <c r="C4" i="12"/>
  <c r="B24" i="12"/>
  <c r="H38" i="12"/>
  <c r="H4" i="12"/>
  <c r="K29" i="12"/>
  <c r="F9" i="12"/>
  <c r="C35" i="12"/>
  <c r="E3" i="12"/>
  <c r="I27" i="12"/>
  <c r="K8" i="12"/>
  <c r="C24" i="12"/>
  <c r="I23" i="12"/>
  <c r="G6" i="12"/>
  <c r="C23" i="12"/>
  <c r="J37" i="12"/>
  <c r="E15" i="12"/>
  <c r="B38" i="12"/>
  <c r="G14" i="12"/>
  <c r="E39" i="12"/>
  <c r="C15" i="12"/>
  <c r="B4" i="12"/>
  <c r="K15" i="12"/>
  <c r="B20" i="12"/>
  <c r="I6" i="12"/>
  <c r="E26" i="12"/>
  <c r="H10" i="12"/>
  <c r="K11" i="12"/>
  <c r="G10" i="12"/>
  <c r="E6" i="12"/>
  <c r="B17" i="12"/>
  <c r="J33" i="12"/>
  <c r="C40" i="12"/>
  <c r="J34" i="12"/>
  <c r="E14" i="12"/>
  <c r="J29" i="12"/>
  <c r="G39" i="12"/>
  <c r="C7" i="12"/>
  <c r="D19" i="12"/>
  <c r="H25" i="12"/>
  <c r="C25" i="12"/>
  <c r="G9" i="12"/>
  <c r="J18" i="12"/>
  <c r="C39" i="12"/>
  <c r="H39" i="12"/>
  <c r="K38" i="12"/>
  <c r="H35" i="12"/>
  <c r="D36" i="12"/>
  <c r="H27" i="12"/>
  <c r="F35" i="12"/>
  <c r="H12" i="12"/>
  <c r="G33" i="12"/>
  <c r="G31" i="12"/>
  <c r="H23" i="12"/>
  <c r="B31" i="12"/>
  <c r="H19" i="12"/>
  <c r="G32" i="12"/>
  <c r="I37" i="12"/>
  <c r="I4" i="12"/>
  <c r="E36" i="12"/>
  <c r="J14" i="12"/>
  <c r="D18" i="12"/>
  <c r="H24" i="12"/>
  <c r="H34" i="12"/>
  <c r="J32" i="12"/>
  <c r="J30" i="12"/>
  <c r="E23" i="12"/>
  <c r="J25" i="12"/>
  <c r="I35" i="12"/>
  <c r="C22" i="12"/>
  <c r="G23" i="12"/>
  <c r="J19" i="12"/>
  <c r="B6" i="12"/>
  <c r="J31" i="12"/>
  <c r="I11" i="12"/>
  <c r="C5" i="12"/>
  <c r="D14" i="12"/>
  <c r="K4" i="12"/>
  <c r="B21" i="12"/>
  <c r="D16" i="12"/>
  <c r="D34" i="12"/>
  <c r="J7" i="12"/>
  <c r="G26" i="12"/>
  <c r="I14" i="12"/>
  <c r="G29" i="12"/>
  <c r="H3" i="12"/>
  <c r="F3" i="12"/>
  <c r="J40" i="12"/>
  <c r="K12" i="12"/>
  <c r="J22" i="12"/>
  <c r="D30" i="12"/>
  <c r="I12" i="12"/>
  <c r="B9" i="12"/>
  <c r="D3" i="12"/>
  <c r="F5" i="12"/>
  <c r="G4" i="12"/>
  <c r="F28" i="12"/>
  <c r="I33" i="12"/>
  <c r="I9" i="12"/>
  <c r="D10" i="12"/>
  <c r="K27" i="12"/>
  <c r="K10" i="12"/>
  <c r="I22" i="12"/>
  <c r="C30" i="12"/>
  <c r="C8" i="12"/>
  <c r="I32" i="12"/>
  <c r="H16" i="12"/>
  <c r="D35" i="12"/>
  <c r="G21" i="12"/>
  <c r="C38" i="12"/>
  <c r="G8" i="12"/>
  <c r="F27" i="12"/>
  <c r="D9" i="12"/>
  <c r="K7" i="12"/>
  <c r="J8" i="12"/>
  <c r="F38" i="12"/>
  <c r="I5" i="12"/>
  <c r="E40" i="12"/>
  <c r="K33" i="12"/>
  <c r="H30" i="12"/>
  <c r="H11" i="12"/>
  <c r="I8" i="12"/>
  <c r="F31" i="12"/>
  <c r="D11" i="12"/>
  <c r="E30" i="12"/>
  <c r="J21" i="12"/>
  <c r="B40" i="12"/>
  <c r="D17" i="12"/>
  <c r="I17" i="12"/>
  <c r="C19" i="12"/>
  <c r="C17" i="12"/>
  <c r="K28" i="12"/>
  <c r="F29" i="12"/>
  <c r="G11" i="12"/>
  <c r="I16" i="12"/>
  <c r="K31" i="12"/>
  <c r="E38" i="12"/>
  <c r="C13" i="12"/>
  <c r="H17" i="12"/>
  <c r="B7" i="12"/>
  <c r="C33" i="12"/>
  <c r="J16" i="12"/>
  <c r="G15" i="12"/>
  <c r="D33" i="12"/>
  <c r="B11" i="12"/>
  <c r="J23" i="12"/>
  <c r="K20" i="12"/>
  <c r="E33" i="12"/>
  <c r="E22" i="12"/>
  <c r="F39" i="12"/>
  <c r="J17" i="12"/>
  <c r="F37" i="12"/>
  <c r="C21" i="12"/>
  <c r="B37" i="12"/>
  <c r="E9" i="12"/>
  <c r="I31" i="12"/>
  <c r="H40" i="12"/>
  <c r="E25" i="12"/>
  <c r="F8" i="12"/>
  <c r="C16" i="12"/>
  <c r="B27" i="12"/>
  <c r="F6" i="12"/>
  <c r="C37" i="12"/>
  <c r="D23" i="12"/>
  <c r="G35" i="12"/>
  <c r="F12" i="12"/>
  <c r="G24" i="12"/>
  <c r="H29" i="12"/>
  <c r="B15" i="12"/>
  <c r="J15" i="12"/>
  <c r="I24" i="12"/>
  <c r="B13" i="12"/>
  <c r="F10" i="12"/>
  <c r="F17" i="12"/>
  <c r="I10" i="12"/>
  <c r="H22" i="12"/>
  <c r="F16" i="12"/>
  <c r="B28" i="12"/>
  <c r="K6" i="12"/>
  <c r="I21" i="12"/>
  <c r="H6" i="12"/>
  <c r="C18" i="12"/>
  <c r="G13" i="12"/>
  <c r="D5" i="12"/>
  <c r="E8" i="12"/>
  <c r="F33" i="12"/>
  <c r="K13" i="12"/>
  <c r="K9" i="12"/>
  <c r="I3" i="12"/>
  <c r="C14" i="12"/>
  <c r="E13" i="12"/>
  <c r="G25" i="12"/>
  <c r="C9" i="12"/>
  <c r="E10" i="12"/>
  <c r="E11" i="12"/>
  <c r="K32" i="12"/>
  <c r="F32" i="12"/>
  <c r="G17" i="12"/>
  <c r="H21" i="12"/>
  <c r="B10" i="12"/>
  <c r="D22" i="12"/>
  <c r="B3" i="12"/>
  <c r="K36" i="12"/>
  <c r="E34" i="12"/>
  <c r="D40" i="12"/>
  <c r="I40" i="12"/>
  <c r="K25" i="12"/>
  <c r="G16" i="12"/>
  <c r="D29" i="12"/>
  <c r="G30" i="12"/>
  <c r="F20" i="12"/>
  <c r="D26" i="12"/>
  <c r="I20" i="12"/>
  <c r="C34" i="12"/>
  <c r="F14" i="12"/>
  <c r="E31" i="12"/>
  <c r="D24" i="12"/>
  <c r="K5" i="12"/>
  <c r="D31" i="12"/>
  <c r="K26" i="12"/>
  <c r="B16" i="12"/>
  <c r="E24" i="12"/>
  <c r="G28" i="12"/>
  <c r="D15" i="12"/>
  <c r="C32" i="12"/>
  <c r="E28" i="12"/>
  <c r="B22" i="12"/>
  <c r="F26" i="12"/>
  <c r="K23" i="12"/>
  <c r="D7" i="12"/>
  <c r="K40" i="12"/>
  <c r="D39" i="12"/>
  <c r="E12" i="12"/>
  <c r="H14" i="12"/>
  <c r="E7" i="12"/>
  <c r="B5" i="31" l="1"/>
  <c r="B4" i="31"/>
  <c r="C3" i="30" s="1"/>
  <c r="D5" i="31"/>
  <c r="D24" i="31"/>
  <c r="E23" i="30" s="1"/>
  <c r="D28" i="31"/>
  <c r="E27" i="30" s="1"/>
  <c r="D34" i="31"/>
  <c r="E33" i="30" s="1"/>
  <c r="D38" i="31"/>
  <c r="D33" i="31"/>
  <c r="E32" i="30" s="1"/>
  <c r="D15" i="31"/>
  <c r="E14" i="30" s="1"/>
  <c r="D27" i="31"/>
  <c r="E26" i="30" s="1"/>
  <c r="E17" i="32" s="1"/>
  <c r="D4" i="31"/>
  <c r="E3" i="30" s="1"/>
  <c r="D35" i="31"/>
  <c r="E34" i="30" s="1"/>
  <c r="D39" i="31"/>
  <c r="E38" i="30" s="1"/>
  <c r="D19" i="31"/>
  <c r="E18" i="30" s="1"/>
  <c r="E4" i="30"/>
  <c r="D21" i="31"/>
  <c r="E20" i="30" s="1"/>
  <c r="D23" i="31"/>
  <c r="E22" i="30" s="1"/>
  <c r="E9" i="32" s="1"/>
  <c r="D11" i="31"/>
  <c r="E10" i="30" s="1"/>
  <c r="D7" i="31"/>
  <c r="E6" i="30" s="1"/>
  <c r="D31" i="31"/>
  <c r="E30" i="30" s="1"/>
  <c r="D14" i="31"/>
  <c r="E13" i="30" s="1"/>
  <c r="D13" i="31"/>
  <c r="E12" i="30" s="1"/>
  <c r="D17" i="31"/>
  <c r="E16" i="30" s="1"/>
  <c r="E3" i="32" s="1"/>
  <c r="D9" i="31"/>
  <c r="E8" i="30" s="1"/>
  <c r="D29" i="31"/>
  <c r="E28" i="30" s="1"/>
  <c r="D8" i="31"/>
  <c r="E7" i="30" s="1"/>
  <c r="E12" i="32" s="1"/>
  <c r="D12" i="31"/>
  <c r="E11" i="30" s="1"/>
  <c r="D26" i="31"/>
  <c r="E25" i="30" s="1"/>
  <c r="D22" i="31"/>
  <c r="E21" i="30" s="1"/>
  <c r="D10" i="31"/>
  <c r="E9" i="30" s="1"/>
  <c r="D6" i="31"/>
  <c r="E5" i="30" s="1"/>
  <c r="D20" i="31"/>
  <c r="E19" i="30" s="1"/>
  <c r="D36" i="31"/>
  <c r="D37" i="31"/>
  <c r="E36" i="30" s="1"/>
  <c r="D40" i="31"/>
  <c r="E39" i="30" s="1"/>
  <c r="E16" i="32" s="1"/>
  <c r="D18" i="31"/>
  <c r="E17" i="30" s="1"/>
  <c r="D32" i="31"/>
  <c r="E31" i="30" s="1"/>
  <c r="D16" i="31"/>
  <c r="E15" i="30" s="1"/>
  <c r="D25" i="31"/>
  <c r="E24" i="30" s="1"/>
  <c r="D30" i="31"/>
  <c r="E29" i="30" s="1"/>
  <c r="D3" i="31"/>
  <c r="E2" i="30" s="1"/>
  <c r="C20" i="31"/>
  <c r="D19" i="30" s="1"/>
  <c r="C12" i="31"/>
  <c r="D11" i="30" s="1"/>
  <c r="C13" i="31"/>
  <c r="D12" i="30" s="1"/>
  <c r="C23" i="31"/>
  <c r="D22" i="30" s="1"/>
  <c r="D9" i="32" s="1"/>
  <c r="C28" i="31"/>
  <c r="D27" i="30" s="1"/>
  <c r="C36" i="31"/>
  <c r="C8" i="31"/>
  <c r="D7" i="30" s="1"/>
  <c r="D12" i="32" s="1"/>
  <c r="C11" i="31"/>
  <c r="D10" i="30" s="1"/>
  <c r="C26" i="31"/>
  <c r="D25" i="30" s="1"/>
  <c r="C5" i="31"/>
  <c r="D4" i="30" s="1"/>
  <c r="C7" i="31"/>
  <c r="D6" i="30" s="1"/>
  <c r="C32" i="31"/>
  <c r="D31" i="30" s="1"/>
  <c r="C31" i="31"/>
  <c r="D30" i="30" s="1"/>
  <c r="C10" i="31"/>
  <c r="D9" i="30" s="1"/>
  <c r="C34" i="31"/>
  <c r="D33" i="30" s="1"/>
  <c r="C18" i="31"/>
  <c r="D17" i="30" s="1"/>
  <c r="C35" i="31"/>
  <c r="D34" i="30" s="1"/>
  <c r="C33" i="31"/>
  <c r="D32" i="30" s="1"/>
  <c r="C9" i="31"/>
  <c r="D8" i="30" s="1"/>
  <c r="C22" i="31"/>
  <c r="D21" i="30" s="1"/>
  <c r="C27" i="31"/>
  <c r="D26" i="30" s="1"/>
  <c r="D17" i="32" s="1"/>
  <c r="C14" i="31"/>
  <c r="D13" i="30" s="1"/>
  <c r="C4" i="31"/>
  <c r="D3" i="30" s="1"/>
  <c r="C24" i="31"/>
  <c r="D23" i="30" s="1"/>
  <c r="C16" i="31"/>
  <c r="D15" i="30" s="1"/>
  <c r="C17" i="31"/>
  <c r="D16" i="30" s="1"/>
  <c r="D3" i="32" s="1"/>
  <c r="C40" i="31"/>
  <c r="D39" i="30" s="1"/>
  <c r="D16" i="32" s="1"/>
  <c r="C21" i="31"/>
  <c r="D20" i="30" s="1"/>
  <c r="C39" i="31"/>
  <c r="D38" i="30" s="1"/>
  <c r="C6" i="31"/>
  <c r="D5" i="30" s="1"/>
  <c r="C37" i="31"/>
  <c r="D36" i="30" s="1"/>
  <c r="C25" i="31"/>
  <c r="D24" i="30" s="1"/>
  <c r="C29" i="31"/>
  <c r="D28" i="30" s="1"/>
  <c r="C15" i="31"/>
  <c r="D14" i="30" s="1"/>
  <c r="C30" i="31"/>
  <c r="D29" i="30" s="1"/>
  <c r="C38" i="31"/>
  <c r="D37" i="30" s="1"/>
  <c r="C19" i="31"/>
  <c r="D18" i="30" s="1"/>
  <c r="C3" i="31"/>
  <c r="D2" i="30" s="1"/>
  <c r="B15" i="31"/>
  <c r="C14" i="30" s="1"/>
  <c r="B16" i="31"/>
  <c r="C15" i="30" s="1"/>
  <c r="B28" i="31"/>
  <c r="C27" i="30" s="1"/>
  <c r="I27" i="30" s="1"/>
  <c r="B25" i="31"/>
  <c r="C24" i="30" s="1"/>
  <c r="B37" i="31"/>
  <c r="B34" i="31"/>
  <c r="C33" i="30" s="1"/>
  <c r="B14" i="31"/>
  <c r="C13" i="30" s="1"/>
  <c r="B9" i="31"/>
  <c r="C8" i="30" s="1"/>
  <c r="B40" i="31"/>
  <c r="C39" i="30" s="1"/>
  <c r="B11" i="31"/>
  <c r="C10" i="30" s="1"/>
  <c r="B35" i="31"/>
  <c r="C34" i="30" s="1"/>
  <c r="B38" i="31"/>
  <c r="B10" i="31"/>
  <c r="C9" i="30" s="1"/>
  <c r="B6" i="31"/>
  <c r="C5" i="30" s="1"/>
  <c r="B22" i="31"/>
  <c r="C21" i="30" s="1"/>
  <c r="B8" i="31"/>
  <c r="C7" i="30" s="1"/>
  <c r="B32" i="31"/>
  <c r="C31" i="30" s="1"/>
  <c r="I31" i="30" s="1"/>
  <c r="B23" i="31"/>
  <c r="C22" i="30" s="1"/>
  <c r="B13" i="31"/>
  <c r="C12" i="30" s="1"/>
  <c r="B19" i="31"/>
  <c r="C18" i="30" s="1"/>
  <c r="B29" i="31"/>
  <c r="C28" i="30" s="1"/>
  <c r="B33" i="31"/>
  <c r="C32" i="30" s="1"/>
  <c r="B18" i="31"/>
  <c r="C17" i="30" s="1"/>
  <c r="C4" i="30"/>
  <c r="B27" i="31"/>
  <c r="C26" i="30" s="1"/>
  <c r="B12" i="31"/>
  <c r="C11" i="30" s="1"/>
  <c r="B21" i="31"/>
  <c r="C20" i="30" s="1"/>
  <c r="B17" i="31"/>
  <c r="C16" i="30" s="1"/>
  <c r="B7" i="31"/>
  <c r="C6" i="30" s="1"/>
  <c r="B24" i="31"/>
  <c r="C23" i="30" s="1"/>
  <c r="B26" i="31"/>
  <c r="C25" i="30" s="1"/>
  <c r="B30" i="31"/>
  <c r="C29" i="30" s="1"/>
  <c r="B20" i="31"/>
  <c r="C19" i="30" s="1"/>
  <c r="B31" i="31"/>
  <c r="C30" i="30" s="1"/>
  <c r="B36" i="31"/>
  <c r="C35" i="30" s="1"/>
  <c r="B39" i="31"/>
  <c r="C38" i="30" s="1"/>
  <c r="B3" i="31"/>
  <c r="C2" i="30" s="1"/>
  <c r="AA35" i="12"/>
  <c r="AA16" i="12"/>
  <c r="K54" i="12"/>
  <c r="AA12" i="12"/>
  <c r="F54" i="12"/>
  <c r="AA7" i="12"/>
  <c r="AA38" i="12"/>
  <c r="AA4" i="12"/>
  <c r="AA10" i="12"/>
  <c r="AA6" i="12"/>
  <c r="AA13" i="12"/>
  <c r="AA20" i="12"/>
  <c r="AA39" i="12"/>
  <c r="AA9" i="12"/>
  <c r="AA33" i="12"/>
  <c r="AA28" i="12"/>
  <c r="AA14" i="12"/>
  <c r="H54" i="12"/>
  <c r="AA29" i="12"/>
  <c r="AA8" i="12"/>
  <c r="AA11" i="12"/>
  <c r="AA17" i="12"/>
  <c r="AA25" i="12"/>
  <c r="E54" i="12"/>
  <c r="AA30" i="12"/>
  <c r="AA21" i="12"/>
  <c r="C54" i="12"/>
  <c r="G54" i="12"/>
  <c r="AA15" i="12"/>
  <c r="AA22" i="12"/>
  <c r="AA24" i="12"/>
  <c r="AA32" i="12"/>
  <c r="AA19" i="12"/>
  <c r="AA37" i="12"/>
  <c r="AA26" i="12"/>
  <c r="AA18" i="12"/>
  <c r="AA40" i="12"/>
  <c r="AA5" i="12"/>
  <c r="J54" i="12"/>
  <c r="AA23" i="12"/>
  <c r="AA34" i="12"/>
  <c r="D54" i="12"/>
  <c r="AA27" i="12"/>
  <c r="B54" i="12"/>
  <c r="AA3" i="12"/>
  <c r="I54" i="12"/>
  <c r="AA31" i="12"/>
  <c r="AA36" i="12"/>
  <c r="I29" i="30" l="1"/>
  <c r="D54" i="31"/>
  <c r="I38" i="30"/>
  <c r="D6" i="32"/>
  <c r="I18" i="30"/>
  <c r="I28" i="30"/>
  <c r="I10" i="30"/>
  <c r="I13" i="30"/>
  <c r="D7" i="32"/>
  <c r="I15" i="30"/>
  <c r="I25" i="30"/>
  <c r="I20" i="30"/>
  <c r="I17" i="30"/>
  <c r="I12" i="30"/>
  <c r="I30" i="30"/>
  <c r="I23" i="30"/>
  <c r="I32" i="30"/>
  <c r="I19" i="30"/>
  <c r="I33" i="30"/>
  <c r="E8" i="32"/>
  <c r="E6" i="32"/>
  <c r="I24" i="30"/>
  <c r="E11" i="32"/>
  <c r="E15" i="32"/>
  <c r="I14" i="30"/>
  <c r="E7" i="32"/>
  <c r="E10" i="32"/>
  <c r="E5" i="32"/>
  <c r="D8" i="32"/>
  <c r="D13" i="32"/>
  <c r="D11" i="32"/>
  <c r="D5" i="32"/>
  <c r="D10" i="32"/>
  <c r="D15" i="32"/>
  <c r="I16" i="30"/>
  <c r="C3" i="32"/>
  <c r="I3" i="32" s="1"/>
  <c r="I4" i="30"/>
  <c r="C10" i="32"/>
  <c r="I7" i="30"/>
  <c r="C12" i="32"/>
  <c r="I12" i="32" s="1"/>
  <c r="I8" i="30"/>
  <c r="I21" i="30"/>
  <c r="C6" i="32"/>
  <c r="I34" i="30"/>
  <c r="C4" i="32"/>
  <c r="I11" i="30"/>
  <c r="C15" i="32"/>
  <c r="I22" i="30"/>
  <c r="C9" i="32"/>
  <c r="I9" i="32" s="1"/>
  <c r="I5" i="30"/>
  <c r="C11" i="32"/>
  <c r="I11" i="32" s="1"/>
  <c r="I2" i="30"/>
  <c r="C8" i="32"/>
  <c r="I6" i="30"/>
  <c r="C7" i="32"/>
  <c r="I26" i="30"/>
  <c r="C17" i="32"/>
  <c r="I17" i="32" s="1"/>
  <c r="I9" i="30"/>
  <c r="C5" i="32"/>
  <c r="I39" i="30"/>
  <c r="C16" i="32"/>
  <c r="I16" i="32" s="1"/>
  <c r="I3" i="30"/>
  <c r="C37" i="30"/>
  <c r="C36" i="30"/>
  <c r="I36" i="30" s="1"/>
  <c r="D35" i="30"/>
  <c r="D4" i="32" s="1"/>
  <c r="E37" i="30"/>
  <c r="E13" i="32" s="1"/>
  <c r="E35" i="30"/>
  <c r="C54" i="31"/>
  <c r="B54" i="31"/>
  <c r="AA54" i="12"/>
  <c r="I7" i="32" l="1"/>
  <c r="I6" i="32"/>
  <c r="I5" i="32"/>
  <c r="I15" i="32"/>
  <c r="I10" i="32"/>
  <c r="C13" i="32"/>
  <c r="I13" i="32" s="1"/>
  <c r="I8" i="32"/>
  <c r="E4" i="32"/>
  <c r="I4" i="32" s="1"/>
  <c r="I35" i="30"/>
  <c r="I37" i="30"/>
  <c r="AB46" i="12"/>
  <c r="AB14" i="12"/>
  <c r="AB19" i="12"/>
  <c r="AB9" i="12"/>
  <c r="AB37" i="12"/>
  <c r="AB33" i="12"/>
  <c r="AB36" i="12"/>
  <c r="AB26" i="12"/>
  <c r="AB4" i="12"/>
  <c r="AB10" i="12"/>
  <c r="AB34" i="12"/>
  <c r="AB21" i="12"/>
  <c r="AB25" i="12"/>
  <c r="AB28" i="12"/>
  <c r="AB32" i="12"/>
  <c r="AB30" i="12"/>
  <c r="AB7" i="12"/>
  <c r="AB38" i="12"/>
  <c r="AB31" i="12"/>
  <c r="AB53" i="12"/>
  <c r="AB42" i="12"/>
  <c r="AB39" i="12"/>
  <c r="AB15" i="12"/>
  <c r="AB3" i="12"/>
  <c r="AB6" i="12"/>
  <c r="AB22" i="12"/>
  <c r="AB13" i="12"/>
  <c r="AB24" i="12"/>
  <c r="AB12" i="12"/>
  <c r="AB8" i="12"/>
  <c r="AB43" i="12"/>
  <c r="AB44" i="12"/>
  <c r="AB52" i="12"/>
  <c r="AB50" i="12"/>
  <c r="AB48" i="12"/>
  <c r="AB51" i="12"/>
  <c r="AB35" i="12"/>
  <c r="AB11" i="12"/>
  <c r="AB40" i="12"/>
  <c r="AB16" i="12"/>
  <c r="AB17" i="12"/>
  <c r="AB5" i="12"/>
  <c r="AB29" i="12"/>
  <c r="AB27" i="12"/>
  <c r="AB20" i="12"/>
  <c r="AB23" i="12"/>
  <c r="AB45" i="12"/>
  <c r="AB49" i="12"/>
  <c r="AB41" i="12"/>
  <c r="AB47" i="12"/>
  <c r="AB18" i="12"/>
</calcChain>
</file>

<file path=xl/sharedStrings.xml><?xml version="1.0" encoding="utf-8"?>
<sst xmlns="http://schemas.openxmlformats.org/spreadsheetml/2006/main" count="2421" uniqueCount="213">
  <si>
    <t>Most wanted brands</t>
  </si>
  <si>
    <t>Persons</t>
  </si>
  <si>
    <t>%</t>
  </si>
  <si>
    <t>Existing brands</t>
  </si>
  <si>
    <t>Deichmann</t>
  </si>
  <si>
    <t>Mr. Bricolage</t>
  </si>
  <si>
    <t>English Home</t>
  </si>
  <si>
    <t>Raiffeisen bank</t>
  </si>
  <si>
    <t>Benetton</t>
  </si>
  <si>
    <t>Zara</t>
  </si>
  <si>
    <t>EasyPay</t>
  </si>
  <si>
    <t>Total</t>
  </si>
  <si>
    <t>Total %</t>
  </si>
  <si>
    <t xml:space="preserve">Total </t>
  </si>
  <si>
    <t>Humanic</t>
  </si>
  <si>
    <t>Pandora</t>
  </si>
  <si>
    <t>Lidl</t>
  </si>
  <si>
    <t>Copy center</t>
  </si>
  <si>
    <t>Area 52</t>
  </si>
  <si>
    <t>Hippoland</t>
  </si>
  <si>
    <t>H&amp;M</t>
  </si>
  <si>
    <t>Sport Depot</t>
  </si>
  <si>
    <t>IQOS</t>
  </si>
  <si>
    <t>Coffero</t>
  </si>
  <si>
    <t>Orange</t>
  </si>
  <si>
    <t>Starbucks</t>
  </si>
  <si>
    <t>Telenor</t>
  </si>
  <si>
    <t>Mango</t>
  </si>
  <si>
    <t>Comsed</t>
  </si>
  <si>
    <t>Crown Change</t>
  </si>
  <si>
    <t>SDI</t>
  </si>
  <si>
    <t>UniCredit Bulbank</t>
  </si>
  <si>
    <t>Dormeo</t>
  </si>
  <si>
    <t>Kolev &amp; Kolev</t>
  </si>
  <si>
    <t>Inter Sport</t>
  </si>
  <si>
    <t>Vivacom</t>
  </si>
  <si>
    <t>Grand Optics &amp; Zeiss</t>
  </si>
  <si>
    <t>Jysk</t>
  </si>
  <si>
    <t>Zoo centre</t>
  </si>
  <si>
    <t>Istyle</t>
  </si>
  <si>
    <t>CineGrand</t>
  </si>
  <si>
    <t>Booktrading</t>
  </si>
  <si>
    <t>Tendenz</t>
  </si>
  <si>
    <t>Gift Card</t>
  </si>
  <si>
    <t>Fibank</t>
  </si>
  <si>
    <t>A1</t>
  </si>
  <si>
    <t>Lilly</t>
  </si>
  <si>
    <t>Desigual</t>
  </si>
  <si>
    <t>DM</t>
  </si>
  <si>
    <t>Imaginarium</t>
  </si>
  <si>
    <t>Carting</t>
  </si>
  <si>
    <t>House</t>
  </si>
  <si>
    <t>Oxette</t>
  </si>
  <si>
    <t>Fun Ring Park</t>
  </si>
  <si>
    <t>Mini Melts</t>
  </si>
  <si>
    <t>Costa caffe</t>
  </si>
  <si>
    <t>Swarovski</t>
  </si>
  <si>
    <t>Calzedonia</t>
  </si>
  <si>
    <t>Stamp It</t>
  </si>
  <si>
    <t>Victoria</t>
  </si>
  <si>
    <t>Bose</t>
  </si>
  <si>
    <t>Teodor</t>
  </si>
  <si>
    <t>Mobile.bg</t>
  </si>
  <si>
    <t>Mohito</t>
  </si>
  <si>
    <t>Relsson</t>
  </si>
  <si>
    <t>Yavor</t>
  </si>
  <si>
    <t>Invoke</t>
  </si>
  <si>
    <t>Art 93</t>
  </si>
  <si>
    <t>Next</t>
  </si>
  <si>
    <t>Tommy Hilfiger</t>
  </si>
  <si>
    <t>Springfield</t>
  </si>
  <si>
    <t>Oysho</t>
  </si>
  <si>
    <t>Sephora</t>
  </si>
  <si>
    <t>Fitness supplements</t>
  </si>
  <si>
    <t>Easy Pay</t>
  </si>
  <si>
    <t>LC Waikiki</t>
  </si>
  <si>
    <t>Copy centar</t>
  </si>
  <si>
    <t>Levis</t>
  </si>
  <si>
    <t>Claire`s</t>
  </si>
  <si>
    <t>Deihman</t>
  </si>
  <si>
    <t>Casino</t>
  </si>
  <si>
    <t>Beneton</t>
  </si>
  <si>
    <t>Paolo Botticeli</t>
  </si>
  <si>
    <t>Oyso</t>
  </si>
  <si>
    <t>Bull &amp; bear</t>
  </si>
  <si>
    <t>Samsonite</t>
  </si>
  <si>
    <t>Calvin Klein</t>
  </si>
  <si>
    <t>Lockery</t>
  </si>
  <si>
    <t>Forever 21</t>
  </si>
  <si>
    <t>Opticlasa</t>
  </si>
  <si>
    <t>Pull and Bear</t>
  </si>
  <si>
    <t>Tally Weijl</t>
  </si>
  <si>
    <t>Stradivarius</t>
  </si>
  <si>
    <t>Bershka</t>
  </si>
  <si>
    <t>TBI Bank</t>
  </si>
  <si>
    <t>Buzz</t>
  </si>
  <si>
    <t>Allianz</t>
  </si>
  <si>
    <t>Folie Folie</t>
  </si>
  <si>
    <t>Charge telephone</t>
  </si>
  <si>
    <t>Hoverboard</t>
  </si>
  <si>
    <t>Bulbank office</t>
  </si>
  <si>
    <t>Magic Beauty Studio</t>
  </si>
  <si>
    <t>Post bank</t>
  </si>
  <si>
    <t>Sketchers</t>
  </si>
  <si>
    <t>Nike</t>
  </si>
  <si>
    <t xml:space="preserve">Desizo Monni </t>
  </si>
  <si>
    <t>Bobo Zander</t>
  </si>
  <si>
    <t>Peek &amp; Cloppenburg</t>
  </si>
  <si>
    <t>Massimo duty</t>
  </si>
  <si>
    <t>Dsk</t>
  </si>
  <si>
    <t>Adidas</t>
  </si>
  <si>
    <t>Massive</t>
  </si>
  <si>
    <t xml:space="preserve">TechnoMarket </t>
  </si>
  <si>
    <t>Tom Tailor</t>
  </si>
  <si>
    <t>Playgraund</t>
  </si>
  <si>
    <t>Mat star</t>
  </si>
  <si>
    <t>Kidspace</t>
  </si>
  <si>
    <t>Junona</t>
  </si>
  <si>
    <t>Videnov</t>
  </si>
  <si>
    <t>Massimo dutti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</si>
  <si>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</si>
  <si>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</si>
  <si>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</si>
  <si>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</si>
  <si>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</si>
  <si>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</si>
  <si>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</si>
  <si>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</si>
  <si>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</si>
  <si>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</si>
  <si>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Total So far</t>
  </si>
  <si>
    <t>Fraction of all</t>
  </si>
  <si>
    <t>Existing Brands</t>
  </si>
  <si>
    <t>Non-Existent</t>
  </si>
  <si>
    <t>Central Cooperative Bank</t>
  </si>
  <si>
    <t>OBB Bank</t>
  </si>
  <si>
    <t>Parfois</t>
  </si>
  <si>
    <t>O Bag</t>
  </si>
  <si>
    <t>The Body Shop</t>
  </si>
  <si>
    <t>Puffyland</t>
  </si>
  <si>
    <t>Raifassen bank</t>
  </si>
  <si>
    <t>Week11</t>
  </si>
  <si>
    <t>Photo studio</t>
  </si>
  <si>
    <t>Week12</t>
  </si>
  <si>
    <t>Vission Express</t>
  </si>
  <si>
    <t>Triumph</t>
  </si>
  <si>
    <t>Tally Wejl</t>
  </si>
  <si>
    <t>Hunting accessories</t>
  </si>
  <si>
    <t>Tourist Agency</t>
  </si>
  <si>
    <t>Mayoral</t>
  </si>
  <si>
    <t>Dormeo Home</t>
  </si>
  <si>
    <t>Office 1</t>
  </si>
  <si>
    <t>iStyle</t>
  </si>
  <si>
    <t>Week13</t>
  </si>
  <si>
    <t>Week14</t>
  </si>
  <si>
    <t>Week15</t>
  </si>
  <si>
    <t>Zora</t>
  </si>
  <si>
    <t>Cine Grand</t>
  </si>
  <si>
    <t>Fussion</t>
  </si>
  <si>
    <t>Technopolis</t>
  </si>
  <si>
    <t>Carlo Fabiani</t>
  </si>
  <si>
    <t>Pepco</t>
  </si>
  <si>
    <t>Pulse fitness</t>
  </si>
  <si>
    <t>Primigi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</si>
  <si>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</si>
  <si>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</si>
  <si>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</si>
  <si>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</si>
  <si>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</si>
  <si>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</si>
  <si>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</si>
  <si>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</si>
  <si>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</si>
  <si>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</si>
  <si>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Data Collection for Existing and Non-Existing Brands</t>
  </si>
  <si>
    <t>Total for Week</t>
  </si>
  <si>
    <t>Name of the Store</t>
  </si>
  <si>
    <t>Category</t>
  </si>
  <si>
    <t>Categories</t>
  </si>
  <si>
    <t>Underwear</t>
  </si>
  <si>
    <t>Fashion</t>
  </si>
  <si>
    <t>Toys/Kids</t>
  </si>
  <si>
    <t>Shoes/Bags</t>
  </si>
  <si>
    <t>Optics/Jewerly/Gifts</t>
  </si>
  <si>
    <t>Home Décor/Furniture</t>
  </si>
  <si>
    <t>Sports</t>
  </si>
  <si>
    <t>Supermarket</t>
  </si>
  <si>
    <t>Enterteinment</t>
  </si>
  <si>
    <t>Fast Food</t>
  </si>
  <si>
    <t>Restaurants</t>
  </si>
  <si>
    <t>Pets</t>
  </si>
  <si>
    <t>Pastry Shops</t>
  </si>
  <si>
    <t>Banks/Telecomunications/Services</t>
  </si>
  <si>
    <t>Electronics/Cultural Products &amp; Media</t>
  </si>
  <si>
    <t>Coffee</t>
  </si>
  <si>
    <t>Janaury</t>
  </si>
  <si>
    <t>Fabruary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</si>
  <si>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</si>
  <si>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</si>
  <si>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</si>
  <si>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</si>
  <si>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</si>
  <si>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</si>
  <si>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</si>
  <si>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</si>
  <si>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</si>
  <si>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</si>
  <si>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</si>
  <si>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</si>
  <si>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Drugstores/Cosmetics/Pharmacy</t>
  </si>
  <si>
    <t>Total Sum</t>
  </si>
  <si>
    <t>Sum for Categories</t>
  </si>
  <si>
    <t>Count of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</si>
</sst>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onstantia"/>
      <family val="1"/>
    </font>
    <font>
      <sz val="12"/>
      <color theme="1"/>
      <name val="Constant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2"/>
      <color rgb="FF263248"/>
      <name val="Constantia"/>
      <family val="1"/>
    </font>
    <font>
      <sz val="11"/>
      <color theme="1"/>
      <name val="Constantia"/>
      <family val="1"/>
    </font>
    <font>
      <sz val="11"/>
      <color theme="1"/>
      <name val="Cambria"/>
      <family val="1"/>
    </font>
    <font>
      <b/>
      <sz val="12"/>
      <color theme="1"/>
      <name val="Calibri Light"/>
      <family val="2"/>
    </font>
    <font>
      <b/>
      <sz val="15"/>
      <color theme="3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b/>
      <i/>
      <sz val="15"/>
      <color theme="3"/>
      <name val="Calibri"/>
      <family val="2"/>
      <scheme val="minor"/>
    </font>
    <font>
      <b/>
      <i/>
      <sz val="12"/>
      <color theme="1"/>
      <name val="Constantia"/>
      <family val="1"/>
    </font>
    <font>
      <b/>
      <i/>
      <sz val="22"/>
      <color theme="1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15" applyNumberFormat="0" applyFill="0" applyAlignment="0" applyProtection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4" borderId="4" xfId="0" applyFont="1" applyFill="1" applyBorder="1"/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4" fillId="4" borderId="7" xfId="0" applyFont="1" applyFill="1" applyBorder="1"/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10" xfId="0" applyFont="1" applyBorder="1"/>
    <xf numFmtId="0" fontId="6" fillId="0" borderId="11" xfId="0" applyFont="1" applyBorder="1"/>
    <xf numFmtId="9" fontId="4" fillId="4" borderId="7" xfId="1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0" xfId="0" applyFill="1" applyBorder="1"/>
    <xf numFmtId="0" fontId="0" fillId="4" borderId="12" xfId="0" applyFill="1" applyBorder="1"/>
    <xf numFmtId="0" fontId="4" fillId="4" borderId="7" xfId="0" quotePrefix="1" applyFont="1" applyFill="1" applyBorder="1"/>
    <xf numFmtId="0" fontId="4" fillId="4" borderId="10" xfId="0" applyFont="1" applyFill="1" applyBorder="1"/>
    <xf numFmtId="0" fontId="5" fillId="4" borderId="11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4" fillId="4" borderId="8" xfId="0" applyFont="1" applyFill="1" applyBorder="1"/>
    <xf numFmtId="0" fontId="8" fillId="4" borderId="8" xfId="0" applyFont="1" applyFill="1" applyBorder="1"/>
    <xf numFmtId="0" fontId="6" fillId="0" borderId="0" xfId="0" applyFont="1" applyFill="1" applyBorder="1"/>
    <xf numFmtId="0" fontId="2" fillId="0" borderId="8" xfId="0" applyFont="1" applyBorder="1" applyAlignment="1">
      <alignment horizontal="center" vertical="center"/>
    </xf>
    <xf numFmtId="0" fontId="6" fillId="0" borderId="8" xfId="0" applyFont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9" fillId="0" borderId="0" xfId="0" applyFont="1" applyFill="1" applyBorder="1"/>
    <xf numFmtId="0" fontId="5" fillId="4" borderId="8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10" fillId="0" borderId="14" xfId="0" applyFont="1" applyBorder="1" applyAlignment="1">
      <alignment horizontal="left"/>
    </xf>
    <xf numFmtId="0" fontId="4" fillId="4" borderId="0" xfId="0" applyFont="1" applyFill="1" applyBorder="1"/>
    <xf numFmtId="0" fontId="12" fillId="0" borderId="0" xfId="0" applyFont="1"/>
    <xf numFmtId="164" fontId="0" fillId="0" borderId="0" xfId="1" applyNumberFormat="1" applyFont="1"/>
    <xf numFmtId="0" fontId="13" fillId="3" borderId="15" xfId="2" applyFont="1" applyFill="1"/>
    <xf numFmtId="0" fontId="4" fillId="4" borderId="14" xfId="0" applyFont="1" applyFill="1" applyBorder="1"/>
    <xf numFmtId="0" fontId="14" fillId="4" borderId="0" xfId="0" applyFont="1" applyFill="1" applyBorder="1"/>
    <xf numFmtId="0" fontId="2" fillId="0" borderId="0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left"/>
    </xf>
    <xf numFmtId="0" fontId="2" fillId="0" borderId="0" xfId="0" applyFont="1"/>
    <xf numFmtId="0" fontId="16" fillId="5" borderId="0" xfId="0" applyFont="1" applyFill="1"/>
    <xf numFmtId="0" fontId="16" fillId="5" borderId="0" xfId="0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0" fillId="0" borderId="0" xfId="0" applyNumberFormat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</cellXfs>
  <cellStyles count="3">
    <cellStyle name="Heading 1" xfId="2" builtinId="16"/>
    <cellStyle name="Normal" xfId="0" builtinId="0"/>
    <cellStyle name="Percent" xfId="1" builtinId="5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nstantia"/>
        <family val="1"/>
        <scheme val="none"/>
      </font>
      <fill>
        <patternFill patternType="solid">
          <fgColor indexed="64"/>
          <bgColor theme="0" tint="-4.9989318521683403E-2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Calibri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Most-Seached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Week20!$K$11</c:f>
              <c:strCache>
                <c:ptCount val="1"/>
                <c:pt idx="0">
                  <c:v>Persons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Week20!$J$12:$J$60</c:f>
              <c:strCache>
                <c:ptCount val="49"/>
                <c:pt idx="0">
                  <c:v>Area 52</c:v>
                </c:pt>
                <c:pt idx="1">
                  <c:v>Dsk</c:v>
                </c:pt>
                <c:pt idx="2">
                  <c:v>Vivacom</c:v>
                </c:pt>
                <c:pt idx="3">
                  <c:v>Grand Optics &amp; Zeiss</c:v>
                </c:pt>
                <c:pt idx="4">
                  <c:v>Comsed</c:v>
                </c:pt>
                <c:pt idx="5">
                  <c:v>H&amp;M</c:v>
                </c:pt>
                <c:pt idx="6">
                  <c:v>Lidl</c:v>
                </c:pt>
                <c:pt idx="7">
                  <c:v>Mr. Bricolage</c:v>
                </c:pt>
                <c:pt idx="8">
                  <c:v>Pandora</c:v>
                </c:pt>
                <c:pt idx="9">
                  <c:v>A1</c:v>
                </c:pt>
                <c:pt idx="10">
                  <c:v>Mat star</c:v>
                </c:pt>
                <c:pt idx="11">
                  <c:v>DM</c:v>
                </c:pt>
                <c:pt idx="12">
                  <c:v>Tendenz</c:v>
                </c:pt>
                <c:pt idx="13">
                  <c:v>Yavor</c:v>
                </c:pt>
                <c:pt idx="14">
                  <c:v>Cine Grand</c:v>
                </c:pt>
                <c:pt idx="15">
                  <c:v>TechnoMarket </c:v>
                </c:pt>
                <c:pt idx="16">
                  <c:v>Easy Pay</c:v>
                </c:pt>
                <c:pt idx="17">
                  <c:v>Inter Sport</c:v>
                </c:pt>
                <c:pt idx="18">
                  <c:v>Carting</c:v>
                </c:pt>
                <c:pt idx="19">
                  <c:v>Fibank</c:v>
                </c:pt>
                <c:pt idx="20">
                  <c:v>Adidas</c:v>
                </c:pt>
                <c:pt idx="21">
                  <c:v>Jysk</c:v>
                </c:pt>
                <c:pt idx="22">
                  <c:v>Lilly</c:v>
                </c:pt>
                <c:pt idx="23">
                  <c:v>Desigual</c:v>
                </c:pt>
                <c:pt idx="24">
                  <c:v>Orange</c:v>
                </c:pt>
                <c:pt idx="25">
                  <c:v>UniCredit Bulbank</c:v>
                </c:pt>
                <c:pt idx="26">
                  <c:v>SDI</c:v>
                </c:pt>
                <c:pt idx="27">
                  <c:v>Nike</c:v>
                </c:pt>
                <c:pt idx="28">
                  <c:v>Magic Beauty Studio</c:v>
                </c:pt>
                <c:pt idx="29">
                  <c:v>Dormeo Home</c:v>
                </c:pt>
                <c:pt idx="30">
                  <c:v>Gift Card</c:v>
                </c:pt>
                <c:pt idx="31">
                  <c:v>LC Waikiki</c:v>
                </c:pt>
                <c:pt idx="32">
                  <c:v>Mango</c:v>
                </c:pt>
                <c:pt idx="33">
                  <c:v>Tom Tailor</c:v>
                </c:pt>
                <c:pt idx="34">
                  <c:v>iStyle</c:v>
                </c:pt>
                <c:pt idx="35">
                  <c:v>Primigi</c:v>
                </c:pt>
                <c:pt idx="36">
                  <c:v>Carlo Fabiani</c:v>
                </c:pt>
                <c:pt idx="37">
                  <c:v>Zoo centre</c:v>
                </c:pt>
                <c:pt idx="38">
                  <c:v>Mohito</c:v>
                </c:pt>
                <c:pt idx="39">
                  <c:v>Vission Express</c:v>
                </c:pt>
                <c:pt idx="40">
                  <c:v>Next</c:v>
                </c:pt>
                <c:pt idx="41">
                  <c:v>Paolo Botticeli</c:v>
                </c:pt>
                <c:pt idx="42">
                  <c:v>Kidspace</c:v>
                </c:pt>
                <c:pt idx="43">
                  <c:v>Kolev &amp; Kolev</c:v>
                </c:pt>
                <c:pt idx="44">
                  <c:v>IQOS</c:v>
                </c:pt>
                <c:pt idx="45">
                  <c:v>Crown Change</c:v>
                </c:pt>
                <c:pt idx="46">
                  <c:v>Fussion</c:v>
                </c:pt>
                <c:pt idx="47">
                  <c:v>Calzedonia</c:v>
                </c:pt>
                <c:pt idx="48">
                  <c:v>Triumph</c:v>
                </c:pt>
              </c:strCache>
            </c:strRef>
          </c:cat>
          <c:val>
            <c:numRef>
              <c:f>Week20!$K$12:$K$60</c:f>
              <c:numCache>
                <c:formatCode>General</c:formatCode>
                <c:ptCount val="49"/>
                <c:pt idx="0">
                  <c:v>35</c:v>
                </c:pt>
                <c:pt idx="1">
                  <c:v>34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30</c:v>
                </c:pt>
                <c:pt idx="7">
                  <c:v>28</c:v>
                </c:pt>
                <c:pt idx="8">
                  <c:v>25</c:v>
                </c:pt>
                <c:pt idx="9">
                  <c:v>24</c:v>
                </c:pt>
                <c:pt idx="10">
                  <c:v>24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17</c:v>
                </c:pt>
                <c:pt idx="22">
                  <c:v>16</c:v>
                </c:pt>
                <c:pt idx="23">
                  <c:v>16</c:v>
                </c:pt>
                <c:pt idx="24">
                  <c:v>14</c:v>
                </c:pt>
                <c:pt idx="25">
                  <c:v>14</c:v>
                </c:pt>
                <c:pt idx="26">
                  <c:v>13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8-4C21-B94A-8FCE280A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792792"/>
        <c:axId val="546787304"/>
      </c:barChart>
      <c:lineChart>
        <c:grouping val="standard"/>
        <c:varyColors val="0"/>
        <c:ser>
          <c:idx val="1"/>
          <c:order val="1"/>
          <c:tx>
            <c:strRef>
              <c:f>Week20!$L$11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Week20!$J$12:$J$60</c:f>
              <c:strCache>
                <c:ptCount val="49"/>
                <c:pt idx="0">
                  <c:v>Area 52</c:v>
                </c:pt>
                <c:pt idx="1">
                  <c:v>Dsk</c:v>
                </c:pt>
                <c:pt idx="2">
                  <c:v>Vivacom</c:v>
                </c:pt>
                <c:pt idx="3">
                  <c:v>Grand Optics &amp; Zeiss</c:v>
                </c:pt>
                <c:pt idx="4">
                  <c:v>Comsed</c:v>
                </c:pt>
                <c:pt idx="5">
                  <c:v>H&amp;M</c:v>
                </c:pt>
                <c:pt idx="6">
                  <c:v>Lidl</c:v>
                </c:pt>
                <c:pt idx="7">
                  <c:v>Mr. Bricolage</c:v>
                </c:pt>
                <c:pt idx="8">
                  <c:v>Pandora</c:v>
                </c:pt>
                <c:pt idx="9">
                  <c:v>A1</c:v>
                </c:pt>
                <c:pt idx="10">
                  <c:v>Mat star</c:v>
                </c:pt>
                <c:pt idx="11">
                  <c:v>DM</c:v>
                </c:pt>
                <c:pt idx="12">
                  <c:v>Tendenz</c:v>
                </c:pt>
                <c:pt idx="13">
                  <c:v>Yavor</c:v>
                </c:pt>
                <c:pt idx="14">
                  <c:v>Cine Grand</c:v>
                </c:pt>
                <c:pt idx="15">
                  <c:v>TechnoMarket </c:v>
                </c:pt>
                <c:pt idx="16">
                  <c:v>Easy Pay</c:v>
                </c:pt>
                <c:pt idx="17">
                  <c:v>Inter Sport</c:v>
                </c:pt>
                <c:pt idx="18">
                  <c:v>Carting</c:v>
                </c:pt>
                <c:pt idx="19">
                  <c:v>Fibank</c:v>
                </c:pt>
                <c:pt idx="20">
                  <c:v>Adidas</c:v>
                </c:pt>
                <c:pt idx="21">
                  <c:v>Jysk</c:v>
                </c:pt>
                <c:pt idx="22">
                  <c:v>Lilly</c:v>
                </c:pt>
                <c:pt idx="23">
                  <c:v>Desigual</c:v>
                </c:pt>
                <c:pt idx="24">
                  <c:v>Orange</c:v>
                </c:pt>
                <c:pt idx="25">
                  <c:v>UniCredit Bulbank</c:v>
                </c:pt>
                <c:pt idx="26">
                  <c:v>SDI</c:v>
                </c:pt>
                <c:pt idx="27">
                  <c:v>Nike</c:v>
                </c:pt>
                <c:pt idx="28">
                  <c:v>Magic Beauty Studio</c:v>
                </c:pt>
                <c:pt idx="29">
                  <c:v>Dormeo Home</c:v>
                </c:pt>
                <c:pt idx="30">
                  <c:v>Gift Card</c:v>
                </c:pt>
                <c:pt idx="31">
                  <c:v>LC Waikiki</c:v>
                </c:pt>
                <c:pt idx="32">
                  <c:v>Mango</c:v>
                </c:pt>
                <c:pt idx="33">
                  <c:v>Tom Tailor</c:v>
                </c:pt>
                <c:pt idx="34">
                  <c:v>iStyle</c:v>
                </c:pt>
                <c:pt idx="35">
                  <c:v>Primigi</c:v>
                </c:pt>
                <c:pt idx="36">
                  <c:v>Carlo Fabiani</c:v>
                </c:pt>
                <c:pt idx="37">
                  <c:v>Zoo centre</c:v>
                </c:pt>
                <c:pt idx="38">
                  <c:v>Mohito</c:v>
                </c:pt>
                <c:pt idx="39">
                  <c:v>Vission Express</c:v>
                </c:pt>
                <c:pt idx="40">
                  <c:v>Next</c:v>
                </c:pt>
                <c:pt idx="41">
                  <c:v>Paolo Botticeli</c:v>
                </c:pt>
                <c:pt idx="42">
                  <c:v>Kidspace</c:v>
                </c:pt>
                <c:pt idx="43">
                  <c:v>Kolev &amp; Kolev</c:v>
                </c:pt>
                <c:pt idx="44">
                  <c:v>IQOS</c:v>
                </c:pt>
                <c:pt idx="45">
                  <c:v>Crown Change</c:v>
                </c:pt>
                <c:pt idx="46">
                  <c:v>Fussion</c:v>
                </c:pt>
                <c:pt idx="47">
                  <c:v>Calzedonia</c:v>
                </c:pt>
                <c:pt idx="48">
                  <c:v>Triumph</c:v>
                </c:pt>
              </c:strCache>
            </c:strRef>
          </c:cat>
          <c:val>
            <c:numRef>
              <c:f>Week20!$L$12:$L$60</c:f>
              <c:numCache>
                <c:formatCode>General</c:formatCode>
                <c:ptCount val="49"/>
                <c:pt idx="0">
                  <c:v>7.8651685393258424</c:v>
                </c:pt>
                <c:pt idx="1">
                  <c:v>7.6404494382022472</c:v>
                </c:pt>
                <c:pt idx="2">
                  <c:v>7.415730337078652</c:v>
                </c:pt>
                <c:pt idx="3">
                  <c:v>7.415730337078652</c:v>
                </c:pt>
                <c:pt idx="4">
                  <c:v>7.415730337078652</c:v>
                </c:pt>
                <c:pt idx="5">
                  <c:v>7.1910112359550569</c:v>
                </c:pt>
                <c:pt idx="6">
                  <c:v>6.7415730337078648</c:v>
                </c:pt>
                <c:pt idx="7">
                  <c:v>6.2921348314606744</c:v>
                </c:pt>
                <c:pt idx="8">
                  <c:v>5.6179775280898872</c:v>
                </c:pt>
                <c:pt idx="9">
                  <c:v>5.393258426966292</c:v>
                </c:pt>
                <c:pt idx="10">
                  <c:v>5.393258426966292</c:v>
                </c:pt>
                <c:pt idx="11">
                  <c:v>4.9438202247191008</c:v>
                </c:pt>
                <c:pt idx="12">
                  <c:v>4.9438202247191008</c:v>
                </c:pt>
                <c:pt idx="13">
                  <c:v>4.9438202247191008</c:v>
                </c:pt>
                <c:pt idx="14">
                  <c:v>4.9438202247191008</c:v>
                </c:pt>
                <c:pt idx="15">
                  <c:v>4.7191011235955056</c:v>
                </c:pt>
                <c:pt idx="16">
                  <c:v>4.7191011235955056</c:v>
                </c:pt>
                <c:pt idx="17">
                  <c:v>4.4943820224719104</c:v>
                </c:pt>
                <c:pt idx="18">
                  <c:v>4.4943820224719104</c:v>
                </c:pt>
                <c:pt idx="19">
                  <c:v>4.4943820224719104</c:v>
                </c:pt>
                <c:pt idx="20">
                  <c:v>4.0449438202247192</c:v>
                </c:pt>
                <c:pt idx="21">
                  <c:v>3.8202247191011236</c:v>
                </c:pt>
                <c:pt idx="22">
                  <c:v>3.5955056179775284</c:v>
                </c:pt>
                <c:pt idx="23">
                  <c:v>3.5955056179775284</c:v>
                </c:pt>
                <c:pt idx="24">
                  <c:v>3.1460674157303372</c:v>
                </c:pt>
                <c:pt idx="25">
                  <c:v>3.1460674157303372</c:v>
                </c:pt>
                <c:pt idx="26">
                  <c:v>2.9213483146067416</c:v>
                </c:pt>
                <c:pt idx="27">
                  <c:v>2.9213483146067416</c:v>
                </c:pt>
                <c:pt idx="28">
                  <c:v>2.696629213483146</c:v>
                </c:pt>
                <c:pt idx="29">
                  <c:v>2.4719101123595504</c:v>
                </c:pt>
                <c:pt idx="30">
                  <c:v>2.4719101123595504</c:v>
                </c:pt>
                <c:pt idx="31">
                  <c:v>2.4719101123595504</c:v>
                </c:pt>
                <c:pt idx="32">
                  <c:v>2.4719101123595504</c:v>
                </c:pt>
                <c:pt idx="33">
                  <c:v>2.4719101123595504</c:v>
                </c:pt>
                <c:pt idx="34">
                  <c:v>2.4719101123595504</c:v>
                </c:pt>
                <c:pt idx="35">
                  <c:v>2.4719101123595504</c:v>
                </c:pt>
                <c:pt idx="36">
                  <c:v>2.4719101123595504</c:v>
                </c:pt>
                <c:pt idx="37">
                  <c:v>2.0224719101123596</c:v>
                </c:pt>
                <c:pt idx="38">
                  <c:v>2.0224719101123596</c:v>
                </c:pt>
                <c:pt idx="39">
                  <c:v>1.7977528089887642</c:v>
                </c:pt>
                <c:pt idx="40">
                  <c:v>1.7977528089887642</c:v>
                </c:pt>
                <c:pt idx="41">
                  <c:v>1.7977528089887642</c:v>
                </c:pt>
                <c:pt idx="42">
                  <c:v>1.5730337078651686</c:v>
                </c:pt>
                <c:pt idx="43">
                  <c:v>1.5730337078651686</c:v>
                </c:pt>
                <c:pt idx="44">
                  <c:v>1.348314606741573</c:v>
                </c:pt>
                <c:pt idx="45">
                  <c:v>1.348314606741573</c:v>
                </c:pt>
                <c:pt idx="46">
                  <c:v>0.6741573033707865</c:v>
                </c:pt>
                <c:pt idx="47">
                  <c:v>0.6741573033707865</c:v>
                </c:pt>
                <c:pt idx="48">
                  <c:v>0.6741573033707865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8-4C21-B94A-8FCE280A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789264"/>
        <c:axId val="546790832"/>
      </c:lineChart>
      <c:valAx>
        <c:axId val="546787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2792"/>
        <c:crosses val="max"/>
        <c:crossBetween val="between"/>
      </c:valAx>
      <c:catAx>
        <c:axId val="54679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787304"/>
        <c:crosses val="autoZero"/>
        <c:auto val="1"/>
        <c:lblAlgn val="ctr"/>
        <c:lblOffset val="100"/>
        <c:noMultiLvlLbl val="0"/>
      </c:catAx>
      <c:valAx>
        <c:axId val="54679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9264"/>
        <c:crosses val="autoZero"/>
        <c:crossBetween val="between"/>
      </c:valAx>
      <c:catAx>
        <c:axId val="54678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679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Requested 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'Sum(by week) for 2019'!$AD$3:$AD$21</c:f>
              <c:strCache>
                <c:ptCount val="19"/>
                <c:pt idx="0">
                  <c:v>Deichmann</c:v>
                </c:pt>
                <c:pt idx="1">
                  <c:v>Oxette</c:v>
                </c:pt>
                <c:pt idx="2">
                  <c:v>Raiffeisen bank</c:v>
                </c:pt>
                <c:pt idx="3">
                  <c:v>Benetton</c:v>
                </c:pt>
                <c:pt idx="4">
                  <c:v>Zara</c:v>
                </c:pt>
                <c:pt idx="5">
                  <c:v>Humanic</c:v>
                </c:pt>
                <c:pt idx="6">
                  <c:v>Sport Depot</c:v>
                </c:pt>
                <c:pt idx="7">
                  <c:v>Copy center</c:v>
                </c:pt>
                <c:pt idx="8">
                  <c:v>Hippoland</c:v>
                </c:pt>
                <c:pt idx="9">
                  <c:v>Mini Melts</c:v>
                </c:pt>
                <c:pt idx="10">
                  <c:v>Imaginarium</c:v>
                </c:pt>
                <c:pt idx="11">
                  <c:v>Deichmann</c:v>
                </c:pt>
                <c:pt idx="12">
                  <c:v>Costa caffe</c:v>
                </c:pt>
                <c:pt idx="13">
                  <c:v>Swarovski</c:v>
                </c:pt>
                <c:pt idx="14">
                  <c:v>Tommy Hilfiger</c:v>
                </c:pt>
                <c:pt idx="15">
                  <c:v>Springfield</c:v>
                </c:pt>
                <c:pt idx="16">
                  <c:v>Oysho</c:v>
                </c:pt>
                <c:pt idx="17">
                  <c:v>Sephora</c:v>
                </c:pt>
                <c:pt idx="18">
                  <c:v>Fitness supplements</c:v>
                </c:pt>
              </c:strCache>
            </c:strRef>
          </c:cat>
          <c:val>
            <c:numRef>
              <c:f>'Sum(by week) for 2019'!$BE$3:$BE$21</c:f>
              <c:numCache>
                <c:formatCode>0.0%</c:formatCode>
                <c:ptCount val="19"/>
                <c:pt idx="0">
                  <c:v>0.11415752741774676</c:v>
                </c:pt>
                <c:pt idx="1">
                  <c:v>1.2462612163509471E-2</c:v>
                </c:pt>
                <c:pt idx="2">
                  <c:v>6.979062811565304E-3</c:v>
                </c:pt>
                <c:pt idx="3">
                  <c:v>0.15353938185443669</c:v>
                </c:pt>
                <c:pt idx="4">
                  <c:v>0.23180458624127617</c:v>
                </c:pt>
                <c:pt idx="5">
                  <c:v>1.4955134596211367E-3</c:v>
                </c:pt>
                <c:pt idx="6">
                  <c:v>9.8703888334995021E-2</c:v>
                </c:pt>
                <c:pt idx="7">
                  <c:v>9.7706879361914259E-2</c:v>
                </c:pt>
                <c:pt idx="8">
                  <c:v>0.13010967098703888</c:v>
                </c:pt>
                <c:pt idx="9">
                  <c:v>1.4955134596211367E-3</c:v>
                </c:pt>
                <c:pt idx="10">
                  <c:v>1.2961116650049851E-2</c:v>
                </c:pt>
                <c:pt idx="11">
                  <c:v>0.11415752741774676</c:v>
                </c:pt>
                <c:pt idx="12">
                  <c:v>2.4925224327018943E-3</c:v>
                </c:pt>
                <c:pt idx="13">
                  <c:v>7.9760717846460612E-3</c:v>
                </c:pt>
                <c:pt idx="14">
                  <c:v>4.9850448654037882E-4</c:v>
                </c:pt>
                <c:pt idx="15">
                  <c:v>4.9850448654037882E-4</c:v>
                </c:pt>
                <c:pt idx="16">
                  <c:v>3.9880358923230306E-3</c:v>
                </c:pt>
                <c:pt idx="17">
                  <c:v>2.9910269192422734E-3</c:v>
                </c:pt>
                <c:pt idx="18">
                  <c:v>5.9820538384845467E-3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7-4B7C-9DA7-F0662711D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85736"/>
        <c:axId val="546791224"/>
      </c:barChart>
      <c:catAx>
        <c:axId val="54678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1224"/>
        <c:crosses val="autoZero"/>
        <c:auto val="1"/>
        <c:lblAlgn val="ctr"/>
        <c:lblOffset val="100"/>
        <c:noMultiLvlLbl val="0"/>
      </c:catAx>
      <c:valAx>
        <c:axId val="54679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</a:t>
            </a:r>
            <a:r>
              <a:rPr lang="en-US" b="1" baseline="0"/>
              <a:t> of requests for Existing Brands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4475806176989885"/>
          <c:y val="2.26717069395258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4418213718405E-2"/>
          <c:y val="9.3432623376334872E-2"/>
          <c:w val="0.94721271273132279"/>
          <c:h val="0.721338935869814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'Sum(by week) for 2019'!$A$3:$A$53</c:f>
              <c:strCache>
                <c:ptCount val="51"/>
                <c:pt idx="0">
                  <c:v>Mr. Bricolage</c:v>
                </c:pt>
                <c:pt idx="1">
                  <c:v>English Home</c:v>
                </c:pt>
                <c:pt idx="2">
                  <c:v>TechnoMarket </c:v>
                </c:pt>
                <c:pt idx="3">
                  <c:v>EasyPay</c:v>
                </c:pt>
                <c:pt idx="4">
                  <c:v>Pandora</c:v>
                </c:pt>
                <c:pt idx="5">
                  <c:v>Lidl</c:v>
                </c:pt>
                <c:pt idx="6">
                  <c:v>Area 52</c:v>
                </c:pt>
                <c:pt idx="7">
                  <c:v>H&amp;M</c:v>
                </c:pt>
                <c:pt idx="8">
                  <c:v>IQOS</c:v>
                </c:pt>
                <c:pt idx="9">
                  <c:v>Coffero</c:v>
                </c:pt>
                <c:pt idx="10">
                  <c:v>Orange</c:v>
                </c:pt>
                <c:pt idx="11">
                  <c:v>Starbucks</c:v>
                </c:pt>
                <c:pt idx="12">
                  <c:v>Telenor</c:v>
                </c:pt>
                <c:pt idx="13">
                  <c:v>Mango</c:v>
                </c:pt>
                <c:pt idx="14">
                  <c:v>Comsed</c:v>
                </c:pt>
                <c:pt idx="15">
                  <c:v>Crown Change</c:v>
                </c:pt>
                <c:pt idx="16">
                  <c:v>SDI</c:v>
                </c:pt>
                <c:pt idx="17">
                  <c:v>UniCredit Bulbank</c:v>
                </c:pt>
                <c:pt idx="18">
                  <c:v>Dormeo</c:v>
                </c:pt>
                <c:pt idx="19">
                  <c:v>Kolev &amp; Kolev</c:v>
                </c:pt>
                <c:pt idx="20">
                  <c:v>Inter Sport</c:v>
                </c:pt>
                <c:pt idx="21">
                  <c:v>Vivacom</c:v>
                </c:pt>
                <c:pt idx="22">
                  <c:v>Grand Optics &amp; Zeiss</c:v>
                </c:pt>
                <c:pt idx="23">
                  <c:v>Jysk</c:v>
                </c:pt>
                <c:pt idx="24">
                  <c:v>Zoo centre</c:v>
                </c:pt>
                <c:pt idx="25">
                  <c:v>Istyle</c:v>
                </c:pt>
                <c:pt idx="26">
                  <c:v>CineGrand</c:v>
                </c:pt>
                <c:pt idx="27">
                  <c:v>Booktrading</c:v>
                </c:pt>
                <c:pt idx="28">
                  <c:v>Tendenz</c:v>
                </c:pt>
                <c:pt idx="29">
                  <c:v>Gift Card</c:v>
                </c:pt>
                <c:pt idx="30">
                  <c:v>Fibank</c:v>
                </c:pt>
                <c:pt idx="31">
                  <c:v>A1</c:v>
                </c:pt>
                <c:pt idx="32">
                  <c:v>Lilly</c:v>
                </c:pt>
                <c:pt idx="33">
                  <c:v>Desigual</c:v>
                </c:pt>
                <c:pt idx="34">
                  <c:v>DM</c:v>
                </c:pt>
                <c:pt idx="35">
                  <c:v>Fun Ring Park</c:v>
                </c:pt>
                <c:pt idx="36">
                  <c:v>Carting</c:v>
                </c:pt>
                <c:pt idx="37">
                  <c:v>House</c:v>
                </c:pt>
                <c:pt idx="38">
                  <c:v>Calzedonia</c:v>
                </c:pt>
                <c:pt idx="39">
                  <c:v>Stamp It</c:v>
                </c:pt>
                <c:pt idx="40">
                  <c:v>Victoria</c:v>
                </c:pt>
                <c:pt idx="41">
                  <c:v>Bose</c:v>
                </c:pt>
                <c:pt idx="42">
                  <c:v>Teodor</c:v>
                </c:pt>
                <c:pt idx="43">
                  <c:v>Mobile.bg</c:v>
                </c:pt>
                <c:pt idx="44">
                  <c:v>Mohito</c:v>
                </c:pt>
                <c:pt idx="45">
                  <c:v>Relsson</c:v>
                </c:pt>
                <c:pt idx="46">
                  <c:v>Yavor</c:v>
                </c:pt>
                <c:pt idx="47">
                  <c:v>Invoke</c:v>
                </c:pt>
                <c:pt idx="48">
                  <c:v>Art 93</c:v>
                </c:pt>
                <c:pt idx="49">
                  <c:v>Next</c:v>
                </c:pt>
                <c:pt idx="50">
                  <c:v>House</c:v>
                </c:pt>
              </c:strCache>
            </c:strRef>
          </c:cat>
          <c:val>
            <c:numRef>
              <c:f>'Sum(by week) for 2019'!$AB$3:$AB$53</c:f>
              <c:numCache>
                <c:formatCode>0.0%</c:formatCode>
                <c:ptCount val="51"/>
                <c:pt idx="0">
                  <c:v>2.3182789951897383E-2</c:v>
                </c:pt>
                <c:pt idx="1">
                  <c:v>1.5633351149118117E-2</c:v>
                </c:pt>
                <c:pt idx="2">
                  <c:v>2.1211918760021379E-2</c:v>
                </c:pt>
                <c:pt idx="3">
                  <c:v>1.630144307856761E-2</c:v>
                </c:pt>
                <c:pt idx="4">
                  <c:v>2.0142971672902191E-2</c:v>
                </c:pt>
                <c:pt idx="5">
                  <c:v>1.8773383217530731E-2</c:v>
                </c:pt>
                <c:pt idx="6">
                  <c:v>1.9842330304649918E-2</c:v>
                </c:pt>
                <c:pt idx="7">
                  <c:v>1.9675307322287547E-2</c:v>
                </c:pt>
                <c:pt idx="8">
                  <c:v>2.2113842864778195E-2</c:v>
                </c:pt>
                <c:pt idx="9">
                  <c:v>2.0610636023516836E-2</c:v>
                </c:pt>
                <c:pt idx="10">
                  <c:v>2.1512560128273652E-2</c:v>
                </c:pt>
                <c:pt idx="11">
                  <c:v>2.0410208444681988E-2</c:v>
                </c:pt>
                <c:pt idx="12">
                  <c:v>2.1545964724746125E-2</c:v>
                </c:pt>
                <c:pt idx="13">
                  <c:v>2.1011491181186531E-2</c:v>
                </c:pt>
                <c:pt idx="14">
                  <c:v>1.7437199358631746E-2</c:v>
                </c:pt>
                <c:pt idx="15">
                  <c:v>1.9942544094067344E-2</c:v>
                </c:pt>
                <c:pt idx="16">
                  <c:v>2.027659005879209E-2</c:v>
                </c:pt>
                <c:pt idx="17">
                  <c:v>2.0443613041154461E-2</c:v>
                </c:pt>
                <c:pt idx="18">
                  <c:v>1.9508284339925172E-2</c:v>
                </c:pt>
                <c:pt idx="19">
                  <c:v>2.455237840726884E-2</c:v>
                </c:pt>
                <c:pt idx="20">
                  <c:v>1.6535275253874934E-2</c:v>
                </c:pt>
                <c:pt idx="21">
                  <c:v>2.1880010689470871E-2</c:v>
                </c:pt>
                <c:pt idx="22">
                  <c:v>1.8138695884553715E-2</c:v>
                </c:pt>
                <c:pt idx="23">
                  <c:v>1.8038482095136289E-2</c:v>
                </c:pt>
                <c:pt idx="24">
                  <c:v>1.9307856761090324E-2</c:v>
                </c:pt>
                <c:pt idx="25">
                  <c:v>1.4530999465526457E-2</c:v>
                </c:pt>
                <c:pt idx="26">
                  <c:v>2.2047033671833246E-2</c:v>
                </c:pt>
                <c:pt idx="27">
                  <c:v>1.9909139497594867E-2</c:v>
                </c:pt>
                <c:pt idx="28">
                  <c:v>2.3349812934259754E-2</c:v>
                </c:pt>
                <c:pt idx="29">
                  <c:v>1.7336985569214324E-2</c:v>
                </c:pt>
                <c:pt idx="30">
                  <c:v>1.5299305184393373E-2</c:v>
                </c:pt>
                <c:pt idx="31">
                  <c:v>2.2982362373062535E-2</c:v>
                </c:pt>
                <c:pt idx="32">
                  <c:v>1.7336985569214324E-2</c:v>
                </c:pt>
                <c:pt idx="33">
                  <c:v>1.8806787814003207E-2</c:v>
                </c:pt>
                <c:pt idx="34">
                  <c:v>1.3161411010154998E-2</c:v>
                </c:pt>
                <c:pt idx="35">
                  <c:v>1.7336985569214324E-2</c:v>
                </c:pt>
                <c:pt idx="36">
                  <c:v>1.8806787814003207E-2</c:v>
                </c:pt>
                <c:pt idx="37">
                  <c:v>1.940807055050775E-2</c:v>
                </c:pt>
                <c:pt idx="38">
                  <c:v>1.9274452164617852E-2</c:v>
                </c:pt>
                <c:pt idx="39">
                  <c:v>2.1412346338856227E-2</c:v>
                </c:pt>
                <c:pt idx="40">
                  <c:v>2.2748530197755211E-2</c:v>
                </c:pt>
                <c:pt idx="41">
                  <c:v>1.8639764831640832E-2</c:v>
                </c:pt>
                <c:pt idx="42">
                  <c:v>1.7804649919828969E-2</c:v>
                </c:pt>
                <c:pt idx="43">
                  <c:v>1.7069748797434527E-2</c:v>
                </c:pt>
                <c:pt idx="44">
                  <c:v>1.7437199358631746E-2</c:v>
                </c:pt>
                <c:pt idx="45">
                  <c:v>2.1345537145911277E-2</c:v>
                </c:pt>
                <c:pt idx="46">
                  <c:v>2.6122394441475148E-2</c:v>
                </c:pt>
                <c:pt idx="47">
                  <c:v>1.623463388562266E-2</c:v>
                </c:pt>
                <c:pt idx="48">
                  <c:v>2.1178514163548906E-2</c:v>
                </c:pt>
                <c:pt idx="49">
                  <c:v>2.2982362373062535E-2</c:v>
                </c:pt>
                <c:pt idx="50">
                  <c:v>1.940807055050775E-2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83-4BCC-87FC-13FB0F3E6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787696"/>
        <c:axId val="546792400"/>
      </c:barChart>
      <c:catAx>
        <c:axId val="5467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92400"/>
        <c:crosses val="autoZero"/>
        <c:auto val="1"/>
        <c:lblAlgn val="ctr"/>
        <c:lblOffset val="100"/>
        <c:noMultiLvlLbl val="0"/>
      </c:catAx>
      <c:valAx>
        <c:axId val="5467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8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</a:t>
            </a:r>
            <a:r>
              <a:rPr lang="en-US" baseline="0"/>
              <a:t> Requested  Brands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'Sum(by month) for 2019'!$AD$3:$AD$21</c:f>
              <c:strCache>
                <c:ptCount val="19"/>
                <c:pt idx="0">
                  <c:v>Deichmann</c:v>
                </c:pt>
                <c:pt idx="1">
                  <c:v>Oxette</c:v>
                </c:pt>
                <c:pt idx="2">
                  <c:v>Raiffeisen bank</c:v>
                </c:pt>
                <c:pt idx="3">
                  <c:v>Benetton</c:v>
                </c:pt>
                <c:pt idx="4">
                  <c:v>Zara</c:v>
                </c:pt>
                <c:pt idx="5">
                  <c:v>Humanic</c:v>
                </c:pt>
                <c:pt idx="6">
                  <c:v>Sport Depot</c:v>
                </c:pt>
                <c:pt idx="7">
                  <c:v>Copy center</c:v>
                </c:pt>
                <c:pt idx="8">
                  <c:v>Hippoland</c:v>
                </c:pt>
                <c:pt idx="9">
                  <c:v>Mini Melts</c:v>
                </c:pt>
                <c:pt idx="10">
                  <c:v>Imaginarium</c:v>
                </c:pt>
                <c:pt idx="11">
                  <c:v>Deichmann</c:v>
                </c:pt>
                <c:pt idx="12">
                  <c:v>Costa caffe</c:v>
                </c:pt>
                <c:pt idx="13">
                  <c:v>Swarovski</c:v>
                </c:pt>
                <c:pt idx="14">
                  <c:v>Tommy Hilfiger</c:v>
                </c:pt>
                <c:pt idx="15">
                  <c:v>Springfield</c:v>
                </c:pt>
                <c:pt idx="16">
                  <c:v>Oysho</c:v>
                </c:pt>
                <c:pt idx="17">
                  <c:v>Sephora</c:v>
                </c:pt>
                <c:pt idx="18">
                  <c:v>Fitness supplements</c:v>
                </c:pt>
              </c:strCache>
            </c:strRef>
          </c:cat>
          <c:val>
            <c:numRef>
              <c:f>'Sum(by month) for 2019'!$BE$3:$BE$21</c:f>
              <c:numCache>
                <c:formatCode>0.0%</c:formatCode>
                <c:ptCount val="19"/>
                <c:pt idx="0">
                  <c:v>0.11415752741774676</c:v>
                </c:pt>
                <c:pt idx="1">
                  <c:v>1.2462612163509471E-2</c:v>
                </c:pt>
                <c:pt idx="2">
                  <c:v>6.979062811565304E-3</c:v>
                </c:pt>
                <c:pt idx="3">
                  <c:v>0.15353938185443669</c:v>
                </c:pt>
                <c:pt idx="4">
                  <c:v>0.23180458624127617</c:v>
                </c:pt>
                <c:pt idx="5">
                  <c:v>1.4955134596211367E-3</c:v>
                </c:pt>
                <c:pt idx="6">
                  <c:v>9.8703888334995021E-2</c:v>
                </c:pt>
                <c:pt idx="7">
                  <c:v>9.7706879361914259E-2</c:v>
                </c:pt>
                <c:pt idx="8">
                  <c:v>0.13010967098703888</c:v>
                </c:pt>
                <c:pt idx="9">
                  <c:v>1.4955134596211367E-3</c:v>
                </c:pt>
                <c:pt idx="10">
                  <c:v>1.2961116650049851E-2</c:v>
                </c:pt>
                <c:pt idx="11">
                  <c:v>0.11415752741774676</c:v>
                </c:pt>
                <c:pt idx="12">
                  <c:v>2.4925224327018943E-3</c:v>
                </c:pt>
                <c:pt idx="13">
                  <c:v>7.9760717846460612E-3</c:v>
                </c:pt>
                <c:pt idx="14">
                  <c:v>4.9850448654037882E-4</c:v>
                </c:pt>
                <c:pt idx="15">
                  <c:v>4.9850448654037882E-4</c:v>
                </c:pt>
                <c:pt idx="16">
                  <c:v>3.9880358923230306E-3</c:v>
                </c:pt>
                <c:pt idx="17">
                  <c:v>2.9910269192422734E-3</c:v>
                </c:pt>
                <c:pt idx="18">
                  <c:v>5.9820538384845467E-3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0-4F3F-9AD0-6614BD2F4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678696"/>
        <c:axId val="551678304"/>
      </c:barChart>
      <c:catAx>
        <c:axId val="55167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8304"/>
        <c:crosses val="autoZero"/>
        <c:auto val="1"/>
        <c:lblAlgn val="ctr"/>
        <c:lblOffset val="100"/>
        <c:noMultiLvlLbl val="0"/>
      </c:catAx>
      <c:valAx>
        <c:axId val="5516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7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11</xdr:row>
      <xdr:rowOff>138112</xdr:rowOff>
    </xdr:from>
    <xdr:to>
      <xdr:col>18</xdr:col>
      <xdr:colOff>342900</xdr:colOff>
      <xdr:row>25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324970</xdr:colOff>
      <xdr:row>24</xdr:row>
      <xdr:rowOff>138204</xdr:rowOff>
    </xdr:from>
    <xdr:to>
      <xdr:col>51</xdr:col>
      <xdr:colOff>563283</xdr:colOff>
      <xdr:row>37</xdr:row>
      <xdr:rowOff>163884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44826</xdr:rowOff>
    </xdr:from>
    <xdr:to>
      <xdr:col>30</xdr:col>
      <xdr:colOff>224117</xdr:colOff>
      <xdr:row>81</xdr:row>
      <xdr:rowOff>133352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324970</xdr:colOff>
      <xdr:row>24</xdr:row>
      <xdr:rowOff>138204</xdr:rowOff>
    </xdr:from>
    <xdr:to>
      <xdr:col>51</xdr:col>
      <xdr:colOff>563283</xdr:colOff>
      <xdr:row>37</xdr:row>
      <xdr:rowOff>163884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52" totalsRowShown="0" headerRowDxfId="11">
  <autoFilter ref="A1:I52" xr:uid="{00000000-0009-0000-0100-000001000000}"/>
  <tableColumns count="9">
    <tableColumn id="1" xr3:uid="{00000000-0010-0000-0000-000001000000}" name="Name of the Store" dataDxfId="10"/>
    <tableColumn id="2" xr3:uid="{00000000-0010-0000-0000-000002000000}" name="Category"/>
    <tableColumn id="3" xr3:uid="{00000000-0010-0000-0000-000003000000}" name="Janaury" dataDxfId="9">
      <calculatedColumnFormula>SUMIF('Sum(by month) for 2019'!$A3:$A54,Table1[[#This Row],[Name of the Store]],'Sum(by month) for 2019'!B3:B54)</calculatedColumnFormula>
    </tableColumn>
    <tableColumn id="4" xr3:uid="{00000000-0010-0000-0000-000004000000}" name="Fabruary" dataDxfId="8">
      <calculatedColumnFormula>SUMIF('Sum(by month) for 2019'!$A3:$A54,Table1[Name of the Store],'Sum(by month) for 2019'!C3:C54)</calculatedColumnFormula>
    </tableColumn>
    <tableColumn id="5" xr3:uid="{00000000-0010-0000-0000-000005000000}" name="March" dataDxfId="7">
      <calculatedColumnFormula>SUMIF('Sum(by month) for 2019'!$A3:$A54,Table1[Name of the Store],'Sum(by month) for 2019'!D3:D54)</calculatedColumnFormula>
    </tableColumn>
    <tableColumn id="6" xr3:uid="{00000000-0010-0000-0000-000006000000}" name="April" dataDxfId="6">
      <calculatedColumnFormula>SUMIF('Sum(by month) for 2019'!$A3:$A54,Table1[Name of the Store],'Sum(by month) for 2019'!E3:E54)</calculatedColumnFormula>
    </tableColumn>
    <tableColumn id="7" xr3:uid="{00000000-0010-0000-0000-000007000000}" name="May" dataDxfId="5">
      <calculatedColumnFormula>SUMIF('Sum(by month) for 2019'!$A3:$A54,Table1[Name of the Store],'Sum(by month) for 2019'!F3:F54)</calculatedColumnFormula>
    </tableColumn>
    <tableColumn id="8" xr3:uid="{00000000-0010-0000-0000-000008000000}" name="June" dataDxfId="4">
      <calculatedColumnFormula>SUMIF('Sum(by month) for 2019'!$A3:$A54,Table1[Name of the Store],'Sum(by month) for 2019'!G3:G54)</calculatedColumnFormula>
    </tableColumn>
    <tableColumn id="9" xr3:uid="{8636AE2C-BFB7-4B7D-8B75-4F4B8018B42A}" name="Total Sum" dataDxfId="3">
      <calculatedColumnFormula>SUM(Table1[[#This Row],[Janaury]:[June]])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FC6367-2687-4650-B7A5-B3DC5384FA32}" name="Table2" displayName="Table2" ref="A1:I18" totalsRowShown="0">
  <autoFilter ref="A1:I18" xr:uid="{3647B86B-402A-4771-92F3-822F5D3FD388}"/>
  <tableColumns count="9">
    <tableColumn id="1" xr3:uid="{121B2A90-C7D9-4985-A38F-07E47145778F}" name="Categories" dataDxfId="2"/>
    <tableColumn id="9" xr3:uid="{21071151-8563-4334-91FC-7678A43E9768}" name="Count of Stores" dataDxfId="0">
      <calculatedColumnFormula>COUNTIF(Table1[Category],Table2[[#This Row],[Categories]])</calculatedColumnFormula>
    </tableColumn>
    <tableColumn id="2" xr3:uid="{CE9A5E93-4868-46CF-8DE2-803BA2EEA61D}" name="January">
      <calculatedColumnFormula>SUMIF(Table1[Category],Categories!A2,Table1[Janaury])</calculatedColumnFormula>
    </tableColumn>
    <tableColumn id="3" xr3:uid="{A12E770D-BE8F-4BC7-B6F5-82BC91D2373D}" name="February">
      <calculatedColumnFormula>SUMIF(Table1[Category],Categories!$A2,Table1[Fabruary])</calculatedColumnFormula>
    </tableColumn>
    <tableColumn id="4" xr3:uid="{EE280DC9-05A0-4086-8001-DE58B9C8C6A5}" name="March">
      <calculatedColumnFormula>SUMIF(Table1[Category],Categories!$A2,Table1[March])</calculatedColumnFormula>
    </tableColumn>
    <tableColumn id="5" xr3:uid="{F57640DB-2ABB-416F-AE4A-E8118DC4AF32}" name="April">
      <calculatedColumnFormula>SUMIF(Table1[Category],Categories!$A2,Table1[April])</calculatedColumnFormula>
    </tableColumn>
    <tableColumn id="6" xr3:uid="{CB544BC2-32E8-486A-A86F-C95945CE5AF0}" name="May">
      <calculatedColumnFormula>SUMIF(Table1[Category],Categories!$A2,Table1[May])</calculatedColumnFormula>
    </tableColumn>
    <tableColumn id="7" xr3:uid="{CB42B761-49ED-4AE6-8600-11389E81DD84}" name="June">
      <calculatedColumnFormula>SUMIF(Table1[Category],Categories!$A2,Table1[June])</calculatedColumnFormula>
    </tableColumn>
    <tableColumn id="8" xr3:uid="{C6747207-6ED1-406C-9AAB-91E1A05201F4}" name="Sum for Categories" dataDxfId="1">
      <calculatedColumnFormula>SUM(Table2[[#This Row],[January]:[June]])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1"/>
  <sheetViews>
    <sheetView topLeftCell="A14" zoomScale="41" zoomScaleNormal="41" workbookViewId="0">
      <selection activeCell="F57" sqref="F57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9.5" thickBot="1" x14ac:dyDescent="0.3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6.5" thickBot="1" x14ac:dyDescent="0.3">
      <c r="A2" s="7" t="s">
        <v>4</v>
      </c>
      <c r="B2" s="8">
        <v>11</v>
      </c>
      <c r="C2" s="9">
        <f>B2/$J$7*100</f>
        <v>9.7345132743362832</v>
      </c>
      <c r="E2" s="10" t="s">
        <v>5</v>
      </c>
      <c r="F2" s="11">
        <f ca="1">RANDBETWEEN(0,50)</f>
        <v>50</v>
      </c>
      <c r="G2" s="12">
        <f ca="1">F2/$M$7*100</f>
        <v>4.8449612403100781</v>
      </c>
    </row>
    <row r="3" spans="1:14" ht="16.5" thickBot="1" x14ac:dyDescent="0.3">
      <c r="A3" s="10" t="s">
        <v>52</v>
      </c>
      <c r="B3" s="11">
        <v>3</v>
      </c>
      <c r="C3" s="9">
        <f>B3/$J$7*100</f>
        <v>2.6548672566371683</v>
      </c>
      <c r="E3" s="10" t="s">
        <v>6</v>
      </c>
      <c r="F3" s="11">
        <f t="shared" ref="F3:F51" ca="1" si="0">RANDBETWEEN(0,50)</f>
        <v>1</v>
      </c>
      <c r="G3" s="12">
        <f t="shared" ref="G3:G39" ca="1" si="1">F3/$M$7*100</f>
        <v>9.6899224806201556E-2</v>
      </c>
    </row>
    <row r="4" spans="1:14" ht="16.5" thickBot="1" x14ac:dyDescent="0.3">
      <c r="A4" s="10" t="s">
        <v>7</v>
      </c>
      <c r="B4" s="11">
        <v>6</v>
      </c>
      <c r="C4" s="9">
        <f t="shared" ref="C4:C10" si="2">B4/$J$7*100</f>
        <v>5.3097345132743365</v>
      </c>
      <c r="E4" s="39" t="s">
        <v>112</v>
      </c>
      <c r="F4" s="11">
        <f t="shared" ca="1" si="0"/>
        <v>36</v>
      </c>
      <c r="G4" s="12">
        <f t="shared" ca="1" si="1"/>
        <v>3.4883720930232558</v>
      </c>
    </row>
    <row r="5" spans="1:14" ht="19.5" thickBot="1" x14ac:dyDescent="0.35">
      <c r="A5" s="10" t="s">
        <v>8</v>
      </c>
      <c r="B5" s="11">
        <v>35</v>
      </c>
      <c r="C5" s="9">
        <f t="shared" si="2"/>
        <v>30.973451327433626</v>
      </c>
      <c r="E5" s="10" t="s">
        <v>10</v>
      </c>
      <c r="F5" s="11">
        <f t="shared" ca="1" si="0"/>
        <v>9</v>
      </c>
      <c r="G5" s="12">
        <f t="shared" ca="1" si="1"/>
        <v>0.87209302325581395</v>
      </c>
      <c r="J5" s="54" t="s">
        <v>0</v>
      </c>
      <c r="K5" s="55"/>
      <c r="M5" s="56" t="s">
        <v>3</v>
      </c>
      <c r="N5" s="57"/>
    </row>
    <row r="6" spans="1:14" ht="16.5" thickBot="1" x14ac:dyDescent="0.3">
      <c r="A6" s="10" t="s">
        <v>9</v>
      </c>
      <c r="B6" s="11">
        <v>15</v>
      </c>
      <c r="C6" s="9">
        <f t="shared" si="2"/>
        <v>13.274336283185843</v>
      </c>
      <c r="E6" s="10" t="s">
        <v>15</v>
      </c>
      <c r="F6" s="11">
        <f t="shared" ca="1" si="0"/>
        <v>45</v>
      </c>
      <c r="G6" s="12">
        <f t="shared" ca="1" si="1"/>
        <v>4.3604651162790695</v>
      </c>
      <c r="J6" s="14" t="s">
        <v>11</v>
      </c>
      <c r="K6" s="15" t="s">
        <v>12</v>
      </c>
      <c r="M6" s="14" t="s">
        <v>13</v>
      </c>
      <c r="N6" s="15" t="s">
        <v>12</v>
      </c>
    </row>
    <row r="7" spans="1:14" ht="16.5" thickBot="1" x14ac:dyDescent="0.3">
      <c r="A7" s="10" t="s">
        <v>14</v>
      </c>
      <c r="B7" s="11">
        <v>2</v>
      </c>
      <c r="C7" s="9">
        <f t="shared" si="2"/>
        <v>1.7699115044247788</v>
      </c>
      <c r="E7" s="10" t="s">
        <v>16</v>
      </c>
      <c r="F7" s="11">
        <f t="shared" ca="1" si="0"/>
        <v>46</v>
      </c>
      <c r="G7" s="12">
        <f t="shared" ca="1" si="1"/>
        <v>4.4573643410852712</v>
      </c>
      <c r="J7" s="16">
        <f>SUM(B2:B23)</f>
        <v>113</v>
      </c>
      <c r="K7" s="17">
        <f>SUM(C2:C23)</f>
        <v>100.00000000000001</v>
      </c>
      <c r="M7" s="16">
        <f ca="1">SUM(F2:F39)</f>
        <v>1032</v>
      </c>
      <c r="N7" s="17">
        <f ca="1">SUM(G2:G39)</f>
        <v>100.00000000000001</v>
      </c>
    </row>
    <row r="8" spans="1:14" ht="16.5" thickBot="1" x14ac:dyDescent="0.3">
      <c r="A8" s="10" t="s">
        <v>21</v>
      </c>
      <c r="B8" s="11">
        <v>5</v>
      </c>
      <c r="C8" s="9">
        <f>B8/$J$7*100</f>
        <v>4.4247787610619467</v>
      </c>
      <c r="E8" s="10" t="s">
        <v>18</v>
      </c>
      <c r="F8" s="11">
        <f t="shared" ca="1" si="0"/>
        <v>9</v>
      </c>
      <c r="G8" s="12">
        <f t="shared" ca="1" si="1"/>
        <v>0.87209302325581395</v>
      </c>
    </row>
    <row r="9" spans="1:14" ht="16.5" thickBot="1" x14ac:dyDescent="0.3">
      <c r="A9" s="10" t="s">
        <v>17</v>
      </c>
      <c r="B9" s="11">
        <v>6</v>
      </c>
      <c r="C9" s="9">
        <f t="shared" si="2"/>
        <v>5.3097345132743365</v>
      </c>
      <c r="E9" s="18" t="s">
        <v>20</v>
      </c>
      <c r="F9" s="11">
        <f t="shared" ca="1" si="0"/>
        <v>11</v>
      </c>
      <c r="G9" s="12">
        <f t="shared" ca="1" si="1"/>
        <v>1.0658914728682169</v>
      </c>
    </row>
    <row r="10" spans="1:14" ht="16.5" thickBot="1" x14ac:dyDescent="0.3">
      <c r="A10" s="10" t="s">
        <v>19</v>
      </c>
      <c r="B10" s="11">
        <v>20</v>
      </c>
      <c r="C10" s="9">
        <f t="shared" si="2"/>
        <v>17.699115044247787</v>
      </c>
      <c r="E10" s="10" t="s">
        <v>22</v>
      </c>
      <c r="F10" s="11">
        <f t="shared" ca="1" si="0"/>
        <v>13</v>
      </c>
      <c r="G10" s="12">
        <f t="shared" ca="1" si="1"/>
        <v>1.2596899224806202</v>
      </c>
    </row>
    <row r="11" spans="1:14" ht="16.5" thickBot="1" x14ac:dyDescent="0.3">
      <c r="A11" s="10" t="s">
        <v>54</v>
      </c>
      <c r="B11" s="11">
        <v>3</v>
      </c>
      <c r="C11" s="9">
        <f t="shared" ref="C11:C23" si="3">B11/$J$7*100</f>
        <v>2.6548672566371683</v>
      </c>
      <c r="E11" s="10" t="s">
        <v>23</v>
      </c>
      <c r="F11" s="11">
        <f t="shared" ca="1" si="0"/>
        <v>50</v>
      </c>
      <c r="G11" s="12">
        <f t="shared" ca="1" si="1"/>
        <v>4.8449612403100781</v>
      </c>
    </row>
    <row r="12" spans="1:14" ht="16.5" thickBot="1" x14ac:dyDescent="0.3">
      <c r="A12" s="10" t="s">
        <v>49</v>
      </c>
      <c r="B12" s="11">
        <v>7</v>
      </c>
      <c r="C12" s="9">
        <f t="shared" si="3"/>
        <v>6.1946902654867255</v>
      </c>
      <c r="E12" s="10" t="s">
        <v>24</v>
      </c>
      <c r="F12" s="11">
        <f t="shared" ca="1" si="0"/>
        <v>11</v>
      </c>
      <c r="G12" s="12">
        <f t="shared" ca="1" si="1"/>
        <v>1.0658914728682169</v>
      </c>
    </row>
    <row r="13" spans="1:14" ht="16.5" thickBot="1" x14ac:dyDescent="0.3">
      <c r="A13" s="10"/>
      <c r="B13" s="11"/>
      <c r="C13" s="9">
        <f t="shared" si="3"/>
        <v>0</v>
      </c>
      <c r="E13" s="10" t="s">
        <v>25</v>
      </c>
      <c r="F13" s="11">
        <f t="shared" ca="1" si="0"/>
        <v>34</v>
      </c>
      <c r="G13" s="12">
        <f t="shared" ca="1" si="1"/>
        <v>3.2945736434108532</v>
      </c>
    </row>
    <row r="14" spans="1:14" ht="16.5" thickBot="1" x14ac:dyDescent="0.3">
      <c r="A14" s="10"/>
      <c r="B14" s="11"/>
      <c r="C14" s="9">
        <f t="shared" si="3"/>
        <v>0</v>
      </c>
      <c r="E14" s="10" t="s">
        <v>26</v>
      </c>
      <c r="F14" s="11">
        <f t="shared" ca="1" si="0"/>
        <v>29</v>
      </c>
      <c r="G14" s="12">
        <f t="shared" ca="1" si="1"/>
        <v>2.8100775193798451</v>
      </c>
    </row>
    <row r="15" spans="1:14" ht="16.5" thickBot="1" x14ac:dyDescent="0.3">
      <c r="A15" s="10"/>
      <c r="B15" s="11"/>
      <c r="C15" s="9">
        <f t="shared" si="3"/>
        <v>0</v>
      </c>
      <c r="E15" s="10" t="s">
        <v>27</v>
      </c>
      <c r="F15" s="11">
        <f t="shared" ca="1" si="0"/>
        <v>5</v>
      </c>
      <c r="G15" s="12">
        <f t="shared" ca="1" si="1"/>
        <v>0.48449612403100772</v>
      </c>
    </row>
    <row r="16" spans="1:14" ht="16.5" thickBot="1" x14ac:dyDescent="0.3">
      <c r="A16" s="10"/>
      <c r="B16" s="11"/>
      <c r="C16" s="9">
        <f t="shared" si="3"/>
        <v>0</v>
      </c>
      <c r="E16" s="10" t="s">
        <v>28</v>
      </c>
      <c r="F16" s="11">
        <f t="shared" ca="1" si="0"/>
        <v>10</v>
      </c>
      <c r="G16" s="12">
        <f t="shared" ca="1" si="1"/>
        <v>0.96899224806201545</v>
      </c>
    </row>
    <row r="17" spans="1:7" ht="16.5" thickBot="1" x14ac:dyDescent="0.3">
      <c r="A17" s="10"/>
      <c r="B17" s="11"/>
      <c r="C17" s="9">
        <f t="shared" si="3"/>
        <v>0</v>
      </c>
      <c r="E17" s="10" t="s">
        <v>29</v>
      </c>
      <c r="F17" s="11">
        <f t="shared" ca="1" si="0"/>
        <v>48</v>
      </c>
      <c r="G17" s="12">
        <f t="shared" ca="1" si="1"/>
        <v>4.6511627906976747</v>
      </c>
    </row>
    <row r="18" spans="1:7" ht="16.5" thickBot="1" x14ac:dyDescent="0.3">
      <c r="A18" s="10"/>
      <c r="B18" s="11"/>
      <c r="C18" s="9">
        <f t="shared" si="3"/>
        <v>0</v>
      </c>
      <c r="E18" s="10" t="s">
        <v>30</v>
      </c>
      <c r="F18" s="11">
        <f t="shared" ca="1" si="0"/>
        <v>10</v>
      </c>
      <c r="G18" s="12">
        <f t="shared" ca="1" si="1"/>
        <v>0.96899224806201545</v>
      </c>
    </row>
    <row r="19" spans="1:7" ht="16.5" thickBot="1" x14ac:dyDescent="0.3">
      <c r="A19" s="10"/>
      <c r="B19" s="11"/>
      <c r="C19" s="9">
        <f t="shared" si="3"/>
        <v>0</v>
      </c>
      <c r="E19" s="10" t="s">
        <v>31</v>
      </c>
      <c r="F19" s="11">
        <f t="shared" ca="1" si="0"/>
        <v>26</v>
      </c>
      <c r="G19" s="12">
        <f t="shared" ca="1" si="1"/>
        <v>2.5193798449612403</v>
      </c>
    </row>
    <row r="20" spans="1:7" ht="16.5" thickBot="1" x14ac:dyDescent="0.3">
      <c r="A20" s="10"/>
      <c r="B20" s="11"/>
      <c r="C20" s="9">
        <f t="shared" si="3"/>
        <v>0</v>
      </c>
      <c r="E20" s="10" t="s">
        <v>32</v>
      </c>
      <c r="F20" s="11">
        <f t="shared" ca="1" si="0"/>
        <v>39</v>
      </c>
      <c r="G20" s="12">
        <f t="shared" ca="1" si="1"/>
        <v>3.7790697674418601</v>
      </c>
    </row>
    <row r="21" spans="1:7" ht="16.5" thickBot="1" x14ac:dyDescent="0.3">
      <c r="A21" s="10"/>
      <c r="B21" s="11"/>
      <c r="C21" s="9">
        <f t="shared" si="3"/>
        <v>0</v>
      </c>
      <c r="E21" s="10" t="s">
        <v>33</v>
      </c>
      <c r="F21" s="11">
        <f t="shared" ca="1" si="0"/>
        <v>50</v>
      </c>
      <c r="G21" s="12">
        <f t="shared" ca="1" si="1"/>
        <v>4.8449612403100781</v>
      </c>
    </row>
    <row r="22" spans="1:7" ht="16.5" thickBot="1" x14ac:dyDescent="0.3">
      <c r="A22" s="19"/>
      <c r="B22" s="20"/>
      <c r="C22" s="9">
        <f t="shared" si="3"/>
        <v>0</v>
      </c>
      <c r="E22" s="10" t="s">
        <v>34</v>
      </c>
      <c r="F22" s="11">
        <f t="shared" ca="1" si="0"/>
        <v>18</v>
      </c>
      <c r="G22" s="12">
        <f t="shared" ca="1" si="1"/>
        <v>1.7441860465116279</v>
      </c>
    </row>
    <row r="23" spans="1:7" ht="16.5" thickBot="1" x14ac:dyDescent="0.3">
      <c r="A23" s="21"/>
      <c r="B23" s="22"/>
      <c r="C23" s="9">
        <f t="shared" si="3"/>
        <v>0</v>
      </c>
      <c r="E23" s="10" t="s">
        <v>35</v>
      </c>
      <c r="F23" s="11">
        <f t="shared" ca="1" si="0"/>
        <v>26</v>
      </c>
      <c r="G23" s="12">
        <f t="shared" ca="1" si="1"/>
        <v>2.5193798449612403</v>
      </c>
    </row>
    <row r="24" spans="1:7" ht="15.75" x14ac:dyDescent="0.25">
      <c r="E24" s="10" t="s">
        <v>36</v>
      </c>
      <c r="F24" s="11">
        <f t="shared" ca="1" si="0"/>
        <v>6</v>
      </c>
      <c r="G24" s="12">
        <f t="shared" ca="1" si="1"/>
        <v>0.58139534883720934</v>
      </c>
    </row>
    <row r="25" spans="1:7" ht="15.75" x14ac:dyDescent="0.25">
      <c r="E25" s="10" t="s">
        <v>37</v>
      </c>
      <c r="F25" s="11">
        <f t="shared" ca="1" si="0"/>
        <v>46</v>
      </c>
      <c r="G25" s="12">
        <f t="shared" ca="1" si="1"/>
        <v>4.4573643410852712</v>
      </c>
    </row>
    <row r="26" spans="1:7" ht="15.75" x14ac:dyDescent="0.25">
      <c r="E26" s="10" t="s">
        <v>38</v>
      </c>
      <c r="F26" s="11">
        <f t="shared" ca="1" si="0"/>
        <v>47</v>
      </c>
      <c r="G26" s="12">
        <f t="shared" ca="1" si="1"/>
        <v>4.554263565891473</v>
      </c>
    </row>
    <row r="27" spans="1:7" ht="15.75" x14ac:dyDescent="0.25">
      <c r="E27" s="10" t="s">
        <v>39</v>
      </c>
      <c r="F27" s="11">
        <f t="shared" ca="1" si="0"/>
        <v>27</v>
      </c>
      <c r="G27" s="12">
        <f t="shared" ca="1" si="1"/>
        <v>2.6162790697674421</v>
      </c>
    </row>
    <row r="28" spans="1:7" ht="15.75" x14ac:dyDescent="0.25">
      <c r="E28" s="23" t="s">
        <v>40</v>
      </c>
      <c r="F28" s="11">
        <f t="shared" ca="1" si="0"/>
        <v>33</v>
      </c>
      <c r="G28" s="12">
        <f t="shared" ca="1" si="1"/>
        <v>3.1976744186046515</v>
      </c>
    </row>
    <row r="29" spans="1:7" ht="15.75" x14ac:dyDescent="0.25">
      <c r="E29" s="10" t="s">
        <v>41</v>
      </c>
      <c r="F29" s="11">
        <f t="shared" ca="1" si="0"/>
        <v>40</v>
      </c>
      <c r="G29" s="12">
        <f t="shared" ca="1" si="1"/>
        <v>3.8759689922480618</v>
      </c>
    </row>
    <row r="30" spans="1:7" ht="15.75" x14ac:dyDescent="0.25">
      <c r="E30" s="10" t="s">
        <v>42</v>
      </c>
      <c r="F30" s="11">
        <f t="shared" ca="1" si="0"/>
        <v>47</v>
      </c>
      <c r="G30" s="12">
        <f t="shared" ca="1" si="1"/>
        <v>4.554263565891473</v>
      </c>
    </row>
    <row r="31" spans="1:7" ht="15.75" x14ac:dyDescent="0.25">
      <c r="E31" s="10" t="s">
        <v>43</v>
      </c>
      <c r="F31" s="11">
        <f t="shared" ca="1" si="0"/>
        <v>20</v>
      </c>
      <c r="G31" s="12">
        <f t="shared" ca="1" si="1"/>
        <v>1.9379844961240309</v>
      </c>
    </row>
    <row r="32" spans="1:7" ht="15.75" x14ac:dyDescent="0.25">
      <c r="E32" s="10" t="s">
        <v>44</v>
      </c>
      <c r="F32" s="11">
        <f t="shared" ca="1" si="0"/>
        <v>7</v>
      </c>
      <c r="G32" s="12">
        <f t="shared" ca="1" si="1"/>
        <v>0.67829457364341084</v>
      </c>
    </row>
    <row r="33" spans="5:7" ht="15.75" x14ac:dyDescent="0.25">
      <c r="E33" s="10" t="s">
        <v>45</v>
      </c>
      <c r="F33" s="11">
        <f t="shared" ca="1" si="0"/>
        <v>39</v>
      </c>
      <c r="G33" s="12">
        <f t="shared" ca="1" si="1"/>
        <v>3.7790697674418601</v>
      </c>
    </row>
    <row r="34" spans="5:7" ht="15.75" x14ac:dyDescent="0.25">
      <c r="E34" s="10" t="s">
        <v>46</v>
      </c>
      <c r="F34" s="11">
        <f t="shared" ca="1" si="0"/>
        <v>19</v>
      </c>
      <c r="G34" s="12">
        <f t="shared" ca="1" si="1"/>
        <v>1.8410852713178296</v>
      </c>
    </row>
    <row r="35" spans="5:7" ht="15.75" x14ac:dyDescent="0.25">
      <c r="E35" s="10" t="s">
        <v>47</v>
      </c>
      <c r="F35" s="11">
        <f t="shared" ca="1" si="0"/>
        <v>41</v>
      </c>
      <c r="G35" s="12">
        <f t="shared" ca="1" si="1"/>
        <v>3.9728682170542635</v>
      </c>
    </row>
    <row r="36" spans="5:7" ht="15.75" x14ac:dyDescent="0.25">
      <c r="E36" s="10" t="s">
        <v>48</v>
      </c>
      <c r="F36" s="11">
        <f t="shared" ca="1" si="0"/>
        <v>16</v>
      </c>
      <c r="G36" s="12">
        <f t="shared" ca="1" si="1"/>
        <v>1.5503875968992249</v>
      </c>
    </row>
    <row r="37" spans="5:7" ht="15.75" x14ac:dyDescent="0.25">
      <c r="E37" s="10" t="s">
        <v>53</v>
      </c>
      <c r="F37" s="11">
        <f t="shared" ca="1" si="0"/>
        <v>47</v>
      </c>
      <c r="G37" s="12">
        <f t="shared" ca="1" si="1"/>
        <v>4.554263565891473</v>
      </c>
    </row>
    <row r="38" spans="5:7" ht="15.75" x14ac:dyDescent="0.25">
      <c r="E38" s="10" t="s">
        <v>50</v>
      </c>
      <c r="F38" s="11">
        <f t="shared" ca="1" si="0"/>
        <v>1</v>
      </c>
      <c r="G38" s="12">
        <f t="shared" ca="1" si="1"/>
        <v>9.6899224806201556E-2</v>
      </c>
    </row>
    <row r="39" spans="5:7" ht="16.5" thickBot="1" x14ac:dyDescent="0.3">
      <c r="E39" s="24" t="s">
        <v>51</v>
      </c>
      <c r="F39" s="11">
        <f t="shared" ca="1" si="0"/>
        <v>20</v>
      </c>
      <c r="G39" s="12">
        <f t="shared" ca="1" si="1"/>
        <v>1.9379844961240309</v>
      </c>
    </row>
    <row r="40" spans="5:7" ht="16.5" thickBot="1" x14ac:dyDescent="0.3">
      <c r="E40" s="24" t="s">
        <v>57</v>
      </c>
      <c r="F40" s="11">
        <f t="shared" ca="1" si="0"/>
        <v>47</v>
      </c>
      <c r="G40" s="25">
        <f ca="1">F40/$M$7*100</f>
        <v>4.554263565891473</v>
      </c>
    </row>
    <row r="41" spans="5:7" ht="16.5" thickBot="1" x14ac:dyDescent="0.3">
      <c r="E41" s="24" t="s">
        <v>58</v>
      </c>
      <c r="F41" s="11">
        <f t="shared" ca="1" si="0"/>
        <v>37</v>
      </c>
      <c r="G41" s="25">
        <f ca="1">F41/$M$7*100</f>
        <v>3.5852713178294575</v>
      </c>
    </row>
    <row r="42" spans="5:7" ht="16.5" thickBot="1" x14ac:dyDescent="0.3">
      <c r="E42" s="24" t="s">
        <v>59</v>
      </c>
      <c r="F42" s="11">
        <f t="shared" ca="1" si="0"/>
        <v>36</v>
      </c>
      <c r="G42" s="25">
        <f t="shared" ref="G42:G51" ca="1" si="4">F42/$M$7*100</f>
        <v>3.4883720930232558</v>
      </c>
    </row>
    <row r="43" spans="5:7" ht="16.5" thickBot="1" x14ac:dyDescent="0.3">
      <c r="E43" s="24" t="s">
        <v>60</v>
      </c>
      <c r="F43" s="11">
        <f t="shared" ca="1" si="0"/>
        <v>16</v>
      </c>
      <c r="G43" s="25">
        <f t="shared" ca="1" si="4"/>
        <v>1.5503875968992249</v>
      </c>
    </row>
    <row r="44" spans="5:7" ht="16.5" thickBot="1" x14ac:dyDescent="0.3">
      <c r="E44" s="24" t="s">
        <v>61</v>
      </c>
      <c r="F44" s="11">
        <f t="shared" ca="1" si="0"/>
        <v>26</v>
      </c>
      <c r="G44" s="25">
        <f t="shared" ca="1" si="4"/>
        <v>2.5193798449612403</v>
      </c>
    </row>
    <row r="45" spans="5:7" ht="16.5" thickBot="1" x14ac:dyDescent="0.3">
      <c r="E45" s="24" t="s">
        <v>62</v>
      </c>
      <c r="F45" s="11">
        <f t="shared" ca="1" si="0"/>
        <v>39</v>
      </c>
      <c r="G45" s="25">
        <f t="shared" ca="1" si="4"/>
        <v>3.7790697674418601</v>
      </c>
    </row>
    <row r="46" spans="5:7" ht="16.5" thickBot="1" x14ac:dyDescent="0.3">
      <c r="E46" s="24" t="s">
        <v>63</v>
      </c>
      <c r="F46" s="11">
        <f t="shared" ca="1" si="0"/>
        <v>8</v>
      </c>
      <c r="G46" s="25">
        <f t="shared" ca="1" si="4"/>
        <v>0.77519379844961245</v>
      </c>
    </row>
    <row r="47" spans="5:7" ht="16.5" thickBot="1" x14ac:dyDescent="0.3">
      <c r="E47" s="24" t="s">
        <v>64</v>
      </c>
      <c r="F47" s="11">
        <f t="shared" ca="1" si="0"/>
        <v>49</v>
      </c>
      <c r="G47" s="25">
        <f t="shared" ca="1" si="4"/>
        <v>4.7480620155038764</v>
      </c>
    </row>
    <row r="48" spans="5:7" ht="16.5" thickBot="1" x14ac:dyDescent="0.3">
      <c r="E48" s="24" t="s">
        <v>65</v>
      </c>
      <c r="F48" s="11">
        <f t="shared" ca="1" si="0"/>
        <v>20</v>
      </c>
      <c r="G48" s="25">
        <f t="shared" ca="1" si="4"/>
        <v>1.9379844961240309</v>
      </c>
    </row>
    <row r="49" spans="5:7" ht="16.5" thickBot="1" x14ac:dyDescent="0.3">
      <c r="E49" s="24" t="s">
        <v>66</v>
      </c>
      <c r="F49" s="11">
        <f t="shared" ca="1" si="0"/>
        <v>43</v>
      </c>
      <c r="G49" s="25">
        <f t="shared" ca="1" si="4"/>
        <v>4.1666666666666661</v>
      </c>
    </row>
    <row r="50" spans="5:7" ht="16.5" thickBot="1" x14ac:dyDescent="0.3">
      <c r="E50" s="24" t="s">
        <v>67</v>
      </c>
      <c r="F50" s="11">
        <f t="shared" ca="1" si="0"/>
        <v>17</v>
      </c>
      <c r="G50" s="25">
        <f t="shared" ca="1" si="4"/>
        <v>1.6472868217054266</v>
      </c>
    </row>
    <row r="51" spans="5:7" ht="16.5" thickBot="1" x14ac:dyDescent="0.3">
      <c r="E51" s="24" t="s">
        <v>68</v>
      </c>
      <c r="F51" s="11">
        <f t="shared" ca="1" si="0"/>
        <v>2</v>
      </c>
      <c r="G51" s="25">
        <f t="shared" ca="1" si="4"/>
        <v>0.19379844961240311</v>
      </c>
    </row>
  </sheetData>
  <mergeCells count="2">
    <mergeCell ref="J5:K5"/>
    <mergeCell ref="M5:N5"/>
  </mergeCells>
  <dataValidations count="1">
    <dataValidation allowBlank="1" showInputMessage="1" showErrorMessage="1" prompt="Please write the real name of the tenants and only in English" sqref="E2" xr:uid="{83211A8E-2333-45FD-B608-D477CFCE4171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N51"/>
  <sheetViews>
    <sheetView workbookViewId="0">
      <selection activeCell="F6" sqref="F6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3</v>
      </c>
      <c r="C2" s="11">
        <f t="shared" ref="C2:C17" si="0">B2/$J$6*100</f>
        <v>4.7619047619047619</v>
      </c>
      <c r="E2" s="10" t="s">
        <v>5</v>
      </c>
      <c r="F2" s="11">
        <f ca="1">RANDBETWEEN(0,50)</f>
        <v>41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20</v>
      </c>
      <c r="C3" s="11">
        <f t="shared" si="0"/>
        <v>31.746031746031743</v>
      </c>
      <c r="E3" s="10" t="s">
        <v>6</v>
      </c>
      <c r="F3" s="11">
        <f t="shared" ref="F3:F51" ca="1" si="1">RANDBETWEEN(0,50)</f>
        <v>18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7</v>
      </c>
      <c r="C4" s="11">
        <f t="shared" si="0"/>
        <v>11.111111111111111</v>
      </c>
      <c r="E4" s="39" t="s">
        <v>112</v>
      </c>
      <c r="F4" s="11">
        <f t="shared" ca="1" si="1"/>
        <v>3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19</v>
      </c>
      <c r="C5" s="11">
        <f t="shared" si="0"/>
        <v>30.158730158730158</v>
      </c>
      <c r="E5" s="10" t="s">
        <v>10</v>
      </c>
      <c r="F5" s="11">
        <f t="shared" ca="1" si="1"/>
        <v>5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49</v>
      </c>
      <c r="B6" s="11"/>
      <c r="C6" s="11">
        <f t="shared" si="0"/>
        <v>0</v>
      </c>
      <c r="E6" s="10" t="s">
        <v>15</v>
      </c>
      <c r="F6" s="11">
        <f t="shared" ca="1" si="1"/>
        <v>16</v>
      </c>
      <c r="G6" s="12" t="e">
        <f t="shared" ca="1" si="2"/>
        <v>#DIV/0!</v>
      </c>
      <c r="J6" s="16">
        <f>SUM(B2:B15)</f>
        <v>63</v>
      </c>
      <c r="K6" s="17">
        <f>SUM(C2:C15)</f>
        <v>99.999999999999986</v>
      </c>
      <c r="M6" s="16">
        <f ca="1">SUM(F2:F21)</f>
        <v>530</v>
      </c>
      <c r="N6" s="17" t="e">
        <f ca="1">SUM(G2:G21)</f>
        <v>#DIV/0!</v>
      </c>
    </row>
    <row r="7" spans="1:14" ht="15.75" x14ac:dyDescent="0.25">
      <c r="A7" s="28" t="s">
        <v>8</v>
      </c>
      <c r="B7" s="11">
        <v>5</v>
      </c>
      <c r="C7" s="11">
        <f t="shared" si="0"/>
        <v>7.9365079365079358</v>
      </c>
      <c r="E7" s="10" t="s">
        <v>16</v>
      </c>
      <c r="F7" s="11">
        <f t="shared" ca="1" si="1"/>
        <v>31</v>
      </c>
      <c r="G7" s="12" t="e">
        <f t="shared" ca="1" si="2"/>
        <v>#DIV/0!</v>
      </c>
    </row>
    <row r="8" spans="1:14" ht="15.75" x14ac:dyDescent="0.25">
      <c r="A8" s="28" t="s">
        <v>19</v>
      </c>
      <c r="B8" s="11"/>
      <c r="C8" s="11">
        <f t="shared" si="0"/>
        <v>0</v>
      </c>
      <c r="E8" s="10" t="s">
        <v>18</v>
      </c>
      <c r="F8" s="11">
        <f t="shared" ca="1" si="1"/>
        <v>47</v>
      </c>
      <c r="G8" s="12" t="e">
        <f t="shared" ca="1" si="2"/>
        <v>#DIV/0!</v>
      </c>
    </row>
    <row r="9" spans="1:14" ht="15.75" x14ac:dyDescent="0.25">
      <c r="A9" s="28" t="s">
        <v>99</v>
      </c>
      <c r="B9" s="11"/>
      <c r="C9" s="11">
        <f t="shared" si="0"/>
        <v>0</v>
      </c>
      <c r="E9" s="18" t="s">
        <v>20</v>
      </c>
      <c r="F9" s="11">
        <f t="shared" ca="1" si="1"/>
        <v>28</v>
      </c>
      <c r="G9" s="12" t="e">
        <f t="shared" ca="1" si="2"/>
        <v>#DIV/0!</v>
      </c>
    </row>
    <row r="10" spans="1:14" ht="15.75" x14ac:dyDescent="0.25">
      <c r="A10" s="28" t="s">
        <v>93</v>
      </c>
      <c r="B10" s="38"/>
      <c r="C10" s="11">
        <f t="shared" si="0"/>
        <v>0</v>
      </c>
      <c r="E10" s="10" t="s">
        <v>22</v>
      </c>
      <c r="F10" s="11">
        <f t="shared" ca="1" si="1"/>
        <v>39</v>
      </c>
      <c r="G10" s="12" t="e">
        <f t="shared" ca="1" si="2"/>
        <v>#DIV/0!</v>
      </c>
    </row>
    <row r="11" spans="1:14" ht="15.75" x14ac:dyDescent="0.25">
      <c r="A11" s="28" t="s">
        <v>134</v>
      </c>
      <c r="B11" s="38">
        <v>3</v>
      </c>
      <c r="C11" s="11">
        <f t="shared" si="0"/>
        <v>4.7619047619047619</v>
      </c>
      <c r="E11" s="10" t="s">
        <v>23</v>
      </c>
      <c r="F11" s="11">
        <f t="shared" ca="1" si="1"/>
        <v>48</v>
      </c>
      <c r="G11" s="12" t="e">
        <f t="shared" ca="1" si="2"/>
        <v>#DIV/0!</v>
      </c>
    </row>
    <row r="12" spans="1:14" ht="15.75" x14ac:dyDescent="0.25">
      <c r="A12" s="28" t="s">
        <v>88</v>
      </c>
      <c r="B12" s="38"/>
      <c r="C12" s="11">
        <f t="shared" si="0"/>
        <v>0</v>
      </c>
      <c r="E12" s="10" t="s">
        <v>24</v>
      </c>
      <c r="F12" s="11">
        <f t="shared" ca="1" si="1"/>
        <v>26</v>
      </c>
      <c r="G12" s="12" t="e">
        <f t="shared" ca="1" si="2"/>
        <v>#DIV/0!</v>
      </c>
    </row>
    <row r="13" spans="1:14" ht="15.75" x14ac:dyDescent="0.25">
      <c r="A13" s="28" t="s">
        <v>135</v>
      </c>
      <c r="B13" s="38">
        <v>4</v>
      </c>
      <c r="C13" s="11">
        <f t="shared" si="0"/>
        <v>6.3492063492063489</v>
      </c>
      <c r="E13" s="10" t="s">
        <v>25</v>
      </c>
      <c r="F13" s="11">
        <f t="shared" ca="1" si="1"/>
        <v>48</v>
      </c>
      <c r="G13" s="12" t="e">
        <f t="shared" ca="1" si="2"/>
        <v>#DIV/0!</v>
      </c>
    </row>
    <row r="14" spans="1:14" ht="15.75" x14ac:dyDescent="0.25">
      <c r="A14" s="28" t="s">
        <v>119</v>
      </c>
      <c r="B14" s="38">
        <v>1</v>
      </c>
      <c r="C14" s="11">
        <f t="shared" si="0"/>
        <v>1.5873015873015872</v>
      </c>
      <c r="E14" s="10" t="s">
        <v>26</v>
      </c>
      <c r="F14" s="11">
        <f t="shared" ca="1" si="1"/>
        <v>22</v>
      </c>
      <c r="G14" s="12" t="e">
        <f t="shared" ca="1" si="2"/>
        <v>#DIV/0!</v>
      </c>
    </row>
    <row r="15" spans="1:14" ht="15.75" x14ac:dyDescent="0.25">
      <c r="A15" s="28" t="s">
        <v>136</v>
      </c>
      <c r="B15" s="38">
        <v>1</v>
      </c>
      <c r="C15" s="11">
        <f t="shared" si="0"/>
        <v>1.5873015873015872</v>
      </c>
      <c r="E15" s="10" t="s">
        <v>27</v>
      </c>
      <c r="F15" s="11">
        <f t="shared" ca="1" si="1"/>
        <v>2</v>
      </c>
      <c r="G15" s="12" t="e">
        <f t="shared" ca="1" si="2"/>
        <v>#DIV/0!</v>
      </c>
    </row>
    <row r="16" spans="1:14" ht="15.75" x14ac:dyDescent="0.25">
      <c r="A16" s="28" t="s">
        <v>137</v>
      </c>
      <c r="B16" s="38">
        <v>3</v>
      </c>
      <c r="C16" s="11">
        <f t="shared" si="0"/>
        <v>4.7619047619047619</v>
      </c>
      <c r="E16" s="10" t="s">
        <v>28</v>
      </c>
      <c r="F16" s="11">
        <f t="shared" ca="1" si="1"/>
        <v>7</v>
      </c>
      <c r="G16" s="12" t="e">
        <f t="shared" ca="1" si="2"/>
        <v>#DIV/0!</v>
      </c>
    </row>
    <row r="17" spans="1:7" ht="15.75" x14ac:dyDescent="0.25">
      <c r="A17" s="28" t="s">
        <v>138</v>
      </c>
      <c r="B17" s="38">
        <v>2</v>
      </c>
      <c r="C17" s="11">
        <f t="shared" si="0"/>
        <v>3.1746031746031744</v>
      </c>
      <c r="E17" s="10" t="s">
        <v>29</v>
      </c>
      <c r="F17" s="11">
        <f t="shared" ca="1" si="1"/>
        <v>34</v>
      </c>
      <c r="G17" s="12" t="e">
        <f t="shared" ca="1" si="2"/>
        <v>#DIV/0!</v>
      </c>
    </row>
    <row r="18" spans="1:7" ht="15.75" x14ac:dyDescent="0.25">
      <c r="E18" s="10" t="s">
        <v>30</v>
      </c>
      <c r="F18" s="11">
        <f t="shared" ca="1" si="1"/>
        <v>27</v>
      </c>
      <c r="G18" s="12" t="e">
        <f t="shared" ca="1" si="2"/>
        <v>#DIV/0!</v>
      </c>
    </row>
    <row r="19" spans="1:7" ht="15.75" x14ac:dyDescent="0.25">
      <c r="E19" s="10" t="s">
        <v>31</v>
      </c>
      <c r="F19" s="11">
        <f t="shared" ca="1" si="1"/>
        <v>44</v>
      </c>
      <c r="G19" s="12" t="e">
        <f t="shared" ca="1" si="2"/>
        <v>#DIV/0!</v>
      </c>
    </row>
    <row r="20" spans="1:7" ht="15.75" x14ac:dyDescent="0.25">
      <c r="E20" s="10" t="s">
        <v>32</v>
      </c>
      <c r="F20" s="11">
        <f t="shared" ca="1" si="1"/>
        <v>38</v>
      </c>
      <c r="G20" s="12" t="e">
        <f t="shared" ca="1" si="2"/>
        <v>#DIV/0!</v>
      </c>
    </row>
    <row r="21" spans="1:7" ht="15.75" x14ac:dyDescent="0.25">
      <c r="E21" s="10" t="s">
        <v>33</v>
      </c>
      <c r="F21" s="11">
        <f t="shared" ca="1" si="1"/>
        <v>6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8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50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44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23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31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10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15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2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1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14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23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42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12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13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37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13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15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32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37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28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25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36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15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13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27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24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30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41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20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38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7E777DDF-C0BD-44FD-9D01-F0833D499AF2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N51"/>
  <sheetViews>
    <sheetView topLeftCell="A32" workbookViewId="0">
      <selection activeCell="E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3</v>
      </c>
      <c r="C2" s="11">
        <f t="shared" ref="C2:C17" si="0">B2/$J$6*100</f>
        <v>5.2631578947368416</v>
      </c>
      <c r="E2" s="10" t="s">
        <v>5</v>
      </c>
      <c r="F2" s="11">
        <f ca="1">RANDBETWEEN(0,50)</f>
        <v>46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11</v>
      </c>
      <c r="C3" s="11">
        <f t="shared" si="0"/>
        <v>19.298245614035086</v>
      </c>
      <c r="E3" s="10" t="s">
        <v>6</v>
      </c>
      <c r="F3" s="11">
        <f t="shared" ref="F3:F51" ca="1" si="1">RANDBETWEEN(0,50)</f>
        <v>31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6</v>
      </c>
      <c r="C4" s="11">
        <f t="shared" si="0"/>
        <v>10.526315789473683</v>
      </c>
      <c r="E4" s="39" t="s">
        <v>112</v>
      </c>
      <c r="F4" s="11">
        <f t="shared" ca="1" si="1"/>
        <v>11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10</v>
      </c>
      <c r="C5" s="11">
        <f t="shared" si="0"/>
        <v>17.543859649122805</v>
      </c>
      <c r="E5" s="10" t="s">
        <v>10</v>
      </c>
      <c r="F5" s="11">
        <f t="shared" ca="1" si="1"/>
        <v>38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6</v>
      </c>
      <c r="C6" s="11">
        <f t="shared" si="0"/>
        <v>10.526315789473683</v>
      </c>
      <c r="E6" s="10" t="s">
        <v>15</v>
      </c>
      <c r="F6" s="11">
        <f t="shared" ca="1" si="1"/>
        <v>42</v>
      </c>
      <c r="G6" s="12" t="e">
        <f t="shared" ca="1" si="2"/>
        <v>#DIV/0!</v>
      </c>
      <c r="J6" s="16">
        <f>SUM(B2:B14)</f>
        <v>57</v>
      </c>
      <c r="K6" s="17">
        <f>SUM(C2:C14)</f>
        <v>99.999999999999972</v>
      </c>
      <c r="M6" s="16">
        <f ca="1">SUM(F2:F20)</f>
        <v>541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4</v>
      </c>
      <c r="C7" s="11">
        <f t="shared" si="0"/>
        <v>7.0175438596491224</v>
      </c>
      <c r="E7" s="10" t="s">
        <v>16</v>
      </c>
      <c r="F7" s="11">
        <f t="shared" ca="1" si="1"/>
        <v>44</v>
      </c>
      <c r="G7" s="12" t="e">
        <f t="shared" ca="1" si="2"/>
        <v>#DIV/0!</v>
      </c>
    </row>
    <row r="8" spans="1:14" ht="15.75" x14ac:dyDescent="0.25">
      <c r="A8" s="28" t="s">
        <v>99</v>
      </c>
      <c r="B8" s="11">
        <v>3</v>
      </c>
      <c r="C8" s="11">
        <f t="shared" si="0"/>
        <v>5.2631578947368416</v>
      </c>
      <c r="E8" s="10" t="s">
        <v>18</v>
      </c>
      <c r="F8" s="11">
        <f t="shared" ca="1" si="1"/>
        <v>19</v>
      </c>
      <c r="G8" s="12" t="e">
        <f t="shared" ca="1" si="2"/>
        <v>#DIV/0!</v>
      </c>
    </row>
    <row r="9" spans="1:14" ht="15.75" x14ac:dyDescent="0.25">
      <c r="A9" s="28" t="s">
        <v>93</v>
      </c>
      <c r="B9" s="38"/>
      <c r="C9" s="11">
        <f t="shared" si="0"/>
        <v>0</v>
      </c>
      <c r="E9" s="18" t="s">
        <v>20</v>
      </c>
      <c r="F9" s="11">
        <f t="shared" ca="1" si="1"/>
        <v>40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3</v>
      </c>
      <c r="C10" s="11">
        <f t="shared" si="0"/>
        <v>5.2631578947368416</v>
      </c>
      <c r="E10" s="10" t="s">
        <v>22</v>
      </c>
      <c r="F10" s="11">
        <f t="shared" ca="1" si="1"/>
        <v>8</v>
      </c>
      <c r="G10" s="12" t="e">
        <f t="shared" ca="1" si="2"/>
        <v>#DIV/0!</v>
      </c>
    </row>
    <row r="11" spans="1:14" ht="15.75" x14ac:dyDescent="0.25">
      <c r="A11" s="28" t="s">
        <v>88</v>
      </c>
      <c r="B11" s="38">
        <v>2</v>
      </c>
      <c r="C11" s="11">
        <f t="shared" si="0"/>
        <v>3.5087719298245612</v>
      </c>
      <c r="E11" s="10" t="s">
        <v>23</v>
      </c>
      <c r="F11" s="11">
        <f t="shared" ca="1" si="1"/>
        <v>32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6</v>
      </c>
      <c r="C12" s="11">
        <f t="shared" si="0"/>
        <v>10.526315789473683</v>
      </c>
      <c r="E12" s="10" t="s">
        <v>24</v>
      </c>
      <c r="F12" s="11">
        <f t="shared" ca="1" si="1"/>
        <v>21</v>
      </c>
      <c r="G12" s="12" t="e">
        <f t="shared" ca="1" si="2"/>
        <v>#DIV/0!</v>
      </c>
    </row>
    <row r="13" spans="1:14" ht="15.75" x14ac:dyDescent="0.25">
      <c r="A13" s="28" t="s">
        <v>119</v>
      </c>
      <c r="B13" s="38">
        <v>3</v>
      </c>
      <c r="C13" s="11">
        <f t="shared" si="0"/>
        <v>5.2631578947368416</v>
      </c>
      <c r="E13" s="10" t="s">
        <v>25</v>
      </c>
      <c r="F13" s="11">
        <f t="shared" ca="1" si="1"/>
        <v>17</v>
      </c>
      <c r="G13" s="12" t="e">
        <f t="shared" ca="1" si="2"/>
        <v>#DIV/0!</v>
      </c>
    </row>
    <row r="14" spans="1:14" ht="15.75" x14ac:dyDescent="0.25">
      <c r="A14" s="28" t="s">
        <v>136</v>
      </c>
      <c r="B14" s="38"/>
      <c r="C14" s="11">
        <f t="shared" si="0"/>
        <v>0</v>
      </c>
      <c r="E14" s="10" t="s">
        <v>26</v>
      </c>
      <c r="F14" s="11">
        <f t="shared" ca="1" si="1"/>
        <v>31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8</v>
      </c>
      <c r="C15" s="11">
        <f t="shared" si="0"/>
        <v>14.035087719298245</v>
      </c>
      <c r="E15" s="10" t="s">
        <v>27</v>
      </c>
      <c r="F15" s="11">
        <f t="shared" ca="1" si="1"/>
        <v>50</v>
      </c>
      <c r="G15" s="12" t="e">
        <f t="shared" ca="1" si="2"/>
        <v>#DIV/0!</v>
      </c>
    </row>
    <row r="16" spans="1:14" ht="15.75" x14ac:dyDescent="0.25">
      <c r="A16" s="28" t="s">
        <v>139</v>
      </c>
      <c r="B16" s="38">
        <v>2</v>
      </c>
      <c r="C16" s="11">
        <f t="shared" si="0"/>
        <v>3.5087719298245612</v>
      </c>
      <c r="E16" s="10" t="s">
        <v>28</v>
      </c>
      <c r="F16" s="11">
        <f t="shared" ca="1" si="1"/>
        <v>14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3</v>
      </c>
      <c r="C17" s="11">
        <f t="shared" si="0"/>
        <v>5.2631578947368416</v>
      </c>
      <c r="E17" s="10" t="s">
        <v>29</v>
      </c>
      <c r="F17" s="11">
        <f t="shared" ca="1" si="1"/>
        <v>24</v>
      </c>
      <c r="G17" s="12" t="e">
        <f t="shared" ca="1" si="2"/>
        <v>#DIV/0!</v>
      </c>
    </row>
    <row r="18" spans="1:7" ht="15.75" x14ac:dyDescent="0.25">
      <c r="E18" s="10" t="s">
        <v>30</v>
      </c>
      <c r="F18" s="11">
        <f t="shared" ca="1" si="1"/>
        <v>8</v>
      </c>
      <c r="G18" s="12" t="e">
        <f t="shared" ca="1" si="2"/>
        <v>#DIV/0!</v>
      </c>
    </row>
    <row r="19" spans="1:7" ht="15.75" x14ac:dyDescent="0.25">
      <c r="E19" s="10" t="s">
        <v>31</v>
      </c>
      <c r="F19" s="11">
        <f t="shared" ca="1" si="1"/>
        <v>43</v>
      </c>
      <c r="G19" s="12" t="e">
        <f t="shared" ca="1" si="2"/>
        <v>#DIV/0!</v>
      </c>
    </row>
    <row r="20" spans="1:7" ht="15.75" x14ac:dyDescent="0.25">
      <c r="E20" s="10" t="s">
        <v>32</v>
      </c>
      <c r="F20" s="11">
        <f t="shared" ca="1" si="1"/>
        <v>22</v>
      </c>
      <c r="G20" s="12" t="e">
        <f t="shared" ca="1" si="2"/>
        <v>#DIV/0!</v>
      </c>
    </row>
    <row r="21" spans="1:7" ht="15.75" x14ac:dyDescent="0.25">
      <c r="E21" s="10" t="s">
        <v>33</v>
      </c>
      <c r="F21" s="11">
        <f t="shared" ca="1" si="1"/>
        <v>31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27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16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42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20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23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16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43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46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23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30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9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27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40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36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19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1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14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41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25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13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28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15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45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32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1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22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19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47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46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CA6A4F6A-6A86-4D05-B60A-D35FBB251839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N51"/>
  <sheetViews>
    <sheetView workbookViewId="0">
      <selection activeCell="F5" sqref="F5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1</v>
      </c>
      <c r="C2" s="11">
        <f t="shared" ref="C2:C17" si="0">B2/$J$6*100</f>
        <v>1.1494252873563218</v>
      </c>
      <c r="E2" s="10" t="s">
        <v>5</v>
      </c>
      <c r="F2" s="11">
        <f ca="1">RANDBETWEEN(0,50)</f>
        <v>15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7</v>
      </c>
      <c r="C3" s="11">
        <f t="shared" si="0"/>
        <v>8.0459770114942533</v>
      </c>
      <c r="E3" s="10" t="s">
        <v>6</v>
      </c>
      <c r="F3" s="11">
        <f t="shared" ref="F3:F51" ca="1" si="1">RANDBETWEEN(0,50)</f>
        <v>14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5</v>
      </c>
      <c r="C4" s="11">
        <f t="shared" si="0"/>
        <v>5.7471264367816088</v>
      </c>
      <c r="E4" s="39" t="s">
        <v>112</v>
      </c>
      <c r="F4" s="11">
        <f t="shared" ca="1" si="1"/>
        <v>13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7</v>
      </c>
      <c r="C5" s="11">
        <f t="shared" si="0"/>
        <v>8.0459770114942533</v>
      </c>
      <c r="E5" s="10" t="s">
        <v>10</v>
      </c>
      <c r="F5" s="11">
        <f t="shared" ca="1" si="1"/>
        <v>21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13</v>
      </c>
      <c r="C6" s="11">
        <f t="shared" si="0"/>
        <v>14.942528735632186</v>
      </c>
      <c r="E6" s="10" t="s">
        <v>15</v>
      </c>
      <c r="F6" s="11">
        <f t="shared" ca="1" si="1"/>
        <v>5</v>
      </c>
      <c r="G6" s="12" t="e">
        <f t="shared" ca="1" si="2"/>
        <v>#DIV/0!</v>
      </c>
      <c r="J6" s="16">
        <f>SUM(B2:B14)</f>
        <v>87</v>
      </c>
      <c r="K6" s="17">
        <f>SUM(C2:C14)</f>
        <v>100.00000000000003</v>
      </c>
      <c r="M6" s="16">
        <f ca="1">SUM(F2:F20)</f>
        <v>405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12</v>
      </c>
      <c r="C7" s="11">
        <f t="shared" si="0"/>
        <v>13.793103448275861</v>
      </c>
      <c r="E7" s="10" t="s">
        <v>16</v>
      </c>
      <c r="F7" s="11">
        <f t="shared" ca="1" si="1"/>
        <v>40</v>
      </c>
      <c r="G7" s="12" t="e">
        <f t="shared" ca="1" si="2"/>
        <v>#DIV/0!</v>
      </c>
    </row>
    <row r="8" spans="1:14" ht="15.75" x14ac:dyDescent="0.25">
      <c r="A8" s="28" t="s">
        <v>99</v>
      </c>
      <c r="B8" s="11">
        <v>18</v>
      </c>
      <c r="C8" s="11">
        <f t="shared" si="0"/>
        <v>20.689655172413794</v>
      </c>
      <c r="E8" s="10" t="s">
        <v>18</v>
      </c>
      <c r="F8" s="11">
        <f t="shared" ca="1" si="1"/>
        <v>27</v>
      </c>
      <c r="G8" s="12" t="e">
        <f t="shared" ca="1" si="2"/>
        <v>#DIV/0!</v>
      </c>
    </row>
    <row r="9" spans="1:14" ht="15.75" x14ac:dyDescent="0.25">
      <c r="A9" s="28" t="s">
        <v>93</v>
      </c>
      <c r="B9" s="38">
        <v>2</v>
      </c>
      <c r="C9" s="11">
        <f t="shared" si="0"/>
        <v>2.2988505747126435</v>
      </c>
      <c r="E9" s="18" t="s">
        <v>20</v>
      </c>
      <c r="F9" s="11">
        <f t="shared" ca="1" si="1"/>
        <v>14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3</v>
      </c>
      <c r="C10" s="11">
        <f t="shared" si="0"/>
        <v>3.4482758620689653</v>
      </c>
      <c r="E10" s="10" t="s">
        <v>22</v>
      </c>
      <c r="F10" s="11">
        <f t="shared" ca="1" si="1"/>
        <v>28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9</v>
      </c>
      <c r="C11" s="11">
        <f t="shared" si="0"/>
        <v>10.344827586206897</v>
      </c>
      <c r="E11" s="10" t="s">
        <v>23</v>
      </c>
      <c r="F11" s="11">
        <f t="shared" ca="1" si="1"/>
        <v>24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6</v>
      </c>
      <c r="C12" s="11">
        <f t="shared" si="0"/>
        <v>6.8965517241379306</v>
      </c>
      <c r="E12" s="10" t="s">
        <v>24</v>
      </c>
      <c r="F12" s="11">
        <f t="shared" ca="1" si="1"/>
        <v>13</v>
      </c>
      <c r="G12" s="12" t="e">
        <f t="shared" ca="1" si="2"/>
        <v>#DIV/0!</v>
      </c>
    </row>
    <row r="13" spans="1:14" ht="15.75" x14ac:dyDescent="0.25">
      <c r="A13" s="28" t="s">
        <v>119</v>
      </c>
      <c r="B13" s="38"/>
      <c r="C13" s="11">
        <f t="shared" si="0"/>
        <v>0</v>
      </c>
      <c r="E13" s="10" t="s">
        <v>25</v>
      </c>
      <c r="F13" s="11">
        <f t="shared" ca="1" si="1"/>
        <v>21</v>
      </c>
      <c r="G13" s="12" t="e">
        <f t="shared" ca="1" si="2"/>
        <v>#DIV/0!</v>
      </c>
    </row>
    <row r="14" spans="1:14" ht="15.75" x14ac:dyDescent="0.25">
      <c r="A14" s="28" t="s">
        <v>146</v>
      </c>
      <c r="B14" s="38">
        <v>4</v>
      </c>
      <c r="C14" s="11">
        <f t="shared" si="0"/>
        <v>4.5977011494252871</v>
      </c>
      <c r="E14" s="10" t="s">
        <v>26</v>
      </c>
      <c r="F14" s="11">
        <f t="shared" ca="1" si="1"/>
        <v>18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3</v>
      </c>
      <c r="C15" s="11">
        <f t="shared" si="0"/>
        <v>3.4482758620689653</v>
      </c>
      <c r="E15" s="10" t="s">
        <v>27</v>
      </c>
      <c r="F15" s="11">
        <f t="shared" ca="1" si="1"/>
        <v>31</v>
      </c>
      <c r="G15" s="12" t="e">
        <f t="shared" ca="1" si="2"/>
        <v>#DIV/0!</v>
      </c>
    </row>
    <row r="16" spans="1:14" ht="15.75" x14ac:dyDescent="0.25">
      <c r="A16" s="28" t="s">
        <v>92</v>
      </c>
      <c r="B16" s="38">
        <v>3</v>
      </c>
      <c r="C16" s="11">
        <f t="shared" si="0"/>
        <v>3.4482758620689653</v>
      </c>
      <c r="E16" s="10" t="s">
        <v>28</v>
      </c>
      <c r="F16" s="11">
        <f t="shared" ca="1" si="1"/>
        <v>10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3</v>
      </c>
      <c r="C17" s="11">
        <f t="shared" si="0"/>
        <v>3.4482758620689653</v>
      </c>
      <c r="E17" s="10" t="s">
        <v>29</v>
      </c>
      <c r="F17" s="11">
        <f t="shared" ca="1" si="1"/>
        <v>39</v>
      </c>
      <c r="G17" s="12" t="e">
        <f t="shared" ca="1" si="2"/>
        <v>#DIV/0!</v>
      </c>
    </row>
    <row r="18" spans="1:7" ht="15.75" x14ac:dyDescent="0.25">
      <c r="E18" s="10" t="s">
        <v>30</v>
      </c>
      <c r="F18" s="11">
        <f t="shared" ca="1" si="1"/>
        <v>35</v>
      </c>
      <c r="G18" s="12" t="e">
        <f t="shared" ca="1" si="2"/>
        <v>#DIV/0!</v>
      </c>
    </row>
    <row r="19" spans="1:7" ht="15.75" x14ac:dyDescent="0.25">
      <c r="E19" s="10" t="s">
        <v>31</v>
      </c>
      <c r="F19" s="11">
        <f t="shared" ca="1" si="1"/>
        <v>0</v>
      </c>
      <c r="G19" s="12" t="e">
        <f t="shared" ca="1" si="2"/>
        <v>#DIV/0!</v>
      </c>
    </row>
    <row r="20" spans="1:7" ht="15.75" x14ac:dyDescent="0.25">
      <c r="E20" s="10" t="s">
        <v>32</v>
      </c>
      <c r="F20" s="11">
        <f t="shared" ca="1" si="1"/>
        <v>37</v>
      </c>
      <c r="G20" s="12" t="e">
        <f t="shared" ca="1" si="2"/>
        <v>#DIV/0!</v>
      </c>
    </row>
    <row r="21" spans="1:7" ht="15.75" x14ac:dyDescent="0.25">
      <c r="E21" s="10" t="s">
        <v>33</v>
      </c>
      <c r="F21" s="11">
        <f t="shared" ca="1" si="1"/>
        <v>41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45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42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43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9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9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34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24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2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48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41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1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40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1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8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0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34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27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21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42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17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34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2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27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32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25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50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45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6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48</v>
      </c>
      <c r="G51" s="25" t="e">
        <f t="shared" ca="1" si="3"/>
        <v>#DIV/0!</v>
      </c>
    </row>
  </sheetData>
  <mergeCells count="2">
    <mergeCell ref="J4:K4"/>
    <mergeCell ref="M4:N4"/>
  </mergeCells>
  <dataValidations disablePrompts="1" count="1">
    <dataValidation allowBlank="1" showInputMessage="1" showErrorMessage="1" prompt="Please write the real name of the tenants and only in English" sqref="E2" xr:uid="{2D01DB29-34CA-4107-8BB5-6B66E9C1D49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N51"/>
  <sheetViews>
    <sheetView topLeftCell="A32" workbookViewId="0">
      <selection activeCell="E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11</v>
      </c>
      <c r="C2" s="11">
        <f t="shared" ref="C2:C19" si="0">B2/$J$6*100</f>
        <v>16.666666666666664</v>
      </c>
      <c r="E2" s="10" t="s">
        <v>5</v>
      </c>
      <c r="F2" s="11">
        <f ca="1">RANDBETWEEN(0,50)</f>
        <v>41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6</v>
      </c>
      <c r="C3" s="11">
        <f t="shared" si="0"/>
        <v>9.0909090909090917</v>
      </c>
      <c r="E3" s="10" t="s">
        <v>6</v>
      </c>
      <c r="F3" s="11">
        <f t="shared" ref="F3:F51" ca="1" si="1">RANDBETWEEN(0,50)</f>
        <v>13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12</v>
      </c>
      <c r="C4" s="11">
        <f t="shared" si="0"/>
        <v>18.181818181818183</v>
      </c>
      <c r="E4" s="39" t="s">
        <v>112</v>
      </c>
      <c r="F4" s="11">
        <f t="shared" ca="1" si="1"/>
        <v>40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3</v>
      </c>
      <c r="C5" s="11">
        <f t="shared" si="0"/>
        <v>4.5454545454545459</v>
      </c>
      <c r="E5" s="10" t="s">
        <v>10</v>
      </c>
      <c r="F5" s="11">
        <f t="shared" ca="1" si="1"/>
        <v>16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2</v>
      </c>
      <c r="C6" s="11">
        <f t="shared" si="0"/>
        <v>3.0303030303030303</v>
      </c>
      <c r="E6" s="10" t="s">
        <v>15</v>
      </c>
      <c r="F6" s="11">
        <f t="shared" ca="1" si="1"/>
        <v>7</v>
      </c>
      <c r="G6" s="12" t="e">
        <f t="shared" ca="1" si="2"/>
        <v>#DIV/0!</v>
      </c>
      <c r="J6" s="16">
        <f>SUM(B2:B14)</f>
        <v>66</v>
      </c>
      <c r="K6" s="17">
        <f>SUM(C2:C14)</f>
        <v>100.00000000000001</v>
      </c>
      <c r="M6" s="16">
        <f ca="1">SUM(F2:F20)</f>
        <v>467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6</v>
      </c>
      <c r="C7" s="11">
        <f t="shared" si="0"/>
        <v>9.0909090909090917</v>
      </c>
      <c r="E7" s="10" t="s">
        <v>16</v>
      </c>
      <c r="F7" s="11">
        <f t="shared" ca="1" si="1"/>
        <v>12</v>
      </c>
      <c r="G7" s="12" t="e">
        <f t="shared" ca="1" si="2"/>
        <v>#DIV/0!</v>
      </c>
    </row>
    <row r="8" spans="1:14" ht="15.75" x14ac:dyDescent="0.25">
      <c r="A8" s="28" t="s">
        <v>99</v>
      </c>
      <c r="B8" s="11">
        <v>8</v>
      </c>
      <c r="C8" s="11">
        <f t="shared" si="0"/>
        <v>12.121212121212121</v>
      </c>
      <c r="E8" s="10" t="s">
        <v>18</v>
      </c>
      <c r="F8" s="11">
        <f t="shared" ca="1" si="1"/>
        <v>45</v>
      </c>
      <c r="G8" s="12" t="e">
        <f t="shared" ca="1" si="2"/>
        <v>#DIV/0!</v>
      </c>
    </row>
    <row r="9" spans="1:14" ht="15.75" x14ac:dyDescent="0.25">
      <c r="A9" s="28" t="s">
        <v>93</v>
      </c>
      <c r="B9" s="38"/>
      <c r="C9" s="11">
        <f t="shared" si="0"/>
        <v>0</v>
      </c>
      <c r="E9" s="18" t="s">
        <v>20</v>
      </c>
      <c r="F9" s="11">
        <f t="shared" ca="1" si="1"/>
        <v>3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4</v>
      </c>
      <c r="C10" s="11">
        <f t="shared" si="0"/>
        <v>6.0606060606060606</v>
      </c>
      <c r="E10" s="10" t="s">
        <v>22</v>
      </c>
      <c r="F10" s="11">
        <f t="shared" ca="1" si="1"/>
        <v>46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8</v>
      </c>
      <c r="C11" s="11">
        <f t="shared" si="0"/>
        <v>12.121212121212121</v>
      </c>
      <c r="E11" s="10" t="s">
        <v>23</v>
      </c>
      <c r="F11" s="11">
        <f t="shared" ca="1" si="1"/>
        <v>11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6</v>
      </c>
      <c r="C12" s="11">
        <f t="shared" si="0"/>
        <v>9.0909090909090917</v>
      </c>
      <c r="E12" s="10" t="s">
        <v>24</v>
      </c>
      <c r="F12" s="11">
        <f t="shared" ca="1" si="1"/>
        <v>35</v>
      </c>
      <c r="G12" s="12" t="e">
        <f t="shared" ca="1" si="2"/>
        <v>#DIV/0!</v>
      </c>
    </row>
    <row r="13" spans="1:14" ht="15.75" x14ac:dyDescent="0.25">
      <c r="A13" s="28" t="s">
        <v>119</v>
      </c>
      <c r="B13" s="38"/>
      <c r="C13" s="11">
        <f t="shared" si="0"/>
        <v>0</v>
      </c>
      <c r="E13" s="10" t="s">
        <v>25</v>
      </c>
      <c r="F13" s="11">
        <f t="shared" ca="1" si="1"/>
        <v>35</v>
      </c>
      <c r="G13" s="12" t="e">
        <f t="shared" ca="1" si="2"/>
        <v>#DIV/0!</v>
      </c>
    </row>
    <row r="14" spans="1:14" ht="15.75" x14ac:dyDescent="0.25">
      <c r="A14" s="28" t="s">
        <v>146</v>
      </c>
      <c r="B14" s="38"/>
      <c r="C14" s="11">
        <f t="shared" si="0"/>
        <v>0</v>
      </c>
      <c r="E14" s="10" t="s">
        <v>26</v>
      </c>
      <c r="F14" s="11">
        <f t="shared" ca="1" si="1"/>
        <v>9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11</v>
      </c>
      <c r="C15" s="11">
        <f t="shared" si="0"/>
        <v>16.666666666666664</v>
      </c>
      <c r="E15" s="10" t="s">
        <v>27</v>
      </c>
      <c r="F15" s="11">
        <f t="shared" ca="1" si="1"/>
        <v>11</v>
      </c>
      <c r="G15" s="12" t="e">
        <f t="shared" ca="1" si="2"/>
        <v>#DIV/0!</v>
      </c>
    </row>
    <row r="16" spans="1:14" ht="15.75" x14ac:dyDescent="0.25">
      <c r="A16" s="28" t="s">
        <v>92</v>
      </c>
      <c r="B16" s="38"/>
      <c r="C16" s="11">
        <f t="shared" si="0"/>
        <v>0</v>
      </c>
      <c r="E16" s="10" t="s">
        <v>28</v>
      </c>
      <c r="F16" s="11">
        <f t="shared" ca="1" si="1"/>
        <v>24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9</v>
      </c>
      <c r="C17" s="11">
        <f t="shared" si="0"/>
        <v>13.636363636363635</v>
      </c>
      <c r="E17" s="10" t="s">
        <v>29</v>
      </c>
      <c r="F17" s="11">
        <f t="shared" ca="1" si="1"/>
        <v>43</v>
      </c>
      <c r="G17" s="12" t="e">
        <f t="shared" ca="1" si="2"/>
        <v>#DIV/0!</v>
      </c>
    </row>
    <row r="18" spans="1:7" ht="15.75" x14ac:dyDescent="0.25">
      <c r="A18" s="28" t="s">
        <v>147</v>
      </c>
      <c r="B18" s="38">
        <v>6</v>
      </c>
      <c r="C18" s="11">
        <f t="shared" si="0"/>
        <v>9.0909090909090917</v>
      </c>
      <c r="E18" s="10" t="s">
        <v>30</v>
      </c>
      <c r="F18" s="11">
        <f t="shared" ca="1" si="1"/>
        <v>30</v>
      </c>
      <c r="G18" s="12" t="e">
        <f t="shared" ca="1" si="2"/>
        <v>#DIV/0!</v>
      </c>
    </row>
    <row r="19" spans="1:7" ht="15.75" x14ac:dyDescent="0.25">
      <c r="A19" s="28" t="s">
        <v>148</v>
      </c>
      <c r="B19" s="38">
        <v>4</v>
      </c>
      <c r="C19" s="11">
        <f t="shared" si="0"/>
        <v>6.0606060606060606</v>
      </c>
      <c r="E19" s="10" t="s">
        <v>31</v>
      </c>
      <c r="F19" s="11">
        <f t="shared" ca="1" si="1"/>
        <v>13</v>
      </c>
      <c r="G19" s="12" t="e">
        <f t="shared" ca="1" si="2"/>
        <v>#DIV/0!</v>
      </c>
    </row>
    <row r="20" spans="1:7" ht="15.75" x14ac:dyDescent="0.25">
      <c r="E20" s="10" t="s">
        <v>32</v>
      </c>
      <c r="F20" s="11">
        <f t="shared" ca="1" si="1"/>
        <v>33</v>
      </c>
      <c r="G20" s="12" t="e">
        <f t="shared" ca="1" si="2"/>
        <v>#DIV/0!</v>
      </c>
    </row>
    <row r="21" spans="1:7" ht="15.75" x14ac:dyDescent="0.25">
      <c r="E21" s="10" t="s">
        <v>33</v>
      </c>
      <c r="F21" s="11">
        <f t="shared" ca="1" si="1"/>
        <v>48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42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16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38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27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23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4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36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31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24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23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0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35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41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42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16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43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6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44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5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47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49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38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38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7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49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5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47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38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31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613A0A37-9BAC-4CBF-A6E5-C34735E429F5}"/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N51"/>
  <sheetViews>
    <sheetView workbookViewId="0">
      <selection activeCell="F6" sqref="F6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6</v>
      </c>
      <c r="C2" s="11">
        <f>B2/$J$6*100</f>
        <v>15.789473684210526</v>
      </c>
      <c r="E2" s="10" t="s">
        <v>5</v>
      </c>
      <c r="F2" s="11">
        <f ca="1">RANDBETWEEN(0,50)</f>
        <v>19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9</v>
      </c>
      <c r="C3" s="11">
        <f t="shared" ref="C3:C21" si="0">B3/$J$6*100</f>
        <v>23.684210526315788</v>
      </c>
      <c r="E3" s="10" t="s">
        <v>6</v>
      </c>
      <c r="F3" s="11">
        <f t="shared" ref="F3:F51" ca="1" si="1">RANDBETWEEN(0,50)</f>
        <v>21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2</v>
      </c>
      <c r="C4" s="11">
        <f t="shared" si="0"/>
        <v>5.2631578947368416</v>
      </c>
      <c r="E4" s="39" t="s">
        <v>112</v>
      </c>
      <c r="F4" s="11">
        <f t="shared" ca="1" si="1"/>
        <v>27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/>
      <c r="C5" s="11">
        <f t="shared" si="0"/>
        <v>0</v>
      </c>
      <c r="E5" s="10" t="s">
        <v>10</v>
      </c>
      <c r="F5" s="11">
        <f t="shared" ca="1" si="1"/>
        <v>12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/>
      <c r="C6" s="11">
        <f t="shared" si="0"/>
        <v>0</v>
      </c>
      <c r="E6" s="10" t="s">
        <v>15</v>
      </c>
      <c r="F6" s="11">
        <f t="shared" ca="1" si="1"/>
        <v>46</v>
      </c>
      <c r="G6" s="12" t="e">
        <f t="shared" ca="1" si="2"/>
        <v>#DIV/0!</v>
      </c>
      <c r="J6" s="16">
        <f>SUM(B2:B14)</f>
        <v>38</v>
      </c>
      <c r="K6" s="17">
        <f>SUM(C2:C14)</f>
        <v>99.999999999999986</v>
      </c>
      <c r="M6" s="16">
        <f ca="1">SUM(F2:F20)</f>
        <v>518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3</v>
      </c>
      <c r="C7" s="11">
        <f t="shared" si="0"/>
        <v>7.8947368421052628</v>
      </c>
      <c r="E7" s="10" t="s">
        <v>16</v>
      </c>
      <c r="F7" s="11">
        <f t="shared" ca="1" si="1"/>
        <v>31</v>
      </c>
      <c r="G7" s="12" t="e">
        <f t="shared" ca="1" si="2"/>
        <v>#DIV/0!</v>
      </c>
    </row>
    <row r="8" spans="1:14" ht="15.75" x14ac:dyDescent="0.25">
      <c r="A8" s="28" t="s">
        <v>99</v>
      </c>
      <c r="B8" s="11">
        <v>3</v>
      </c>
      <c r="C8" s="11">
        <f t="shared" si="0"/>
        <v>7.8947368421052628</v>
      </c>
      <c r="E8" s="10" t="s">
        <v>18</v>
      </c>
      <c r="F8" s="11">
        <f t="shared" ca="1" si="1"/>
        <v>20</v>
      </c>
      <c r="G8" s="12" t="e">
        <f t="shared" ca="1" si="2"/>
        <v>#DIV/0!</v>
      </c>
    </row>
    <row r="9" spans="1:14" ht="15.75" x14ac:dyDescent="0.25">
      <c r="A9" s="28" t="s">
        <v>93</v>
      </c>
      <c r="B9" s="38"/>
      <c r="C9" s="11">
        <f t="shared" si="0"/>
        <v>0</v>
      </c>
      <c r="E9" s="18" t="s">
        <v>20</v>
      </c>
      <c r="F9" s="11">
        <f t="shared" ca="1" si="1"/>
        <v>38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11</v>
      </c>
      <c r="C10" s="11">
        <f t="shared" si="0"/>
        <v>28.947368421052634</v>
      </c>
      <c r="E10" s="10" t="s">
        <v>22</v>
      </c>
      <c r="F10" s="11">
        <f t="shared" ca="1" si="1"/>
        <v>40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2</v>
      </c>
      <c r="C11" s="11">
        <f t="shared" si="0"/>
        <v>5.2631578947368416</v>
      </c>
      <c r="E11" s="10" t="s">
        <v>23</v>
      </c>
      <c r="F11" s="11">
        <f t="shared" ca="1" si="1"/>
        <v>37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2</v>
      </c>
      <c r="C12" s="11">
        <f t="shared" si="0"/>
        <v>5.2631578947368416</v>
      </c>
      <c r="E12" s="10" t="s">
        <v>24</v>
      </c>
      <c r="F12" s="11">
        <f t="shared" ca="1" si="1"/>
        <v>50</v>
      </c>
      <c r="G12" s="12" t="e">
        <f t="shared" ca="1" si="2"/>
        <v>#DIV/0!</v>
      </c>
    </row>
    <row r="13" spans="1:14" ht="15.75" x14ac:dyDescent="0.25">
      <c r="A13" s="28" t="s">
        <v>119</v>
      </c>
      <c r="B13" s="38"/>
      <c r="C13" s="11">
        <f t="shared" si="0"/>
        <v>0</v>
      </c>
      <c r="E13" s="10" t="s">
        <v>25</v>
      </c>
      <c r="F13" s="11">
        <f t="shared" ca="1" si="1"/>
        <v>41</v>
      </c>
      <c r="G13" s="12" t="e">
        <f t="shared" ca="1" si="2"/>
        <v>#DIV/0!</v>
      </c>
    </row>
    <row r="14" spans="1:14" ht="15.75" x14ac:dyDescent="0.25">
      <c r="A14" s="28" t="s">
        <v>146</v>
      </c>
      <c r="B14" s="38"/>
      <c r="C14" s="11">
        <f t="shared" si="0"/>
        <v>0</v>
      </c>
      <c r="E14" s="10" t="s">
        <v>26</v>
      </c>
      <c r="F14" s="11">
        <f t="shared" ca="1" si="1"/>
        <v>0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6</v>
      </c>
      <c r="C15" s="11">
        <f t="shared" si="0"/>
        <v>15.789473684210526</v>
      </c>
      <c r="E15" s="10" t="s">
        <v>27</v>
      </c>
      <c r="F15" s="11">
        <f t="shared" ca="1" si="1"/>
        <v>26</v>
      </c>
      <c r="G15" s="12" t="e">
        <f t="shared" ca="1" si="2"/>
        <v>#DIV/0!</v>
      </c>
    </row>
    <row r="16" spans="1:14" ht="15.75" x14ac:dyDescent="0.25">
      <c r="A16" s="28" t="s">
        <v>92</v>
      </c>
      <c r="B16" s="38"/>
      <c r="C16" s="11">
        <f t="shared" si="0"/>
        <v>0</v>
      </c>
      <c r="E16" s="10" t="s">
        <v>28</v>
      </c>
      <c r="F16" s="11">
        <f t="shared" ca="1" si="1"/>
        <v>31</v>
      </c>
      <c r="G16" s="12" t="e">
        <f t="shared" ca="1" si="2"/>
        <v>#DIV/0!</v>
      </c>
    </row>
    <row r="17" spans="1:7" ht="15.75" x14ac:dyDescent="0.25">
      <c r="A17" s="28" t="s">
        <v>142</v>
      </c>
      <c r="B17" s="38"/>
      <c r="C17" s="11">
        <f t="shared" si="0"/>
        <v>0</v>
      </c>
      <c r="E17" s="10" t="s">
        <v>29</v>
      </c>
      <c r="F17" s="11">
        <f t="shared" ca="1" si="1"/>
        <v>21</v>
      </c>
      <c r="G17" s="12" t="e">
        <f t="shared" ca="1" si="2"/>
        <v>#DIV/0!</v>
      </c>
    </row>
    <row r="18" spans="1:7" ht="15.75" x14ac:dyDescent="0.25">
      <c r="A18" s="28" t="s">
        <v>147</v>
      </c>
      <c r="B18" s="38">
        <v>2</v>
      </c>
      <c r="C18" s="11">
        <f t="shared" si="0"/>
        <v>5.2631578947368416</v>
      </c>
      <c r="E18" s="10" t="s">
        <v>30</v>
      </c>
      <c r="F18" s="11">
        <f t="shared" ca="1" si="1"/>
        <v>30</v>
      </c>
      <c r="G18" s="12" t="e">
        <f t="shared" ca="1" si="2"/>
        <v>#DIV/0!</v>
      </c>
    </row>
    <row r="19" spans="1:7" ht="15.75" x14ac:dyDescent="0.25">
      <c r="A19" s="28" t="s">
        <v>148</v>
      </c>
      <c r="B19" s="38">
        <v>1</v>
      </c>
      <c r="C19" s="11">
        <f t="shared" si="0"/>
        <v>2.6315789473684208</v>
      </c>
      <c r="E19" s="10" t="s">
        <v>31</v>
      </c>
      <c r="F19" s="11">
        <f t="shared" ca="1" si="1"/>
        <v>0</v>
      </c>
      <c r="G19" s="12" t="e">
        <f t="shared" ca="1" si="2"/>
        <v>#DIV/0!</v>
      </c>
    </row>
    <row r="20" spans="1:7" ht="15.75" x14ac:dyDescent="0.25">
      <c r="A20" s="28" t="s">
        <v>14</v>
      </c>
      <c r="B20" s="38">
        <v>1</v>
      </c>
      <c r="C20" s="11">
        <f t="shared" si="0"/>
        <v>2.6315789473684208</v>
      </c>
      <c r="E20" s="10" t="s">
        <v>32</v>
      </c>
      <c r="F20" s="11">
        <f t="shared" ca="1" si="1"/>
        <v>28</v>
      </c>
      <c r="G20" s="12" t="e">
        <f t="shared" ca="1" si="2"/>
        <v>#DIV/0!</v>
      </c>
    </row>
    <row r="21" spans="1:7" ht="15.75" x14ac:dyDescent="0.25">
      <c r="A21" s="28" t="s">
        <v>149</v>
      </c>
      <c r="B21" s="38">
        <v>1</v>
      </c>
      <c r="C21" s="11">
        <f t="shared" si="0"/>
        <v>2.6315789473684208</v>
      </c>
      <c r="E21" s="10" t="s">
        <v>33</v>
      </c>
      <c r="F21" s="11">
        <f t="shared" ca="1" si="1"/>
        <v>27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14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47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34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28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8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12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48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44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41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15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24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22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43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2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12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37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4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16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31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17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2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9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48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37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25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24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35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13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25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7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30D22FFA-C0BC-4998-8E60-260AE08D3770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N51"/>
  <sheetViews>
    <sheetView topLeftCell="A11" workbookViewId="0">
      <selection activeCell="F26" sqref="F26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6</v>
      </c>
      <c r="C2" s="11">
        <f>B2/$J$6*100</f>
        <v>11.320754716981133</v>
      </c>
      <c r="E2" s="10" t="s">
        <v>5</v>
      </c>
      <c r="F2" s="11">
        <f ca="1">RANDBETWEEN(0,50)</f>
        <v>49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10</v>
      </c>
      <c r="C3" s="11">
        <f t="shared" ref="C3:C20" si="0">B3/$J$6*100</f>
        <v>18.867924528301888</v>
      </c>
      <c r="E3" s="10" t="s">
        <v>6</v>
      </c>
      <c r="F3" s="11">
        <f t="shared" ref="F3:F51" ca="1" si="1">RANDBETWEEN(0,50)</f>
        <v>20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5</v>
      </c>
      <c r="C4" s="11">
        <f t="shared" si="0"/>
        <v>9.433962264150944</v>
      </c>
      <c r="E4" s="39" t="s">
        <v>112</v>
      </c>
      <c r="F4" s="11">
        <f t="shared" ca="1" si="1"/>
        <v>16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/>
      <c r="C5" s="11">
        <f t="shared" si="0"/>
        <v>0</v>
      </c>
      <c r="E5" s="10" t="s">
        <v>10</v>
      </c>
      <c r="F5" s="11">
        <f t="shared" ca="1" si="1"/>
        <v>9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3</v>
      </c>
      <c r="C6" s="11">
        <f t="shared" si="0"/>
        <v>5.6603773584905666</v>
      </c>
      <c r="E6" s="10" t="s">
        <v>15</v>
      </c>
      <c r="F6" s="11">
        <f t="shared" ca="1" si="1"/>
        <v>38</v>
      </c>
      <c r="G6" s="12" t="e">
        <f t="shared" ca="1" si="2"/>
        <v>#DIV/0!</v>
      </c>
      <c r="J6" s="16">
        <f>SUM(B2:B14)</f>
        <v>53</v>
      </c>
      <c r="K6" s="17">
        <f>SUM(C2:C14)</f>
        <v>100</v>
      </c>
      <c r="M6" s="16">
        <f ca="1">SUM(F2:F20)</f>
        <v>550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7</v>
      </c>
      <c r="C7" s="11">
        <f t="shared" si="0"/>
        <v>13.20754716981132</v>
      </c>
      <c r="E7" s="10" t="s">
        <v>16</v>
      </c>
      <c r="F7" s="11">
        <f t="shared" ca="1" si="1"/>
        <v>47</v>
      </c>
      <c r="G7" s="12" t="e">
        <f t="shared" ca="1" si="2"/>
        <v>#DIV/0!</v>
      </c>
    </row>
    <row r="8" spans="1:14" ht="15.75" x14ac:dyDescent="0.25">
      <c r="A8" s="28" t="s">
        <v>151</v>
      </c>
      <c r="B8" s="38">
        <v>2</v>
      </c>
      <c r="C8" s="11">
        <f>B8/$J$6*100</f>
        <v>3.7735849056603774</v>
      </c>
      <c r="E8" s="10" t="s">
        <v>18</v>
      </c>
      <c r="F8" s="11">
        <f t="shared" ca="1" si="1"/>
        <v>39</v>
      </c>
      <c r="G8" s="12" t="e">
        <f t="shared" ca="1" si="2"/>
        <v>#DIV/0!</v>
      </c>
    </row>
    <row r="9" spans="1:14" ht="15.75" x14ac:dyDescent="0.25">
      <c r="A9" s="28" t="s">
        <v>93</v>
      </c>
      <c r="B9" s="38">
        <v>3</v>
      </c>
      <c r="C9" s="11">
        <f t="shared" si="0"/>
        <v>5.6603773584905666</v>
      </c>
      <c r="E9" s="18" t="s">
        <v>20</v>
      </c>
      <c r="F9" s="11">
        <f t="shared" ca="1" si="1"/>
        <v>18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4</v>
      </c>
      <c r="C10" s="11">
        <f t="shared" si="0"/>
        <v>7.5471698113207548</v>
      </c>
      <c r="E10" s="10" t="s">
        <v>22</v>
      </c>
      <c r="F10" s="11">
        <f t="shared" ca="1" si="1"/>
        <v>19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5</v>
      </c>
      <c r="C11" s="11">
        <f t="shared" si="0"/>
        <v>9.433962264150944</v>
      </c>
      <c r="E11" s="10" t="s">
        <v>23</v>
      </c>
      <c r="F11" s="11">
        <f t="shared" ca="1" si="1"/>
        <v>40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3</v>
      </c>
      <c r="C12" s="11">
        <f t="shared" si="0"/>
        <v>5.6603773584905666</v>
      </c>
      <c r="E12" s="10" t="s">
        <v>24</v>
      </c>
      <c r="F12" s="11">
        <f t="shared" ca="1" si="1"/>
        <v>43</v>
      </c>
      <c r="G12" s="12" t="e">
        <f t="shared" ca="1" si="2"/>
        <v>#DIV/0!</v>
      </c>
    </row>
    <row r="13" spans="1:14" ht="15.75" x14ac:dyDescent="0.25">
      <c r="A13" s="28" t="s">
        <v>119</v>
      </c>
      <c r="B13" s="38">
        <v>3</v>
      </c>
      <c r="C13" s="11">
        <f t="shared" si="0"/>
        <v>5.6603773584905666</v>
      </c>
      <c r="E13" s="10" t="s">
        <v>25</v>
      </c>
      <c r="F13" s="11">
        <f t="shared" ca="1" si="1"/>
        <v>49</v>
      </c>
      <c r="G13" s="12" t="e">
        <f t="shared" ca="1" si="2"/>
        <v>#DIV/0!</v>
      </c>
    </row>
    <row r="14" spans="1:14" ht="15.75" x14ac:dyDescent="0.25">
      <c r="A14" s="28" t="s">
        <v>146</v>
      </c>
      <c r="B14" s="38">
        <v>2</v>
      </c>
      <c r="C14" s="11">
        <f t="shared" si="0"/>
        <v>3.7735849056603774</v>
      </c>
      <c r="E14" s="10" t="s">
        <v>26</v>
      </c>
      <c r="F14" s="11">
        <f t="shared" ca="1" si="1"/>
        <v>2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4</v>
      </c>
      <c r="C15" s="11">
        <f t="shared" si="0"/>
        <v>7.5471698113207548</v>
      </c>
      <c r="E15" s="10" t="s">
        <v>27</v>
      </c>
      <c r="F15" s="11">
        <f t="shared" ca="1" si="1"/>
        <v>3</v>
      </c>
      <c r="G15" s="12" t="e">
        <f t="shared" ca="1" si="2"/>
        <v>#DIV/0!</v>
      </c>
    </row>
    <row r="16" spans="1:14" ht="15.75" x14ac:dyDescent="0.25">
      <c r="A16" s="28" t="s">
        <v>92</v>
      </c>
      <c r="B16" s="38">
        <v>1</v>
      </c>
      <c r="C16" s="11">
        <f t="shared" si="0"/>
        <v>1.8867924528301887</v>
      </c>
      <c r="E16" s="10" t="s">
        <v>28</v>
      </c>
      <c r="F16" s="11">
        <f t="shared" ca="1" si="1"/>
        <v>4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3</v>
      </c>
      <c r="C17" s="11">
        <f t="shared" si="0"/>
        <v>5.6603773584905666</v>
      </c>
      <c r="E17" s="10" t="s">
        <v>29</v>
      </c>
      <c r="F17" s="11">
        <f t="shared" ca="1" si="1"/>
        <v>48</v>
      </c>
      <c r="G17" s="12" t="e">
        <f t="shared" ca="1" si="2"/>
        <v>#DIV/0!</v>
      </c>
    </row>
    <row r="18" spans="1:7" ht="15.75" x14ac:dyDescent="0.25">
      <c r="A18" s="28" t="s">
        <v>147</v>
      </c>
      <c r="B18" s="38">
        <v>1</v>
      </c>
      <c r="C18" s="11">
        <f t="shared" si="0"/>
        <v>1.8867924528301887</v>
      </c>
      <c r="E18" s="10" t="s">
        <v>30</v>
      </c>
      <c r="F18" s="11">
        <f t="shared" ca="1" si="1"/>
        <v>39</v>
      </c>
      <c r="G18" s="12" t="e">
        <f t="shared" ca="1" si="2"/>
        <v>#DIV/0!</v>
      </c>
    </row>
    <row r="19" spans="1:7" ht="15.75" x14ac:dyDescent="0.25">
      <c r="A19" s="28" t="s">
        <v>148</v>
      </c>
      <c r="B19" s="38">
        <v>1</v>
      </c>
      <c r="C19" s="11">
        <f t="shared" si="0"/>
        <v>1.8867924528301887</v>
      </c>
      <c r="E19" s="10" t="s">
        <v>31</v>
      </c>
      <c r="F19" s="11">
        <f t="shared" ca="1" si="1"/>
        <v>35</v>
      </c>
      <c r="G19" s="12" t="e">
        <f t="shared" ca="1" si="2"/>
        <v>#DIV/0!</v>
      </c>
    </row>
    <row r="20" spans="1:7" ht="15.75" x14ac:dyDescent="0.25">
      <c r="A20" s="28" t="s">
        <v>156</v>
      </c>
      <c r="B20" s="38">
        <v>2</v>
      </c>
      <c r="C20" s="11">
        <f t="shared" si="0"/>
        <v>3.7735849056603774</v>
      </c>
      <c r="E20" s="10" t="s">
        <v>32</v>
      </c>
      <c r="F20" s="11">
        <f t="shared" ca="1" si="1"/>
        <v>32</v>
      </c>
      <c r="G20" s="12" t="e">
        <f t="shared" ca="1" si="2"/>
        <v>#DIV/0!</v>
      </c>
    </row>
    <row r="21" spans="1:7" ht="15.75" x14ac:dyDescent="0.25">
      <c r="A21" s="33"/>
      <c r="B21" s="46"/>
      <c r="C21" s="34"/>
      <c r="E21" s="10" t="s">
        <v>33</v>
      </c>
      <c r="F21" s="11">
        <f t="shared" ca="1" si="1"/>
        <v>37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3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6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0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10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46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21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16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41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45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21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9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31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2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37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17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22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37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25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7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28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41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16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14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6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5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5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40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26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50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CC876DD5-F8D6-406F-AEE0-16679C41598E}"/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N51"/>
  <sheetViews>
    <sheetView workbookViewId="0">
      <selection activeCell="F8" sqref="F8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6</v>
      </c>
      <c r="C2" s="11">
        <f>B2/$J$6*100</f>
        <v>6.593406593406594</v>
      </c>
      <c r="E2" s="10" t="s">
        <v>5</v>
      </c>
      <c r="F2" s="11">
        <f ca="1">RANDBETWEEN(0,50)</f>
        <v>18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16</v>
      </c>
      <c r="C3" s="11">
        <f t="shared" ref="C3:C20" si="0">B3/$J$6*100</f>
        <v>17.582417582417584</v>
      </c>
      <c r="E3" s="10" t="s">
        <v>6</v>
      </c>
      <c r="F3" s="11">
        <f t="shared" ref="F3:F51" ca="1" si="1">RANDBETWEEN(0,50)</f>
        <v>2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10</v>
      </c>
      <c r="C4" s="11">
        <f t="shared" si="0"/>
        <v>10.989010989010989</v>
      </c>
      <c r="E4" s="39" t="s">
        <v>112</v>
      </c>
      <c r="F4" s="11">
        <f t="shared" ca="1" si="1"/>
        <v>21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20</v>
      </c>
      <c r="C5" s="11">
        <f t="shared" si="0"/>
        <v>21.978021978021978</v>
      </c>
      <c r="E5" s="10" t="s">
        <v>10</v>
      </c>
      <c r="F5" s="11">
        <f t="shared" ca="1" si="1"/>
        <v>9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6</v>
      </c>
      <c r="C6" s="11">
        <f t="shared" si="0"/>
        <v>6.593406593406594</v>
      </c>
      <c r="E6" s="10" t="s">
        <v>15</v>
      </c>
      <c r="F6" s="11">
        <f t="shared" ca="1" si="1"/>
        <v>25</v>
      </c>
      <c r="G6" s="12" t="e">
        <f t="shared" ca="1" si="2"/>
        <v>#DIV/0!</v>
      </c>
      <c r="J6" s="16">
        <f>SUM(B2:B14)</f>
        <v>91</v>
      </c>
      <c r="K6" s="17">
        <f>SUM(C2:C14)</f>
        <v>100</v>
      </c>
      <c r="M6" s="16">
        <f ca="1">SUM(F2:F20)</f>
        <v>435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15</v>
      </c>
      <c r="C7" s="11">
        <f t="shared" si="0"/>
        <v>16.483516483516482</v>
      </c>
      <c r="E7" s="10" t="s">
        <v>16</v>
      </c>
      <c r="F7" s="11">
        <f t="shared" ca="1" si="1"/>
        <v>19</v>
      </c>
      <c r="G7" s="12" t="e">
        <f t="shared" ca="1" si="2"/>
        <v>#DIV/0!</v>
      </c>
    </row>
    <row r="8" spans="1:14" ht="15.75" x14ac:dyDescent="0.25">
      <c r="A8" s="28" t="s">
        <v>151</v>
      </c>
      <c r="B8" s="38"/>
      <c r="C8" s="11">
        <f t="shared" si="0"/>
        <v>0</v>
      </c>
      <c r="E8" s="10" t="s">
        <v>18</v>
      </c>
      <c r="F8" s="11">
        <f t="shared" ca="1" si="1"/>
        <v>34</v>
      </c>
      <c r="G8" s="12" t="e">
        <f t="shared" ca="1" si="2"/>
        <v>#DIV/0!</v>
      </c>
    </row>
    <row r="9" spans="1:14" ht="15.75" x14ac:dyDescent="0.25">
      <c r="A9" s="28" t="s">
        <v>93</v>
      </c>
      <c r="B9" s="38">
        <v>7</v>
      </c>
      <c r="C9" s="11">
        <f t="shared" si="0"/>
        <v>7.6923076923076925</v>
      </c>
      <c r="E9" s="18" t="s">
        <v>20</v>
      </c>
      <c r="F9" s="11">
        <f t="shared" ca="1" si="1"/>
        <v>28</v>
      </c>
      <c r="G9" s="12" t="e">
        <f t="shared" ca="1" si="2"/>
        <v>#DIV/0!</v>
      </c>
    </row>
    <row r="10" spans="1:14" ht="15.75" x14ac:dyDescent="0.25">
      <c r="A10" s="28" t="s">
        <v>134</v>
      </c>
      <c r="B10" s="38"/>
      <c r="C10" s="11">
        <f t="shared" si="0"/>
        <v>0</v>
      </c>
      <c r="E10" s="10" t="s">
        <v>22</v>
      </c>
      <c r="F10" s="11">
        <f t="shared" ca="1" si="1"/>
        <v>14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6</v>
      </c>
      <c r="C11" s="11">
        <f t="shared" si="0"/>
        <v>6.593406593406594</v>
      </c>
      <c r="E11" s="10" t="s">
        <v>23</v>
      </c>
      <c r="F11" s="11">
        <f t="shared" ca="1" si="1"/>
        <v>38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4</v>
      </c>
      <c r="C12" s="11">
        <f t="shared" si="0"/>
        <v>4.395604395604396</v>
      </c>
      <c r="E12" s="10" t="s">
        <v>24</v>
      </c>
      <c r="F12" s="11">
        <f t="shared" ca="1" si="1"/>
        <v>29</v>
      </c>
      <c r="G12" s="12" t="e">
        <f t="shared" ca="1" si="2"/>
        <v>#DIV/0!</v>
      </c>
    </row>
    <row r="13" spans="1:14" ht="15.75" x14ac:dyDescent="0.25">
      <c r="A13" s="28" t="s">
        <v>119</v>
      </c>
      <c r="B13" s="38">
        <v>1</v>
      </c>
      <c r="C13" s="11">
        <f t="shared" si="0"/>
        <v>1.098901098901099</v>
      </c>
      <c r="E13" s="10" t="s">
        <v>25</v>
      </c>
      <c r="F13" s="11">
        <f t="shared" ca="1" si="1"/>
        <v>5</v>
      </c>
      <c r="G13" s="12" t="e">
        <f t="shared" ca="1" si="2"/>
        <v>#DIV/0!</v>
      </c>
    </row>
    <row r="14" spans="1:14" ht="15.75" x14ac:dyDescent="0.25">
      <c r="A14" s="28" t="s">
        <v>146</v>
      </c>
      <c r="B14" s="38"/>
      <c r="C14" s="11">
        <f t="shared" si="0"/>
        <v>0</v>
      </c>
      <c r="E14" s="10" t="s">
        <v>26</v>
      </c>
      <c r="F14" s="11">
        <f t="shared" ca="1" si="1"/>
        <v>48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3</v>
      </c>
      <c r="C15" s="11">
        <f t="shared" si="0"/>
        <v>3.296703296703297</v>
      </c>
      <c r="E15" s="10" t="s">
        <v>27</v>
      </c>
      <c r="F15" s="11">
        <f t="shared" ca="1" si="1"/>
        <v>38</v>
      </c>
      <c r="G15" s="12" t="e">
        <f t="shared" ca="1" si="2"/>
        <v>#DIV/0!</v>
      </c>
    </row>
    <row r="16" spans="1:14" ht="15.75" x14ac:dyDescent="0.25">
      <c r="A16" s="28" t="s">
        <v>92</v>
      </c>
      <c r="B16" s="38">
        <v>4</v>
      </c>
      <c r="C16" s="11">
        <f t="shared" si="0"/>
        <v>4.395604395604396</v>
      </c>
      <c r="E16" s="10" t="s">
        <v>28</v>
      </c>
      <c r="F16" s="11">
        <f t="shared" ca="1" si="1"/>
        <v>8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8</v>
      </c>
      <c r="C17" s="11">
        <f t="shared" si="0"/>
        <v>8.791208791208792</v>
      </c>
      <c r="E17" s="10" t="s">
        <v>29</v>
      </c>
      <c r="F17" s="11">
        <f t="shared" ca="1" si="1"/>
        <v>38</v>
      </c>
      <c r="G17" s="12" t="e">
        <f t="shared" ca="1" si="2"/>
        <v>#DIV/0!</v>
      </c>
    </row>
    <row r="18" spans="1:7" ht="15.75" x14ac:dyDescent="0.25">
      <c r="A18" s="28" t="s">
        <v>147</v>
      </c>
      <c r="B18" s="38"/>
      <c r="C18" s="11">
        <f t="shared" si="0"/>
        <v>0</v>
      </c>
      <c r="E18" s="10" t="s">
        <v>30</v>
      </c>
      <c r="F18" s="11">
        <f t="shared" ca="1" si="1"/>
        <v>10</v>
      </c>
      <c r="G18" s="12" t="e">
        <f t="shared" ca="1" si="2"/>
        <v>#DIV/0!</v>
      </c>
    </row>
    <row r="19" spans="1:7" ht="15.75" x14ac:dyDescent="0.25">
      <c r="A19" s="28" t="s">
        <v>148</v>
      </c>
      <c r="B19" s="38">
        <v>3</v>
      </c>
      <c r="C19" s="11">
        <f t="shared" si="0"/>
        <v>3.296703296703297</v>
      </c>
      <c r="E19" s="10" t="s">
        <v>31</v>
      </c>
      <c r="F19" s="11">
        <f t="shared" ca="1" si="1"/>
        <v>16</v>
      </c>
      <c r="G19" s="12" t="e">
        <f t="shared" ca="1" si="2"/>
        <v>#DIV/0!</v>
      </c>
    </row>
    <row r="20" spans="1:7" ht="15.75" x14ac:dyDescent="0.25">
      <c r="A20" s="28" t="s">
        <v>156</v>
      </c>
      <c r="B20" s="38"/>
      <c r="C20" s="11">
        <f t="shared" si="0"/>
        <v>0</v>
      </c>
      <c r="E20" s="10" t="s">
        <v>32</v>
      </c>
      <c r="F20" s="11">
        <f t="shared" ca="1" si="1"/>
        <v>35</v>
      </c>
      <c r="G20" s="12" t="e">
        <f t="shared" ca="1" si="2"/>
        <v>#DIV/0!</v>
      </c>
    </row>
    <row r="21" spans="1:7" ht="15.75" x14ac:dyDescent="0.25">
      <c r="E21" s="10" t="s">
        <v>33</v>
      </c>
      <c r="F21" s="11">
        <f t="shared" ca="1" si="1"/>
        <v>18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40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34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32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13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19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21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6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49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18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44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19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29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11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15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19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1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9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21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10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6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2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40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1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20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20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26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39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16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2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4110EEA1-A18A-4F37-A91B-2C45274CF758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N51"/>
  <sheetViews>
    <sheetView topLeftCell="A40" workbookViewId="0">
      <selection activeCell="E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17</v>
      </c>
      <c r="C2" s="11">
        <f>B2/$J$6*100</f>
        <v>12.318840579710146</v>
      </c>
      <c r="E2" s="10" t="s">
        <v>5</v>
      </c>
      <c r="F2" s="11">
        <f ca="1">RANDBETWEEN(0,50)</f>
        <v>33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31</v>
      </c>
      <c r="C3" s="11">
        <f t="shared" ref="C3:C21" si="0">B3/$J$6*100</f>
        <v>22.463768115942027</v>
      </c>
      <c r="E3" s="10" t="s">
        <v>6</v>
      </c>
      <c r="F3" s="11">
        <f t="shared" ref="F3:F51" ca="1" si="1">RANDBETWEEN(0,50)</f>
        <v>27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13</v>
      </c>
      <c r="C4" s="11">
        <f t="shared" si="0"/>
        <v>9.4202898550724647</v>
      </c>
      <c r="E4" s="39" t="s">
        <v>112</v>
      </c>
      <c r="F4" s="11">
        <f t="shared" ca="1" si="1"/>
        <v>6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11</v>
      </c>
      <c r="C5" s="11">
        <f t="shared" si="0"/>
        <v>7.9710144927536222</v>
      </c>
      <c r="E5" s="10" t="s">
        <v>10</v>
      </c>
      <c r="F5" s="11">
        <f t="shared" ca="1" si="1"/>
        <v>37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10</v>
      </c>
      <c r="C6" s="11">
        <f t="shared" si="0"/>
        <v>7.2463768115942031</v>
      </c>
      <c r="E6" s="10" t="s">
        <v>15</v>
      </c>
      <c r="F6" s="11">
        <f t="shared" ca="1" si="1"/>
        <v>34</v>
      </c>
      <c r="G6" s="12" t="e">
        <f t="shared" ca="1" si="2"/>
        <v>#DIV/0!</v>
      </c>
      <c r="J6" s="16">
        <f>SUM(B2:B14)</f>
        <v>138</v>
      </c>
      <c r="K6" s="17">
        <f>SUM(C2:C14)</f>
        <v>100.00000000000003</v>
      </c>
      <c r="M6" s="16">
        <f ca="1">SUM(F2:F20)</f>
        <v>594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22</v>
      </c>
      <c r="C7" s="11">
        <f t="shared" si="0"/>
        <v>15.942028985507244</v>
      </c>
      <c r="E7" s="10" t="s">
        <v>16</v>
      </c>
      <c r="F7" s="11">
        <f t="shared" ca="1" si="1"/>
        <v>19</v>
      </c>
      <c r="G7" s="12" t="e">
        <f t="shared" ca="1" si="2"/>
        <v>#DIV/0!</v>
      </c>
    </row>
    <row r="8" spans="1:14" ht="15.75" x14ac:dyDescent="0.25">
      <c r="A8" s="28" t="s">
        <v>151</v>
      </c>
      <c r="B8" s="38"/>
      <c r="C8" s="11">
        <f t="shared" si="0"/>
        <v>0</v>
      </c>
      <c r="E8" s="10" t="s">
        <v>18</v>
      </c>
      <c r="F8" s="11">
        <f t="shared" ca="1" si="1"/>
        <v>48</v>
      </c>
      <c r="G8" s="12" t="e">
        <f t="shared" ca="1" si="2"/>
        <v>#DIV/0!</v>
      </c>
    </row>
    <row r="9" spans="1:14" ht="15.75" x14ac:dyDescent="0.25">
      <c r="A9" s="28" t="s">
        <v>93</v>
      </c>
      <c r="B9" s="38">
        <v>3</v>
      </c>
      <c r="C9" s="11">
        <f t="shared" si="0"/>
        <v>2.1739130434782608</v>
      </c>
      <c r="E9" s="18" t="s">
        <v>20</v>
      </c>
      <c r="F9" s="11">
        <f t="shared" ca="1" si="1"/>
        <v>31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5</v>
      </c>
      <c r="C10" s="11">
        <f t="shared" si="0"/>
        <v>3.6231884057971016</v>
      </c>
      <c r="E10" s="10" t="s">
        <v>22</v>
      </c>
      <c r="F10" s="11">
        <f t="shared" ca="1" si="1"/>
        <v>47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20</v>
      </c>
      <c r="C11" s="11">
        <f t="shared" si="0"/>
        <v>14.492753623188406</v>
      </c>
      <c r="E11" s="10" t="s">
        <v>23</v>
      </c>
      <c r="F11" s="11">
        <f t="shared" ca="1" si="1"/>
        <v>22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4</v>
      </c>
      <c r="C12" s="11">
        <f t="shared" si="0"/>
        <v>2.8985507246376812</v>
      </c>
      <c r="E12" s="10" t="s">
        <v>24</v>
      </c>
      <c r="F12" s="11">
        <f t="shared" ca="1" si="1"/>
        <v>44</v>
      </c>
      <c r="G12" s="12" t="e">
        <f t="shared" ca="1" si="2"/>
        <v>#DIV/0!</v>
      </c>
    </row>
    <row r="13" spans="1:14" ht="15.75" x14ac:dyDescent="0.25">
      <c r="A13" s="28" t="s">
        <v>119</v>
      </c>
      <c r="B13" s="38"/>
      <c r="C13" s="11">
        <f t="shared" si="0"/>
        <v>0</v>
      </c>
      <c r="E13" s="10" t="s">
        <v>25</v>
      </c>
      <c r="F13" s="11">
        <f t="shared" ca="1" si="1"/>
        <v>44</v>
      </c>
      <c r="G13" s="12" t="e">
        <f t="shared" ca="1" si="2"/>
        <v>#DIV/0!</v>
      </c>
    </row>
    <row r="14" spans="1:14" ht="15.75" x14ac:dyDescent="0.25">
      <c r="A14" s="28" t="s">
        <v>146</v>
      </c>
      <c r="B14" s="38">
        <v>2</v>
      </c>
      <c r="C14" s="11">
        <f t="shared" si="0"/>
        <v>1.4492753623188406</v>
      </c>
      <c r="E14" s="10" t="s">
        <v>26</v>
      </c>
      <c r="F14" s="11">
        <f t="shared" ca="1" si="1"/>
        <v>13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18</v>
      </c>
      <c r="C15" s="11">
        <f t="shared" si="0"/>
        <v>13.043478260869565</v>
      </c>
      <c r="E15" s="10" t="s">
        <v>27</v>
      </c>
      <c r="F15" s="11">
        <f t="shared" ca="1" si="1"/>
        <v>48</v>
      </c>
      <c r="G15" s="12" t="e">
        <f t="shared" ca="1" si="2"/>
        <v>#DIV/0!</v>
      </c>
    </row>
    <row r="16" spans="1:14" ht="15.75" x14ac:dyDescent="0.25">
      <c r="A16" s="28" t="s">
        <v>92</v>
      </c>
      <c r="B16" s="38">
        <v>5</v>
      </c>
      <c r="C16" s="11">
        <f t="shared" si="0"/>
        <v>3.6231884057971016</v>
      </c>
      <c r="E16" s="10" t="s">
        <v>28</v>
      </c>
      <c r="F16" s="11">
        <f t="shared" ca="1" si="1"/>
        <v>27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10</v>
      </c>
      <c r="C17" s="11">
        <f t="shared" si="0"/>
        <v>7.2463768115942031</v>
      </c>
      <c r="E17" s="10" t="s">
        <v>29</v>
      </c>
      <c r="F17" s="11">
        <f t="shared" ca="1" si="1"/>
        <v>50</v>
      </c>
      <c r="G17" s="12" t="e">
        <f t="shared" ca="1" si="2"/>
        <v>#DIV/0!</v>
      </c>
    </row>
    <row r="18" spans="1:7" ht="15.75" x14ac:dyDescent="0.25">
      <c r="A18" s="28" t="s">
        <v>147</v>
      </c>
      <c r="B18" s="38"/>
      <c r="C18" s="11">
        <f t="shared" si="0"/>
        <v>0</v>
      </c>
      <c r="E18" s="10" t="s">
        <v>30</v>
      </c>
      <c r="F18" s="11">
        <f t="shared" ca="1" si="1"/>
        <v>9</v>
      </c>
      <c r="G18" s="12" t="e">
        <f t="shared" ca="1" si="2"/>
        <v>#DIV/0!</v>
      </c>
    </row>
    <row r="19" spans="1:7" ht="15.75" x14ac:dyDescent="0.25">
      <c r="A19" s="28" t="s">
        <v>148</v>
      </c>
      <c r="B19" s="38"/>
      <c r="C19" s="11">
        <f t="shared" si="0"/>
        <v>0</v>
      </c>
      <c r="E19" s="10" t="s">
        <v>31</v>
      </c>
      <c r="F19" s="11">
        <f t="shared" ca="1" si="1"/>
        <v>38</v>
      </c>
      <c r="G19" s="12" t="e">
        <f t="shared" ca="1" si="2"/>
        <v>#DIV/0!</v>
      </c>
    </row>
    <row r="20" spans="1:7" ht="15.75" x14ac:dyDescent="0.25">
      <c r="A20" s="28" t="s">
        <v>99</v>
      </c>
      <c r="B20" s="38">
        <v>13</v>
      </c>
      <c r="C20" s="11">
        <f t="shared" si="0"/>
        <v>9.4202898550724647</v>
      </c>
      <c r="E20" s="10" t="s">
        <v>32</v>
      </c>
      <c r="F20" s="11">
        <f t="shared" ca="1" si="1"/>
        <v>17</v>
      </c>
      <c r="G20" s="12" t="e">
        <f t="shared" ca="1" si="2"/>
        <v>#DIV/0!</v>
      </c>
    </row>
    <row r="21" spans="1:7" ht="15.75" x14ac:dyDescent="0.25">
      <c r="A21" s="28" t="s">
        <v>159</v>
      </c>
      <c r="B21" s="38">
        <v>15</v>
      </c>
      <c r="C21" s="11">
        <f t="shared" si="0"/>
        <v>10.869565217391305</v>
      </c>
      <c r="E21" s="10" t="s">
        <v>33</v>
      </c>
      <c r="F21" s="11">
        <f t="shared" ca="1" si="1"/>
        <v>50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32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29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20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28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42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4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36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7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48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14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33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36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33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29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0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9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5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26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1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4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47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42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13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2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36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48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11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11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13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40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71B10424-B72A-409A-A2E8-974D0EA817C5}"/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N51"/>
  <sheetViews>
    <sheetView workbookViewId="0">
      <selection activeCell="F51" sqref="E1:F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13</v>
      </c>
      <c r="C2" s="11">
        <f>B2/$J$6*100</f>
        <v>11.206896551724139</v>
      </c>
      <c r="E2" s="10" t="s">
        <v>5</v>
      </c>
      <c r="F2" s="11">
        <f ca="1">RANDBETWEEN(0,50)</f>
        <v>27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25</v>
      </c>
      <c r="C3" s="11">
        <f t="shared" ref="C3:C23" si="0">B3/$J$6*100</f>
        <v>21.551724137931032</v>
      </c>
      <c r="E3" s="10" t="s">
        <v>6</v>
      </c>
      <c r="F3" s="11">
        <f t="shared" ref="F3:F51" ca="1" si="1">RANDBETWEEN(0,50)</f>
        <v>19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5</v>
      </c>
      <c r="C4" s="11">
        <f t="shared" si="0"/>
        <v>4.3103448275862073</v>
      </c>
      <c r="E4" s="39" t="s">
        <v>112</v>
      </c>
      <c r="F4" s="11">
        <f t="shared" ca="1" si="1"/>
        <v>40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12</v>
      </c>
      <c r="C5" s="11">
        <f t="shared" si="0"/>
        <v>10.344827586206897</v>
      </c>
      <c r="E5" s="10" t="s">
        <v>10</v>
      </c>
      <c r="F5" s="11">
        <f t="shared" ca="1" si="1"/>
        <v>15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5</v>
      </c>
      <c r="C6" s="11">
        <f t="shared" si="0"/>
        <v>4.3103448275862073</v>
      </c>
      <c r="E6" s="10" t="s">
        <v>15</v>
      </c>
      <c r="F6" s="11">
        <f t="shared" ca="1" si="1"/>
        <v>20</v>
      </c>
      <c r="G6" s="12" t="e">
        <f t="shared" ca="1" si="2"/>
        <v>#DIV/0!</v>
      </c>
      <c r="J6" s="16">
        <f>SUM(B2:B14)</f>
        <v>116</v>
      </c>
      <c r="K6" s="17">
        <f>SUM(C2:C14)</f>
        <v>99.999999999999986</v>
      </c>
      <c r="M6" s="16">
        <f ca="1">SUM(F2:F20)</f>
        <v>429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19</v>
      </c>
      <c r="C7" s="11">
        <f t="shared" si="0"/>
        <v>16.379310344827587</v>
      </c>
      <c r="E7" s="10" t="s">
        <v>16</v>
      </c>
      <c r="F7" s="11">
        <f t="shared" ca="1" si="1"/>
        <v>7</v>
      </c>
      <c r="G7" s="12" t="e">
        <f t="shared" ca="1" si="2"/>
        <v>#DIV/0!</v>
      </c>
    </row>
    <row r="8" spans="1:14" ht="15.75" x14ac:dyDescent="0.25">
      <c r="A8" s="28" t="s">
        <v>89</v>
      </c>
      <c r="B8" s="38">
        <v>5</v>
      </c>
      <c r="C8" s="11">
        <f t="shared" si="0"/>
        <v>4.3103448275862073</v>
      </c>
      <c r="E8" s="10" t="s">
        <v>18</v>
      </c>
      <c r="F8" s="11">
        <f t="shared" ca="1" si="1"/>
        <v>5</v>
      </c>
      <c r="G8" s="12" t="e">
        <f t="shared" ca="1" si="2"/>
        <v>#DIV/0!</v>
      </c>
    </row>
    <row r="9" spans="1:14" ht="15.75" x14ac:dyDescent="0.25">
      <c r="A9" s="28" t="s">
        <v>93</v>
      </c>
      <c r="B9" s="38">
        <v>4</v>
      </c>
      <c r="C9" s="11">
        <f t="shared" si="0"/>
        <v>3.4482758620689653</v>
      </c>
      <c r="E9" s="18" t="s">
        <v>20</v>
      </c>
      <c r="F9" s="11">
        <f t="shared" ca="1" si="1"/>
        <v>45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6</v>
      </c>
      <c r="C10" s="11">
        <f t="shared" si="0"/>
        <v>5.1724137931034484</v>
      </c>
      <c r="E10" s="10" t="s">
        <v>22</v>
      </c>
      <c r="F10" s="11">
        <f t="shared" ca="1" si="1"/>
        <v>49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15</v>
      </c>
      <c r="C11" s="11">
        <f t="shared" si="0"/>
        <v>12.931034482758621</v>
      </c>
      <c r="E11" s="10" t="s">
        <v>23</v>
      </c>
      <c r="F11" s="11">
        <f t="shared" ca="1" si="1"/>
        <v>33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6</v>
      </c>
      <c r="C12" s="11">
        <f t="shared" si="0"/>
        <v>5.1724137931034484</v>
      </c>
      <c r="E12" s="10" t="s">
        <v>24</v>
      </c>
      <c r="F12" s="11">
        <f t="shared" ca="1" si="1"/>
        <v>34</v>
      </c>
      <c r="G12" s="12" t="e">
        <f t="shared" ca="1" si="2"/>
        <v>#DIV/0!</v>
      </c>
    </row>
    <row r="13" spans="1:14" ht="15.75" x14ac:dyDescent="0.25">
      <c r="A13" s="28" t="s">
        <v>119</v>
      </c>
      <c r="B13" s="38"/>
      <c r="C13" s="11">
        <f t="shared" si="0"/>
        <v>0</v>
      </c>
      <c r="E13" s="10" t="s">
        <v>25</v>
      </c>
      <c r="F13" s="11">
        <f t="shared" ca="1" si="1"/>
        <v>31</v>
      </c>
      <c r="G13" s="12" t="e">
        <f t="shared" ca="1" si="2"/>
        <v>#DIV/0!</v>
      </c>
    </row>
    <row r="14" spans="1:14" ht="15.75" x14ac:dyDescent="0.25">
      <c r="A14" s="28" t="s">
        <v>146</v>
      </c>
      <c r="B14" s="38">
        <v>1</v>
      </c>
      <c r="C14" s="11">
        <f t="shared" si="0"/>
        <v>0.86206896551724133</v>
      </c>
      <c r="E14" s="10" t="s">
        <v>26</v>
      </c>
      <c r="F14" s="11">
        <f t="shared" ca="1" si="1"/>
        <v>23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22</v>
      </c>
      <c r="C15" s="11">
        <f t="shared" si="0"/>
        <v>18.96551724137931</v>
      </c>
      <c r="E15" s="10" t="s">
        <v>27</v>
      </c>
      <c r="F15" s="11">
        <f t="shared" ca="1" si="1"/>
        <v>1</v>
      </c>
      <c r="G15" s="12" t="e">
        <f t="shared" ca="1" si="2"/>
        <v>#DIV/0!</v>
      </c>
    </row>
    <row r="16" spans="1:14" ht="15.75" x14ac:dyDescent="0.25">
      <c r="A16" s="28" t="s">
        <v>92</v>
      </c>
      <c r="B16" s="38"/>
      <c r="C16" s="11">
        <f t="shared" si="0"/>
        <v>0</v>
      </c>
      <c r="E16" s="10" t="s">
        <v>28</v>
      </c>
      <c r="F16" s="11">
        <f t="shared" ca="1" si="1"/>
        <v>6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8</v>
      </c>
      <c r="C17" s="11">
        <f t="shared" si="0"/>
        <v>6.8965517241379306</v>
      </c>
      <c r="E17" s="10" t="s">
        <v>29</v>
      </c>
      <c r="F17" s="11">
        <f t="shared" ca="1" si="1"/>
        <v>11</v>
      </c>
      <c r="G17" s="12" t="e">
        <f t="shared" ca="1" si="2"/>
        <v>#DIV/0!</v>
      </c>
    </row>
    <row r="18" spans="1:7" ht="15.75" x14ac:dyDescent="0.25">
      <c r="A18" s="28" t="s">
        <v>147</v>
      </c>
      <c r="B18" s="38"/>
      <c r="C18" s="11">
        <f t="shared" si="0"/>
        <v>0</v>
      </c>
      <c r="E18" s="10" t="s">
        <v>30</v>
      </c>
      <c r="F18" s="11">
        <f t="shared" ca="1" si="1"/>
        <v>32</v>
      </c>
      <c r="G18" s="12" t="e">
        <f t="shared" ca="1" si="2"/>
        <v>#DIV/0!</v>
      </c>
    </row>
    <row r="19" spans="1:7" ht="15.75" x14ac:dyDescent="0.25">
      <c r="A19" s="28" t="s">
        <v>148</v>
      </c>
      <c r="B19" s="38"/>
      <c r="C19" s="11">
        <f t="shared" si="0"/>
        <v>0</v>
      </c>
      <c r="E19" s="10" t="s">
        <v>31</v>
      </c>
      <c r="F19" s="11">
        <f t="shared" ca="1" si="1"/>
        <v>26</v>
      </c>
      <c r="G19" s="12" t="e">
        <f t="shared" ca="1" si="2"/>
        <v>#DIV/0!</v>
      </c>
    </row>
    <row r="20" spans="1:7" ht="15.75" x14ac:dyDescent="0.25">
      <c r="A20" s="28" t="s">
        <v>99</v>
      </c>
      <c r="B20" s="38">
        <v>15</v>
      </c>
      <c r="C20" s="11">
        <f t="shared" si="0"/>
        <v>12.931034482758621</v>
      </c>
      <c r="E20" s="10" t="s">
        <v>32</v>
      </c>
      <c r="F20" s="11">
        <f t="shared" ca="1" si="1"/>
        <v>5</v>
      </c>
      <c r="G20" s="12" t="e">
        <f t="shared" ca="1" si="2"/>
        <v>#DIV/0!</v>
      </c>
    </row>
    <row r="21" spans="1:7" ht="15.75" x14ac:dyDescent="0.25">
      <c r="A21" s="28" t="s">
        <v>159</v>
      </c>
      <c r="B21" s="38">
        <v>20</v>
      </c>
      <c r="C21" s="11">
        <f t="shared" si="0"/>
        <v>17.241379310344829</v>
      </c>
      <c r="E21" s="10" t="s">
        <v>33</v>
      </c>
      <c r="F21" s="11">
        <f t="shared" ca="1" si="1"/>
        <v>19</v>
      </c>
      <c r="G21" s="12" t="e">
        <f t="shared" ca="1" si="2"/>
        <v>#DIV/0!</v>
      </c>
    </row>
    <row r="22" spans="1:7" ht="15.75" x14ac:dyDescent="0.25">
      <c r="A22" s="28" t="s">
        <v>161</v>
      </c>
      <c r="B22" s="38">
        <v>3</v>
      </c>
      <c r="C22" s="11">
        <f t="shared" si="0"/>
        <v>2.5862068965517242</v>
      </c>
      <c r="E22" s="10" t="s">
        <v>34</v>
      </c>
      <c r="F22" s="11">
        <f t="shared" ca="1" si="1"/>
        <v>26</v>
      </c>
      <c r="G22" s="12" t="e">
        <f t="shared" ca="1" si="2"/>
        <v>#DIV/0!</v>
      </c>
    </row>
    <row r="23" spans="1:7" ht="15.75" x14ac:dyDescent="0.25">
      <c r="A23" s="28" t="s">
        <v>162</v>
      </c>
      <c r="B23" s="38">
        <v>12</v>
      </c>
      <c r="C23" s="11">
        <f t="shared" si="0"/>
        <v>10.344827586206897</v>
      </c>
      <c r="E23" s="10" t="s">
        <v>35</v>
      </c>
      <c r="F23" s="11">
        <f t="shared" ca="1" si="1"/>
        <v>19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25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8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45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20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21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27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43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49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30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44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32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38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14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9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26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37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43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8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23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44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15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25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39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16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39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10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25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48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01F7999B-49FE-4409-AD87-0E5864209A98}"/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P60"/>
  <sheetViews>
    <sheetView topLeftCell="A11" zoomScale="48" zoomScaleNormal="48" workbookViewId="0">
      <selection activeCell="F54" sqref="F54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22.5703125" bestFit="1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8</v>
      </c>
      <c r="B2" s="11">
        <v>32</v>
      </c>
      <c r="C2" s="11">
        <f t="shared" ref="C2:C23" si="0">B2/$J$6*100</f>
        <v>14.414414414414415</v>
      </c>
      <c r="E2" s="10" t="s">
        <v>5</v>
      </c>
      <c r="F2" s="11">
        <f ca="1">RANDBETWEEN(0,50)</f>
        <v>45</v>
      </c>
      <c r="G2" s="12" t="e">
        <f ca="1">F2/$M$7*100</f>
        <v>#DIV/0!</v>
      </c>
    </row>
    <row r="3" spans="1:14" ht="16.5" thickBot="1" x14ac:dyDescent="0.3">
      <c r="A3" s="28" t="s">
        <v>159</v>
      </c>
      <c r="B3" s="38">
        <v>32</v>
      </c>
      <c r="C3" s="11">
        <f t="shared" si="0"/>
        <v>14.414414414414415</v>
      </c>
      <c r="E3" s="10" t="s">
        <v>6</v>
      </c>
      <c r="F3" s="11">
        <f t="shared" ref="F3:F51" ca="1" si="1">RANDBETWEEN(0,50)</f>
        <v>31</v>
      </c>
      <c r="G3" s="12" t="e">
        <f t="shared" ref="G3:G39" ca="1" si="2">F3/$M$7*100</f>
        <v>#DIV/0!</v>
      </c>
    </row>
    <row r="4" spans="1:14" ht="18.75" x14ac:dyDescent="0.3">
      <c r="A4" s="28" t="s">
        <v>19</v>
      </c>
      <c r="B4" s="38">
        <v>30</v>
      </c>
      <c r="C4" s="11">
        <f t="shared" si="0"/>
        <v>13.513513513513514</v>
      </c>
      <c r="E4" s="39" t="s">
        <v>112</v>
      </c>
      <c r="F4" s="11">
        <f t="shared" ca="1" si="1"/>
        <v>44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4</v>
      </c>
      <c r="B5" s="11">
        <v>22</v>
      </c>
      <c r="C5" s="11">
        <f t="shared" si="0"/>
        <v>9.9099099099099099</v>
      </c>
      <c r="E5" s="10" t="s">
        <v>10</v>
      </c>
      <c r="F5" s="11">
        <f t="shared" ca="1" si="1"/>
        <v>9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162</v>
      </c>
      <c r="B6" s="38">
        <v>22</v>
      </c>
      <c r="C6" s="11">
        <f t="shared" si="0"/>
        <v>9.9099099099099099</v>
      </c>
      <c r="E6" s="10" t="s">
        <v>15</v>
      </c>
      <c r="F6" s="11">
        <f t="shared" ca="1" si="1"/>
        <v>14</v>
      </c>
      <c r="G6" s="12" t="e">
        <f t="shared" ca="1" si="2"/>
        <v>#DIV/0!</v>
      </c>
      <c r="J6" s="16">
        <f>SUM(B2:B14)</f>
        <v>222</v>
      </c>
      <c r="K6" s="17">
        <f>SUM(C2:C14)</f>
        <v>99.999999999999986</v>
      </c>
      <c r="M6" s="16">
        <f ca="1">SUM(F2:F20)</f>
        <v>445</v>
      </c>
      <c r="N6" s="17" t="e">
        <f ca="1">SUM(G2:G20)</f>
        <v>#DIV/0!</v>
      </c>
    </row>
    <row r="7" spans="1:14" ht="15.75" x14ac:dyDescent="0.25">
      <c r="A7" s="28" t="s">
        <v>21</v>
      </c>
      <c r="B7" s="38">
        <v>15</v>
      </c>
      <c r="C7" s="11">
        <f t="shared" si="0"/>
        <v>6.756756756756757</v>
      </c>
      <c r="E7" s="10" t="s">
        <v>16</v>
      </c>
      <c r="F7" s="11">
        <f t="shared" ca="1" si="1"/>
        <v>1</v>
      </c>
      <c r="G7" s="12" t="e">
        <f t="shared" ca="1" si="2"/>
        <v>#DIV/0!</v>
      </c>
    </row>
    <row r="8" spans="1:14" ht="15.75" x14ac:dyDescent="0.25">
      <c r="A8" s="28" t="s">
        <v>93</v>
      </c>
      <c r="B8" s="38">
        <v>12</v>
      </c>
      <c r="C8" s="11">
        <f t="shared" si="0"/>
        <v>5.4054054054054053</v>
      </c>
      <c r="E8" s="10" t="s">
        <v>18</v>
      </c>
      <c r="F8" s="11">
        <f t="shared" ca="1" si="1"/>
        <v>1</v>
      </c>
      <c r="G8" s="12" t="e">
        <f t="shared" ca="1" si="2"/>
        <v>#DIV/0!</v>
      </c>
    </row>
    <row r="9" spans="1:14" ht="15.75" x14ac:dyDescent="0.25">
      <c r="A9" s="28" t="s">
        <v>135</v>
      </c>
      <c r="B9" s="38">
        <v>12</v>
      </c>
      <c r="C9" s="11">
        <f t="shared" si="0"/>
        <v>5.4054054054054053</v>
      </c>
      <c r="E9" s="18" t="s">
        <v>20</v>
      </c>
      <c r="F9" s="11">
        <f t="shared" ca="1" si="1"/>
        <v>37</v>
      </c>
      <c r="G9" s="12" t="e">
        <f t="shared" ca="1" si="2"/>
        <v>#DIV/0!</v>
      </c>
    </row>
    <row r="10" spans="1:14" ht="16.5" thickBot="1" x14ac:dyDescent="0.3">
      <c r="A10" s="28" t="s">
        <v>9</v>
      </c>
      <c r="B10" s="11">
        <v>11</v>
      </c>
      <c r="C10" s="11">
        <f t="shared" si="0"/>
        <v>4.954954954954955</v>
      </c>
      <c r="E10" s="10" t="s">
        <v>22</v>
      </c>
      <c r="F10" s="11">
        <f t="shared" ca="1" si="1"/>
        <v>40</v>
      </c>
      <c r="G10" s="12" t="e">
        <f t="shared" ca="1" si="2"/>
        <v>#DIV/0!</v>
      </c>
    </row>
    <row r="11" spans="1:14" ht="18.75" x14ac:dyDescent="0.25">
      <c r="A11" s="28" t="s">
        <v>17</v>
      </c>
      <c r="B11" s="11">
        <v>9</v>
      </c>
      <c r="C11" s="11">
        <f t="shared" si="0"/>
        <v>4.0540540540540544</v>
      </c>
      <c r="E11" s="10" t="s">
        <v>23</v>
      </c>
      <c r="F11" s="11">
        <f t="shared" ca="1" si="1"/>
        <v>5</v>
      </c>
      <c r="G11" s="12" t="e">
        <f t="shared" ca="1" si="2"/>
        <v>#DIV/0!</v>
      </c>
      <c r="J11" s="4" t="s">
        <v>3</v>
      </c>
      <c r="K11" s="5" t="s">
        <v>1</v>
      </c>
      <c r="L11" s="6" t="s">
        <v>2</v>
      </c>
    </row>
    <row r="12" spans="1:14" ht="15.75" x14ac:dyDescent="0.25">
      <c r="A12" s="28" t="s">
        <v>140</v>
      </c>
      <c r="B12" s="11">
        <v>9</v>
      </c>
      <c r="C12" s="11">
        <f t="shared" si="0"/>
        <v>4.0540540540540544</v>
      </c>
      <c r="E12" s="10" t="s">
        <v>24</v>
      </c>
      <c r="F12" s="11">
        <f t="shared" ca="1" si="1"/>
        <v>8</v>
      </c>
      <c r="G12" s="12" t="e">
        <f t="shared" ca="1" si="2"/>
        <v>#DIV/0!</v>
      </c>
      <c r="J12" s="28" t="s">
        <v>18</v>
      </c>
      <c r="K12" s="11">
        <v>35</v>
      </c>
      <c r="L12" s="11">
        <f t="shared" ref="L12:L43" ca="1" si="3">K12/$M$6*100</f>
        <v>7.8651685393258424</v>
      </c>
    </row>
    <row r="13" spans="1:14" ht="15.75" x14ac:dyDescent="0.25">
      <c r="A13" s="28" t="s">
        <v>89</v>
      </c>
      <c r="B13" s="38">
        <v>8</v>
      </c>
      <c r="C13" s="11">
        <f t="shared" si="0"/>
        <v>3.6036036036036037</v>
      </c>
      <c r="E13" s="10" t="s">
        <v>25</v>
      </c>
      <c r="F13" s="11">
        <f t="shared" ca="1" si="1"/>
        <v>41</v>
      </c>
      <c r="G13" s="12" t="e">
        <f t="shared" ca="1" si="2"/>
        <v>#DIV/0!</v>
      </c>
      <c r="J13" s="28" t="s">
        <v>109</v>
      </c>
      <c r="K13" s="11">
        <v>34</v>
      </c>
      <c r="L13" s="11">
        <f t="shared" ca="1" si="3"/>
        <v>7.6404494382022472</v>
      </c>
    </row>
    <row r="14" spans="1:14" ht="15.75" x14ac:dyDescent="0.25">
      <c r="A14" s="28" t="s">
        <v>142</v>
      </c>
      <c r="B14" s="38">
        <v>8</v>
      </c>
      <c r="C14" s="11">
        <f t="shared" si="0"/>
        <v>3.6036036036036037</v>
      </c>
      <c r="E14" s="10" t="s">
        <v>26</v>
      </c>
      <c r="F14" s="11">
        <f t="shared" ca="1" si="1"/>
        <v>36</v>
      </c>
      <c r="G14" s="12" t="e">
        <f t="shared" ca="1" si="2"/>
        <v>#DIV/0!</v>
      </c>
      <c r="J14" s="44" t="s">
        <v>35</v>
      </c>
      <c r="K14" s="11">
        <v>33</v>
      </c>
      <c r="L14" s="11">
        <f t="shared" ca="1" si="3"/>
        <v>7.415730337078652</v>
      </c>
    </row>
    <row r="15" spans="1:14" ht="15.75" x14ac:dyDescent="0.25">
      <c r="A15" s="28" t="s">
        <v>102</v>
      </c>
      <c r="B15" s="11">
        <v>5</v>
      </c>
      <c r="C15" s="11">
        <f t="shared" si="0"/>
        <v>2.2522522522522523</v>
      </c>
      <c r="E15" s="10" t="s">
        <v>27</v>
      </c>
      <c r="F15" s="11">
        <f t="shared" ca="1" si="1"/>
        <v>19</v>
      </c>
      <c r="G15" s="12" t="e">
        <f t="shared" ca="1" si="2"/>
        <v>#DIV/0!</v>
      </c>
      <c r="J15" s="28" t="s">
        <v>36</v>
      </c>
      <c r="K15" s="11">
        <v>33</v>
      </c>
      <c r="L15" s="11">
        <f t="shared" ca="1" si="3"/>
        <v>7.415730337078652</v>
      </c>
    </row>
    <row r="16" spans="1:14" ht="15.75" x14ac:dyDescent="0.25">
      <c r="A16" s="28" t="s">
        <v>134</v>
      </c>
      <c r="B16" s="38">
        <v>3</v>
      </c>
      <c r="C16" s="11">
        <f t="shared" si="0"/>
        <v>1.3513513513513513</v>
      </c>
      <c r="E16" s="10" t="s">
        <v>28</v>
      </c>
      <c r="F16" s="11">
        <f t="shared" ca="1" si="1"/>
        <v>29</v>
      </c>
      <c r="G16" s="12" t="e">
        <f t="shared" ca="1" si="2"/>
        <v>#DIV/0!</v>
      </c>
      <c r="J16" s="28" t="s">
        <v>28</v>
      </c>
      <c r="K16" s="11">
        <v>33</v>
      </c>
      <c r="L16" s="11">
        <f t="shared" ca="1" si="3"/>
        <v>7.415730337078652</v>
      </c>
    </row>
    <row r="17" spans="1:16" ht="15.75" x14ac:dyDescent="0.25">
      <c r="A17" s="28" t="s">
        <v>99</v>
      </c>
      <c r="B17" s="38">
        <v>3</v>
      </c>
      <c r="C17" s="11">
        <f t="shared" si="0"/>
        <v>1.3513513513513513</v>
      </c>
      <c r="E17" s="10" t="s">
        <v>29</v>
      </c>
      <c r="F17" s="11">
        <f t="shared" ca="1" si="1"/>
        <v>9</v>
      </c>
      <c r="G17" s="12" t="e">
        <f t="shared" ca="1" si="2"/>
        <v>#DIV/0!</v>
      </c>
      <c r="J17" s="28" t="s">
        <v>20</v>
      </c>
      <c r="K17" s="11">
        <v>32</v>
      </c>
      <c r="L17" s="11">
        <f t="shared" ca="1" si="3"/>
        <v>7.1910112359550569</v>
      </c>
    </row>
    <row r="18" spans="1:16" ht="15.75" x14ac:dyDescent="0.25">
      <c r="A18" s="28" t="s">
        <v>161</v>
      </c>
      <c r="B18" s="38">
        <v>3</v>
      </c>
      <c r="C18" s="11">
        <f t="shared" si="0"/>
        <v>1.3513513513513513</v>
      </c>
      <c r="E18" s="10" t="s">
        <v>30</v>
      </c>
      <c r="F18" s="11">
        <f t="shared" ca="1" si="1"/>
        <v>5</v>
      </c>
      <c r="G18" s="12" t="e">
        <f t="shared" ca="1" si="2"/>
        <v>#DIV/0!</v>
      </c>
      <c r="J18" s="28" t="s">
        <v>16</v>
      </c>
      <c r="K18" s="11">
        <v>30</v>
      </c>
      <c r="L18" s="11">
        <f t="shared" ca="1" si="3"/>
        <v>6.7415730337078648</v>
      </c>
    </row>
    <row r="19" spans="1:16" ht="15.75" x14ac:dyDescent="0.25">
      <c r="A19" s="28" t="s">
        <v>146</v>
      </c>
      <c r="B19" s="38">
        <v>1</v>
      </c>
      <c r="C19" s="11">
        <f t="shared" si="0"/>
        <v>0.45045045045045046</v>
      </c>
      <c r="E19" s="10" t="s">
        <v>31</v>
      </c>
      <c r="F19" s="11">
        <f t="shared" ca="1" si="1"/>
        <v>41</v>
      </c>
      <c r="G19" s="12" t="e">
        <f t="shared" ca="1" si="2"/>
        <v>#DIV/0!</v>
      </c>
      <c r="J19" s="28" t="s">
        <v>5</v>
      </c>
      <c r="K19" s="11">
        <v>28</v>
      </c>
      <c r="L19" s="11">
        <f t="shared" ca="1" si="3"/>
        <v>6.2921348314606744</v>
      </c>
    </row>
    <row r="20" spans="1:16" ht="15.75" x14ac:dyDescent="0.25">
      <c r="A20" s="28" t="s">
        <v>119</v>
      </c>
      <c r="B20" s="38"/>
      <c r="C20" s="11">
        <f t="shared" si="0"/>
        <v>0</v>
      </c>
      <c r="E20" s="10" t="s">
        <v>32</v>
      </c>
      <c r="F20" s="11">
        <f t="shared" ca="1" si="1"/>
        <v>30</v>
      </c>
      <c r="G20" s="12" t="e">
        <f t="shared" ca="1" si="2"/>
        <v>#DIV/0!</v>
      </c>
      <c r="J20" s="28" t="s">
        <v>15</v>
      </c>
      <c r="K20" s="11">
        <v>25</v>
      </c>
      <c r="L20" s="11">
        <f t="shared" ca="1" si="3"/>
        <v>5.6179775280898872</v>
      </c>
    </row>
    <row r="21" spans="1:16" ht="15.75" x14ac:dyDescent="0.25">
      <c r="A21" s="28" t="s">
        <v>92</v>
      </c>
      <c r="B21" s="38"/>
      <c r="C21" s="11">
        <f t="shared" si="0"/>
        <v>0</v>
      </c>
      <c r="E21" s="10" t="s">
        <v>33</v>
      </c>
      <c r="F21" s="11">
        <f t="shared" ca="1" si="1"/>
        <v>50</v>
      </c>
      <c r="G21" s="12" t="e">
        <f t="shared" ca="1" si="2"/>
        <v>#DIV/0!</v>
      </c>
      <c r="J21" s="28" t="s">
        <v>45</v>
      </c>
      <c r="K21" s="11">
        <v>24</v>
      </c>
      <c r="L21" s="11">
        <f t="shared" ca="1" si="3"/>
        <v>5.393258426966292</v>
      </c>
    </row>
    <row r="22" spans="1:16" ht="15.75" x14ac:dyDescent="0.25">
      <c r="A22" s="28" t="s">
        <v>147</v>
      </c>
      <c r="B22" s="38"/>
      <c r="C22" s="11">
        <f t="shared" si="0"/>
        <v>0</v>
      </c>
      <c r="E22" s="10" t="s">
        <v>34</v>
      </c>
      <c r="F22" s="11">
        <f t="shared" ca="1" si="1"/>
        <v>26</v>
      </c>
      <c r="G22" s="12" t="e">
        <f t="shared" ca="1" si="2"/>
        <v>#DIV/0!</v>
      </c>
      <c r="J22" s="28" t="s">
        <v>115</v>
      </c>
      <c r="K22" s="11">
        <v>24</v>
      </c>
      <c r="L22" s="11">
        <f t="shared" ca="1" si="3"/>
        <v>5.393258426966292</v>
      </c>
    </row>
    <row r="23" spans="1:16" ht="15.75" x14ac:dyDescent="0.25">
      <c r="A23" s="28" t="s">
        <v>148</v>
      </c>
      <c r="B23" s="38"/>
      <c r="C23" s="11">
        <f t="shared" si="0"/>
        <v>0</v>
      </c>
      <c r="E23" s="10" t="s">
        <v>35</v>
      </c>
      <c r="F23" s="11">
        <f t="shared" ca="1" si="1"/>
        <v>31</v>
      </c>
      <c r="G23" s="12" t="e">
        <f t="shared" ca="1" si="2"/>
        <v>#DIV/0!</v>
      </c>
      <c r="J23" s="28" t="s">
        <v>48</v>
      </c>
      <c r="K23" s="11">
        <v>22</v>
      </c>
      <c r="L23" s="11">
        <f t="shared" ca="1" si="3"/>
        <v>4.9438202247191008</v>
      </c>
    </row>
    <row r="24" spans="1:16" ht="15.75" x14ac:dyDescent="0.25">
      <c r="E24" s="10" t="s">
        <v>36</v>
      </c>
      <c r="F24" s="11">
        <f t="shared" ca="1" si="1"/>
        <v>2</v>
      </c>
      <c r="G24" s="12" t="e">
        <f t="shared" ca="1" si="2"/>
        <v>#DIV/0!</v>
      </c>
      <c r="J24" s="28" t="s">
        <v>42</v>
      </c>
      <c r="K24" s="11">
        <v>22</v>
      </c>
      <c r="L24" s="11">
        <f t="shared" ca="1" si="3"/>
        <v>4.9438202247191008</v>
      </c>
    </row>
    <row r="25" spans="1:16" ht="15.75" x14ac:dyDescent="0.25">
      <c r="E25" s="10" t="s">
        <v>37</v>
      </c>
      <c r="F25" s="11">
        <f t="shared" ca="1" si="1"/>
        <v>38</v>
      </c>
      <c r="G25" s="12" t="e">
        <f t="shared" ca="1" si="2"/>
        <v>#DIV/0!</v>
      </c>
      <c r="J25" s="28" t="s">
        <v>65</v>
      </c>
      <c r="K25" s="11">
        <v>22</v>
      </c>
      <c r="L25" s="11">
        <f t="shared" ca="1" si="3"/>
        <v>4.9438202247191008</v>
      </c>
    </row>
    <row r="26" spans="1:16" ht="15.75" x14ac:dyDescent="0.25">
      <c r="E26" s="10" t="s">
        <v>38</v>
      </c>
      <c r="F26" s="11">
        <f t="shared" ca="1" si="1"/>
        <v>50</v>
      </c>
      <c r="G26" s="12" t="e">
        <f t="shared" ca="1" si="2"/>
        <v>#DIV/0!</v>
      </c>
      <c r="J26" s="28" t="s">
        <v>157</v>
      </c>
      <c r="K26" s="11">
        <v>22</v>
      </c>
      <c r="L26" s="11">
        <f t="shared" ca="1" si="3"/>
        <v>4.9438202247191008</v>
      </c>
    </row>
    <row r="27" spans="1:16" ht="15.75" x14ac:dyDescent="0.25">
      <c r="E27" s="10" t="s">
        <v>39</v>
      </c>
      <c r="F27" s="11">
        <f t="shared" ca="1" si="1"/>
        <v>6</v>
      </c>
      <c r="G27" s="12" t="e">
        <f t="shared" ca="1" si="2"/>
        <v>#DIV/0!</v>
      </c>
      <c r="J27" s="47" t="s">
        <v>112</v>
      </c>
      <c r="K27" s="11">
        <v>21</v>
      </c>
      <c r="L27" s="11">
        <f t="shared" ca="1" si="3"/>
        <v>4.7191011235955056</v>
      </c>
    </row>
    <row r="28" spans="1:16" ht="15.75" x14ac:dyDescent="0.25">
      <c r="E28" s="23" t="s">
        <v>40</v>
      </c>
      <c r="F28" s="11">
        <f t="shared" ca="1" si="1"/>
        <v>34</v>
      </c>
      <c r="G28" s="12" t="e">
        <f t="shared" ca="1" si="2"/>
        <v>#DIV/0!</v>
      </c>
      <c r="J28" s="28" t="s">
        <v>74</v>
      </c>
      <c r="K28" s="11">
        <v>21</v>
      </c>
      <c r="L28" s="11">
        <f t="shared" ca="1" si="3"/>
        <v>4.7191011235955056</v>
      </c>
    </row>
    <row r="29" spans="1:16" ht="15.75" x14ac:dyDescent="0.25">
      <c r="E29" s="10" t="s">
        <v>41</v>
      </c>
      <c r="F29" s="11">
        <f t="shared" ca="1" si="1"/>
        <v>18</v>
      </c>
      <c r="G29" s="12" t="e">
        <f t="shared" ca="1" si="2"/>
        <v>#DIV/0!</v>
      </c>
      <c r="J29" s="28" t="s">
        <v>34</v>
      </c>
      <c r="K29" s="11">
        <v>20</v>
      </c>
      <c r="L29" s="11">
        <f t="shared" ca="1" si="3"/>
        <v>4.4943820224719104</v>
      </c>
    </row>
    <row r="30" spans="1:16" ht="15.75" x14ac:dyDescent="0.25">
      <c r="E30" s="10" t="s">
        <v>42</v>
      </c>
      <c r="F30" s="11">
        <f t="shared" ca="1" si="1"/>
        <v>23</v>
      </c>
      <c r="G30" s="12" t="e">
        <f t="shared" ca="1" si="2"/>
        <v>#DIV/0!</v>
      </c>
      <c r="J30" s="28" t="s">
        <v>50</v>
      </c>
      <c r="K30" s="11">
        <v>20</v>
      </c>
      <c r="L30" s="11">
        <f t="shared" ca="1" si="3"/>
        <v>4.4943820224719104</v>
      </c>
    </row>
    <row r="31" spans="1:16" ht="15.75" x14ac:dyDescent="0.25">
      <c r="E31" s="10" t="s">
        <v>43</v>
      </c>
      <c r="F31" s="11">
        <f t="shared" ca="1" si="1"/>
        <v>46</v>
      </c>
      <c r="G31" s="12" t="e">
        <f t="shared" ca="1" si="2"/>
        <v>#DIV/0!</v>
      </c>
      <c r="J31" s="28" t="s">
        <v>44</v>
      </c>
      <c r="K31" s="11">
        <v>20</v>
      </c>
      <c r="L31" s="11">
        <f t="shared" ca="1" si="3"/>
        <v>4.4943820224719104</v>
      </c>
      <c r="P31" s="48"/>
    </row>
    <row r="32" spans="1:16" ht="15.75" x14ac:dyDescent="0.25">
      <c r="E32" s="10" t="s">
        <v>44</v>
      </c>
      <c r="F32" s="11">
        <f t="shared" ca="1" si="1"/>
        <v>1</v>
      </c>
      <c r="G32" s="12" t="e">
        <f t="shared" ca="1" si="2"/>
        <v>#DIV/0!</v>
      </c>
      <c r="J32" s="28" t="s">
        <v>110</v>
      </c>
      <c r="K32" s="11">
        <v>18</v>
      </c>
      <c r="L32" s="11">
        <f t="shared" ca="1" si="3"/>
        <v>4.0449438202247192</v>
      </c>
    </row>
    <row r="33" spans="5:12" ht="15.75" x14ac:dyDescent="0.25">
      <c r="E33" s="10" t="s">
        <v>45</v>
      </c>
      <c r="F33" s="11">
        <f t="shared" ca="1" si="1"/>
        <v>31</v>
      </c>
      <c r="G33" s="12" t="e">
        <f t="shared" ca="1" si="2"/>
        <v>#DIV/0!</v>
      </c>
      <c r="J33" s="28" t="s">
        <v>37</v>
      </c>
      <c r="K33" s="11">
        <v>17</v>
      </c>
      <c r="L33" s="11">
        <f t="shared" ca="1" si="3"/>
        <v>3.8202247191011236</v>
      </c>
    </row>
    <row r="34" spans="5:12" ht="15.75" x14ac:dyDescent="0.25">
      <c r="E34" s="10" t="s">
        <v>46</v>
      </c>
      <c r="F34" s="11">
        <f t="shared" ca="1" si="1"/>
        <v>27</v>
      </c>
      <c r="G34" s="12" t="e">
        <f t="shared" ca="1" si="2"/>
        <v>#DIV/0!</v>
      </c>
      <c r="J34" s="28" t="s">
        <v>46</v>
      </c>
      <c r="K34" s="11">
        <v>16</v>
      </c>
      <c r="L34" s="11">
        <f t="shared" ca="1" si="3"/>
        <v>3.5955056179775284</v>
      </c>
    </row>
    <row r="35" spans="5:12" ht="15.75" x14ac:dyDescent="0.25">
      <c r="E35" s="10" t="s">
        <v>47</v>
      </c>
      <c r="F35" s="11">
        <f t="shared" ca="1" si="1"/>
        <v>26</v>
      </c>
      <c r="G35" s="12" t="e">
        <f t="shared" ca="1" si="2"/>
        <v>#DIV/0!</v>
      </c>
      <c r="J35" s="28" t="s">
        <v>47</v>
      </c>
      <c r="K35" s="11">
        <v>16</v>
      </c>
      <c r="L35" s="11">
        <f t="shared" ca="1" si="3"/>
        <v>3.5955056179775284</v>
      </c>
    </row>
    <row r="36" spans="5:12" ht="15.75" x14ac:dyDescent="0.25">
      <c r="E36" s="10" t="s">
        <v>48</v>
      </c>
      <c r="F36" s="11">
        <f t="shared" ca="1" si="1"/>
        <v>3</v>
      </c>
      <c r="G36" s="12" t="e">
        <f t="shared" ca="1" si="2"/>
        <v>#DIV/0!</v>
      </c>
      <c r="J36" s="28" t="s">
        <v>24</v>
      </c>
      <c r="K36" s="11">
        <v>14</v>
      </c>
      <c r="L36" s="11">
        <f t="shared" ca="1" si="3"/>
        <v>3.1460674157303372</v>
      </c>
    </row>
    <row r="37" spans="5:12" ht="15.75" x14ac:dyDescent="0.25">
      <c r="E37" s="10" t="s">
        <v>53</v>
      </c>
      <c r="F37" s="11">
        <f t="shared" ca="1" si="1"/>
        <v>9</v>
      </c>
      <c r="G37" s="12" t="e">
        <f t="shared" ca="1" si="2"/>
        <v>#DIV/0!</v>
      </c>
      <c r="J37" s="28" t="s">
        <v>31</v>
      </c>
      <c r="K37" s="11">
        <v>14</v>
      </c>
      <c r="L37" s="11">
        <f t="shared" ca="1" si="3"/>
        <v>3.1460674157303372</v>
      </c>
    </row>
    <row r="38" spans="5:12" ht="15.75" x14ac:dyDescent="0.25">
      <c r="E38" s="10" t="s">
        <v>50</v>
      </c>
      <c r="F38" s="11">
        <f t="shared" ca="1" si="1"/>
        <v>29</v>
      </c>
      <c r="G38" s="12" t="e">
        <f t="shared" ca="1" si="2"/>
        <v>#DIV/0!</v>
      </c>
      <c r="J38" s="28" t="s">
        <v>30</v>
      </c>
      <c r="K38" s="11">
        <v>13</v>
      </c>
      <c r="L38" s="11">
        <f t="shared" ca="1" si="3"/>
        <v>2.9213483146067416</v>
      </c>
    </row>
    <row r="39" spans="5:12" ht="16.5" thickBot="1" x14ac:dyDescent="0.3">
      <c r="E39" s="24" t="s">
        <v>51</v>
      </c>
      <c r="F39" s="11">
        <f t="shared" ca="1" si="1"/>
        <v>26</v>
      </c>
      <c r="G39" s="12" t="e">
        <f t="shared" ca="1" si="2"/>
        <v>#DIV/0!</v>
      </c>
      <c r="J39" s="28" t="s">
        <v>104</v>
      </c>
      <c r="K39" s="11">
        <v>13</v>
      </c>
      <c r="L39" s="11">
        <f t="shared" ca="1" si="3"/>
        <v>2.9213483146067416</v>
      </c>
    </row>
    <row r="40" spans="5:12" ht="16.5" thickBot="1" x14ac:dyDescent="0.3">
      <c r="E40" s="24" t="s">
        <v>57</v>
      </c>
      <c r="F40" s="11">
        <f t="shared" ca="1" si="1"/>
        <v>12</v>
      </c>
      <c r="G40" s="25" t="e">
        <f ca="1">F40/$M$7*100</f>
        <v>#DIV/0!</v>
      </c>
      <c r="J40" s="28" t="s">
        <v>101</v>
      </c>
      <c r="K40" s="11">
        <v>12</v>
      </c>
      <c r="L40" s="11">
        <f t="shared" ca="1" si="3"/>
        <v>2.696629213483146</v>
      </c>
    </row>
    <row r="41" spans="5:12" ht="16.5" thickBot="1" x14ac:dyDescent="0.3">
      <c r="E41" s="24" t="s">
        <v>58</v>
      </c>
      <c r="F41" s="11">
        <f t="shared" ca="1" si="1"/>
        <v>42</v>
      </c>
      <c r="G41" s="25" t="e">
        <f ca="1">F41/$M$7*100</f>
        <v>#DIV/0!</v>
      </c>
      <c r="J41" s="28" t="s">
        <v>150</v>
      </c>
      <c r="K41" s="11">
        <v>11</v>
      </c>
      <c r="L41" s="11">
        <f t="shared" ca="1" si="3"/>
        <v>2.4719101123595504</v>
      </c>
    </row>
    <row r="42" spans="5:12" ht="16.5" thickBot="1" x14ac:dyDescent="0.3">
      <c r="E42" s="24" t="s">
        <v>59</v>
      </c>
      <c r="F42" s="11">
        <f t="shared" ca="1" si="1"/>
        <v>41</v>
      </c>
      <c r="G42" s="25" t="e">
        <f t="shared" ref="G42:G51" ca="1" si="4">F42/$M$7*100</f>
        <v>#DIV/0!</v>
      </c>
      <c r="J42" s="28" t="s">
        <v>43</v>
      </c>
      <c r="K42" s="11">
        <v>11</v>
      </c>
      <c r="L42" s="11">
        <f t="shared" ca="1" si="3"/>
        <v>2.4719101123595504</v>
      </c>
    </row>
    <row r="43" spans="5:12" ht="16.5" thickBot="1" x14ac:dyDescent="0.3">
      <c r="E43" s="24" t="s">
        <v>60</v>
      </c>
      <c r="F43" s="11">
        <f t="shared" ca="1" si="1"/>
        <v>33</v>
      </c>
      <c r="G43" s="25" t="e">
        <f t="shared" ca="1" si="4"/>
        <v>#DIV/0!</v>
      </c>
      <c r="J43" s="28" t="s">
        <v>75</v>
      </c>
      <c r="K43" s="11">
        <v>11</v>
      </c>
      <c r="L43" s="11">
        <f t="shared" ca="1" si="3"/>
        <v>2.4719101123595504</v>
      </c>
    </row>
    <row r="44" spans="5:12" ht="16.5" thickBot="1" x14ac:dyDescent="0.3">
      <c r="E44" s="24" t="s">
        <v>61</v>
      </c>
      <c r="F44" s="11">
        <f t="shared" ca="1" si="1"/>
        <v>0</v>
      </c>
      <c r="G44" s="25" t="e">
        <f t="shared" ca="1" si="4"/>
        <v>#DIV/0!</v>
      </c>
      <c r="J44" s="28" t="s">
        <v>27</v>
      </c>
      <c r="K44" s="11">
        <v>11</v>
      </c>
      <c r="L44" s="11">
        <f t="shared" ref="L44:L60" ca="1" si="5">K44/$M$6*100</f>
        <v>2.4719101123595504</v>
      </c>
    </row>
    <row r="45" spans="5:12" ht="16.5" thickBot="1" x14ac:dyDescent="0.3">
      <c r="E45" s="24" t="s">
        <v>62</v>
      </c>
      <c r="F45" s="11">
        <f t="shared" ca="1" si="1"/>
        <v>3</v>
      </c>
      <c r="G45" s="25" t="e">
        <f t="shared" ca="1" si="4"/>
        <v>#DIV/0!</v>
      </c>
      <c r="J45" s="28" t="s">
        <v>113</v>
      </c>
      <c r="K45" s="11">
        <v>11</v>
      </c>
      <c r="L45" s="11">
        <f t="shared" ca="1" si="5"/>
        <v>2.4719101123595504</v>
      </c>
    </row>
    <row r="46" spans="5:12" ht="16.5" thickBot="1" x14ac:dyDescent="0.3">
      <c r="E46" s="24" t="s">
        <v>63</v>
      </c>
      <c r="F46" s="11">
        <f t="shared" ca="1" si="1"/>
        <v>2</v>
      </c>
      <c r="G46" s="25" t="e">
        <f t="shared" ca="1" si="4"/>
        <v>#DIV/0!</v>
      </c>
      <c r="J46" s="28" t="s">
        <v>152</v>
      </c>
      <c r="K46" s="11">
        <v>11</v>
      </c>
      <c r="L46" s="11">
        <f t="shared" ca="1" si="5"/>
        <v>2.4719101123595504</v>
      </c>
    </row>
    <row r="47" spans="5:12" ht="16.5" thickBot="1" x14ac:dyDescent="0.3">
      <c r="E47" s="24" t="s">
        <v>64</v>
      </c>
      <c r="F47" s="11">
        <f t="shared" ca="1" si="1"/>
        <v>43</v>
      </c>
      <c r="G47" s="25" t="e">
        <f t="shared" ca="1" si="4"/>
        <v>#DIV/0!</v>
      </c>
      <c r="J47" s="28" t="s">
        <v>163</v>
      </c>
      <c r="K47" s="11">
        <v>11</v>
      </c>
      <c r="L47" s="11">
        <f t="shared" ca="1" si="5"/>
        <v>2.4719101123595504</v>
      </c>
    </row>
    <row r="48" spans="5:12" ht="16.5" thickBot="1" x14ac:dyDescent="0.3">
      <c r="E48" s="24" t="s">
        <v>65</v>
      </c>
      <c r="F48" s="11">
        <f t="shared" ca="1" si="1"/>
        <v>44</v>
      </c>
      <c r="G48" s="25" t="e">
        <f t="shared" ca="1" si="4"/>
        <v>#DIV/0!</v>
      </c>
      <c r="J48" s="28" t="s">
        <v>160</v>
      </c>
      <c r="K48" s="11">
        <v>11</v>
      </c>
      <c r="L48" s="11">
        <f t="shared" ca="1" si="5"/>
        <v>2.4719101123595504</v>
      </c>
    </row>
    <row r="49" spans="5:12" ht="16.5" thickBot="1" x14ac:dyDescent="0.3">
      <c r="E49" s="24" t="s">
        <v>66</v>
      </c>
      <c r="F49" s="11">
        <f t="shared" ca="1" si="1"/>
        <v>33</v>
      </c>
      <c r="G49" s="25" t="e">
        <f t="shared" ca="1" si="4"/>
        <v>#DIV/0!</v>
      </c>
      <c r="J49" s="28" t="s">
        <v>38</v>
      </c>
      <c r="K49" s="11">
        <v>9</v>
      </c>
      <c r="L49" s="11">
        <f t="shared" ca="1" si="5"/>
        <v>2.0224719101123596</v>
      </c>
    </row>
    <row r="50" spans="5:12" ht="16.5" thickBot="1" x14ac:dyDescent="0.3">
      <c r="E50" s="24" t="s">
        <v>67</v>
      </c>
      <c r="F50" s="11">
        <f t="shared" ca="1" si="1"/>
        <v>37</v>
      </c>
      <c r="G50" s="25" t="e">
        <f t="shared" ca="1" si="4"/>
        <v>#DIV/0!</v>
      </c>
      <c r="J50" s="28" t="s">
        <v>63</v>
      </c>
      <c r="K50" s="11">
        <v>9</v>
      </c>
      <c r="L50" s="11">
        <f t="shared" ca="1" si="5"/>
        <v>2.0224719101123596</v>
      </c>
    </row>
    <row r="51" spans="5:12" ht="16.5" thickBot="1" x14ac:dyDescent="0.3">
      <c r="E51" s="24" t="s">
        <v>68</v>
      </c>
      <c r="F51" s="11">
        <f t="shared" ca="1" si="1"/>
        <v>22</v>
      </c>
      <c r="G51" s="25" t="e">
        <f t="shared" ca="1" si="4"/>
        <v>#DIV/0!</v>
      </c>
      <c r="J51" s="28" t="s">
        <v>144</v>
      </c>
      <c r="K51" s="11">
        <v>8</v>
      </c>
      <c r="L51" s="11">
        <f t="shared" ca="1" si="5"/>
        <v>1.7977528089887642</v>
      </c>
    </row>
    <row r="52" spans="5:12" ht="15.75" x14ac:dyDescent="0.25">
      <c r="J52" s="28" t="s">
        <v>68</v>
      </c>
      <c r="K52" s="11">
        <v>8</v>
      </c>
      <c r="L52" s="11">
        <f t="shared" ca="1" si="5"/>
        <v>1.7977528089887642</v>
      </c>
    </row>
    <row r="53" spans="5:12" ht="15.75" x14ac:dyDescent="0.25">
      <c r="J53" s="28" t="s">
        <v>82</v>
      </c>
      <c r="K53" s="11">
        <v>8</v>
      </c>
      <c r="L53" s="11">
        <f t="shared" ca="1" si="5"/>
        <v>1.7977528089887642</v>
      </c>
    </row>
    <row r="54" spans="5:12" ht="15.75" x14ac:dyDescent="0.25">
      <c r="J54" s="28" t="s">
        <v>116</v>
      </c>
      <c r="K54" s="11">
        <v>7</v>
      </c>
      <c r="L54" s="11">
        <f t="shared" ca="1" si="5"/>
        <v>1.5730337078651686</v>
      </c>
    </row>
    <row r="55" spans="5:12" ht="15.75" x14ac:dyDescent="0.25">
      <c r="J55" s="28" t="s">
        <v>33</v>
      </c>
      <c r="K55" s="11">
        <v>7</v>
      </c>
      <c r="L55" s="11">
        <f t="shared" ca="1" si="5"/>
        <v>1.5730337078651686</v>
      </c>
    </row>
    <row r="56" spans="5:12" ht="15.75" x14ac:dyDescent="0.25">
      <c r="J56" s="28" t="s">
        <v>22</v>
      </c>
      <c r="K56" s="11">
        <v>6</v>
      </c>
      <c r="L56" s="11">
        <f t="shared" ca="1" si="5"/>
        <v>1.348314606741573</v>
      </c>
    </row>
    <row r="57" spans="5:12" ht="15.75" x14ac:dyDescent="0.25">
      <c r="J57" s="28" t="s">
        <v>29</v>
      </c>
      <c r="K57" s="11">
        <v>6</v>
      </c>
      <c r="L57" s="11">
        <f t="shared" ca="1" si="5"/>
        <v>1.348314606741573</v>
      </c>
    </row>
    <row r="58" spans="5:12" ht="15.75" x14ac:dyDescent="0.25">
      <c r="J58" s="28" t="s">
        <v>158</v>
      </c>
      <c r="K58" s="11">
        <v>3</v>
      </c>
      <c r="L58" s="11">
        <f t="shared" ca="1" si="5"/>
        <v>0.6741573033707865</v>
      </c>
    </row>
    <row r="59" spans="5:12" ht="15.75" x14ac:dyDescent="0.25">
      <c r="J59" s="28" t="s">
        <v>57</v>
      </c>
      <c r="K59" s="11">
        <v>3</v>
      </c>
      <c r="L59" s="11">
        <f t="shared" ca="1" si="5"/>
        <v>0.6741573033707865</v>
      </c>
    </row>
    <row r="60" spans="5:12" ht="15.75" x14ac:dyDescent="0.25">
      <c r="J60" s="28" t="s">
        <v>145</v>
      </c>
      <c r="K60" s="11">
        <v>3</v>
      </c>
      <c r="L60" s="11">
        <f t="shared" ca="1" si="5"/>
        <v>0.6741573033707865</v>
      </c>
    </row>
  </sheetData>
  <sortState ref="A2:C23">
    <sortCondition descending="1" ref="B2"/>
  </sortState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J12 E2" xr:uid="{00000000-0002-0000-1200-000000000000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1"/>
  <sheetViews>
    <sheetView zoomScale="48" zoomScaleNormal="48" workbookViewId="0">
      <selection activeCell="G5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9.5" thickBot="1" x14ac:dyDescent="0.3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6.5" thickBot="1" x14ac:dyDescent="0.3">
      <c r="A2" s="7" t="s">
        <v>4</v>
      </c>
      <c r="B2" s="8">
        <v>12</v>
      </c>
      <c r="C2" s="9">
        <f>B2/$J$7*100</f>
        <v>8.695652173913043</v>
      </c>
      <c r="E2" s="10" t="s">
        <v>5</v>
      </c>
      <c r="F2" s="11">
        <f ca="1">RANDBETWEEN(0,50)</f>
        <v>34</v>
      </c>
      <c r="G2" s="12">
        <f ca="1">F2/$M$7*100</f>
        <v>4.8850574712643677</v>
      </c>
    </row>
    <row r="3" spans="1:14" ht="16.5" thickBot="1" x14ac:dyDescent="0.3">
      <c r="A3" s="10" t="s">
        <v>52</v>
      </c>
      <c r="B3" s="11">
        <v>7</v>
      </c>
      <c r="C3" s="9">
        <f>B3/$J$7*100</f>
        <v>5.0724637681159424</v>
      </c>
      <c r="E3" s="10" t="s">
        <v>6</v>
      </c>
      <c r="F3" s="11">
        <f t="shared" ref="F3:F51" ca="1" si="0">RANDBETWEEN(0,50)</f>
        <v>5</v>
      </c>
      <c r="G3" s="12">
        <f t="shared" ref="G3:G39" ca="1" si="1">F3/$M$7*100</f>
        <v>0.7183908045977011</v>
      </c>
    </row>
    <row r="4" spans="1:14" ht="16.5" thickBot="1" x14ac:dyDescent="0.3">
      <c r="A4" s="10" t="s">
        <v>7</v>
      </c>
      <c r="B4" s="11">
        <v>5</v>
      </c>
      <c r="C4" s="9">
        <f t="shared" ref="C4:C23" si="2">B4/$J$7*100</f>
        <v>3.6231884057971016</v>
      </c>
      <c r="E4" s="39" t="s">
        <v>112</v>
      </c>
      <c r="F4" s="11">
        <f t="shared" ca="1" si="0"/>
        <v>48</v>
      </c>
      <c r="G4" s="12">
        <f t="shared" ca="1" si="1"/>
        <v>6.8965517241379306</v>
      </c>
    </row>
    <row r="5" spans="1:14" ht="19.5" thickBot="1" x14ac:dyDescent="0.35">
      <c r="A5" s="10" t="s">
        <v>8</v>
      </c>
      <c r="B5" s="11">
        <v>24</v>
      </c>
      <c r="C5" s="9">
        <f t="shared" si="2"/>
        <v>17.391304347826086</v>
      </c>
      <c r="E5" s="10" t="s">
        <v>10</v>
      </c>
      <c r="F5" s="11">
        <f t="shared" ca="1" si="0"/>
        <v>19</v>
      </c>
      <c r="G5" s="12">
        <f t="shared" ca="1" si="1"/>
        <v>2.7298850574712645</v>
      </c>
      <c r="J5" s="54" t="s">
        <v>0</v>
      </c>
      <c r="K5" s="55"/>
      <c r="M5" s="56" t="s">
        <v>3</v>
      </c>
      <c r="N5" s="57"/>
    </row>
    <row r="6" spans="1:14" ht="16.5" thickBot="1" x14ac:dyDescent="0.3">
      <c r="A6" s="10" t="s">
        <v>9</v>
      </c>
      <c r="B6" s="11">
        <v>35</v>
      </c>
      <c r="C6" s="9">
        <f t="shared" si="2"/>
        <v>25.362318840579711</v>
      </c>
      <c r="E6" s="10" t="s">
        <v>15</v>
      </c>
      <c r="F6" s="11">
        <f t="shared" ca="1" si="0"/>
        <v>20</v>
      </c>
      <c r="G6" s="12">
        <f t="shared" ca="1" si="1"/>
        <v>2.8735632183908044</v>
      </c>
      <c r="J6" s="14" t="s">
        <v>11</v>
      </c>
      <c r="K6" s="15" t="s">
        <v>12</v>
      </c>
      <c r="M6" s="14" t="s">
        <v>13</v>
      </c>
      <c r="N6" s="15" t="s">
        <v>12</v>
      </c>
    </row>
    <row r="7" spans="1:14" ht="16.5" thickBot="1" x14ac:dyDescent="0.3">
      <c r="A7" s="10" t="s">
        <v>49</v>
      </c>
      <c r="B7" s="11">
        <v>1</v>
      </c>
      <c r="C7" s="9">
        <f t="shared" ref="C7" si="3">B7/$J$7*100</f>
        <v>0.72463768115942029</v>
      </c>
      <c r="E7" s="10" t="s">
        <v>16</v>
      </c>
      <c r="F7" s="11">
        <f t="shared" ca="1" si="0"/>
        <v>41</v>
      </c>
      <c r="G7" s="12">
        <f t="shared" ca="1" si="1"/>
        <v>5.8908045977011492</v>
      </c>
      <c r="J7" s="16">
        <f>SUM(B2:B23)</f>
        <v>138</v>
      </c>
      <c r="K7" s="17">
        <f>SUM(C2:C23)</f>
        <v>100</v>
      </c>
      <c r="M7" s="16">
        <f ca="1">SUM(F2:F30)</f>
        <v>696</v>
      </c>
      <c r="N7" s="17">
        <f ca="1">SUM(G2:G30)</f>
        <v>100.00000000000001</v>
      </c>
    </row>
    <row r="8" spans="1:14" ht="16.5" thickBot="1" x14ac:dyDescent="0.3">
      <c r="A8" s="10" t="s">
        <v>21</v>
      </c>
      <c r="B8" s="11">
        <v>17</v>
      </c>
      <c r="C8" s="9">
        <f>B8/$J$7*100</f>
        <v>12.318840579710146</v>
      </c>
      <c r="E8" s="10" t="s">
        <v>18</v>
      </c>
      <c r="F8" s="11">
        <f t="shared" ca="1" si="0"/>
        <v>27</v>
      </c>
      <c r="G8" s="12">
        <f t="shared" ca="1" si="1"/>
        <v>3.8793103448275863</v>
      </c>
    </row>
    <row r="9" spans="1:14" ht="16.5" thickBot="1" x14ac:dyDescent="0.3">
      <c r="A9" s="10" t="s">
        <v>17</v>
      </c>
      <c r="B9" s="11">
        <v>7</v>
      </c>
      <c r="C9" s="9">
        <f t="shared" si="2"/>
        <v>5.0724637681159424</v>
      </c>
      <c r="E9" s="18" t="s">
        <v>20</v>
      </c>
      <c r="F9" s="11">
        <f t="shared" ca="1" si="0"/>
        <v>3</v>
      </c>
      <c r="G9" s="12">
        <f t="shared" ca="1" si="1"/>
        <v>0.43103448275862066</v>
      </c>
    </row>
    <row r="10" spans="1:14" ht="16.5" thickBot="1" x14ac:dyDescent="0.3">
      <c r="A10" s="10" t="s">
        <v>19</v>
      </c>
      <c r="B10" s="11">
        <v>12</v>
      </c>
      <c r="C10" s="9">
        <f t="shared" si="2"/>
        <v>8.695652173913043</v>
      </c>
      <c r="E10" s="10" t="s">
        <v>22</v>
      </c>
      <c r="F10" s="11">
        <f t="shared" ca="1" si="0"/>
        <v>12</v>
      </c>
      <c r="G10" s="12">
        <f t="shared" ca="1" si="1"/>
        <v>1.7241379310344827</v>
      </c>
    </row>
    <row r="11" spans="1:14" ht="16.5" thickBot="1" x14ac:dyDescent="0.3">
      <c r="A11" s="10" t="s">
        <v>55</v>
      </c>
      <c r="B11" s="11">
        <v>2</v>
      </c>
      <c r="C11" s="9">
        <f t="shared" si="2"/>
        <v>1.4492753623188406</v>
      </c>
      <c r="E11" s="10" t="s">
        <v>23</v>
      </c>
      <c r="F11" s="11">
        <f t="shared" ca="1" si="0"/>
        <v>3</v>
      </c>
      <c r="G11" s="12">
        <f t="shared" ca="1" si="1"/>
        <v>0.43103448275862066</v>
      </c>
    </row>
    <row r="12" spans="1:14" ht="16.5" thickBot="1" x14ac:dyDescent="0.3">
      <c r="A12" s="10" t="s">
        <v>56</v>
      </c>
      <c r="B12" s="11">
        <v>16</v>
      </c>
      <c r="C12" s="9">
        <f t="shared" si="2"/>
        <v>11.594202898550725</v>
      </c>
      <c r="E12" s="10" t="s">
        <v>24</v>
      </c>
      <c r="F12" s="11">
        <f t="shared" ca="1" si="0"/>
        <v>49</v>
      </c>
      <c r="G12" s="12">
        <f t="shared" ca="1" si="1"/>
        <v>7.0402298850574709</v>
      </c>
    </row>
    <row r="13" spans="1:14" ht="16.5" thickBot="1" x14ac:dyDescent="0.3">
      <c r="A13" s="10"/>
      <c r="B13" s="11"/>
      <c r="C13" s="9">
        <f t="shared" si="2"/>
        <v>0</v>
      </c>
      <c r="E13" s="10" t="s">
        <v>25</v>
      </c>
      <c r="F13" s="11">
        <f t="shared" ca="1" si="0"/>
        <v>9</v>
      </c>
      <c r="G13" s="12">
        <f t="shared" ca="1" si="1"/>
        <v>1.2931034482758621</v>
      </c>
    </row>
    <row r="14" spans="1:14" ht="16.5" thickBot="1" x14ac:dyDescent="0.3">
      <c r="A14" s="10"/>
      <c r="B14" s="11"/>
      <c r="C14" s="9">
        <f t="shared" si="2"/>
        <v>0</v>
      </c>
      <c r="E14" s="10" t="s">
        <v>26</v>
      </c>
      <c r="F14" s="11">
        <f t="shared" ca="1" si="0"/>
        <v>16</v>
      </c>
      <c r="G14" s="12">
        <f t="shared" ca="1" si="1"/>
        <v>2.2988505747126435</v>
      </c>
    </row>
    <row r="15" spans="1:14" ht="16.5" thickBot="1" x14ac:dyDescent="0.3">
      <c r="A15" s="10"/>
      <c r="B15" s="11"/>
      <c r="C15" s="9">
        <f t="shared" si="2"/>
        <v>0</v>
      </c>
      <c r="E15" s="10" t="s">
        <v>27</v>
      </c>
      <c r="F15" s="11">
        <f t="shared" ca="1" si="0"/>
        <v>50</v>
      </c>
      <c r="G15" s="12">
        <f t="shared" ca="1" si="1"/>
        <v>7.1839080459770113</v>
      </c>
    </row>
    <row r="16" spans="1:14" ht="16.5" thickBot="1" x14ac:dyDescent="0.3">
      <c r="A16" s="10"/>
      <c r="B16" s="11"/>
      <c r="C16" s="9">
        <f t="shared" si="2"/>
        <v>0</v>
      </c>
      <c r="E16" s="10" t="s">
        <v>28</v>
      </c>
      <c r="F16" s="11">
        <f t="shared" ca="1" si="0"/>
        <v>31</v>
      </c>
      <c r="G16" s="12">
        <f t="shared" ca="1" si="1"/>
        <v>4.4540229885057476</v>
      </c>
    </row>
    <row r="17" spans="1:7" ht="16.5" thickBot="1" x14ac:dyDescent="0.3">
      <c r="A17" s="10"/>
      <c r="B17" s="11"/>
      <c r="C17" s="9">
        <f t="shared" si="2"/>
        <v>0</v>
      </c>
      <c r="E17" s="10" t="s">
        <v>29</v>
      </c>
      <c r="F17" s="11">
        <f t="shared" ca="1" si="0"/>
        <v>8</v>
      </c>
      <c r="G17" s="12">
        <f t="shared" ca="1" si="1"/>
        <v>1.1494252873563218</v>
      </c>
    </row>
    <row r="18" spans="1:7" ht="16.5" thickBot="1" x14ac:dyDescent="0.3">
      <c r="A18" s="10"/>
      <c r="B18" s="11"/>
      <c r="C18" s="9">
        <f t="shared" si="2"/>
        <v>0</v>
      </c>
      <c r="E18" s="10" t="s">
        <v>30</v>
      </c>
      <c r="F18" s="11">
        <f t="shared" ca="1" si="0"/>
        <v>36</v>
      </c>
      <c r="G18" s="12">
        <f t="shared" ca="1" si="1"/>
        <v>5.1724137931034484</v>
      </c>
    </row>
    <row r="19" spans="1:7" ht="16.5" thickBot="1" x14ac:dyDescent="0.3">
      <c r="A19" s="10"/>
      <c r="B19" s="11"/>
      <c r="C19" s="9">
        <f t="shared" si="2"/>
        <v>0</v>
      </c>
      <c r="E19" s="10" t="s">
        <v>31</v>
      </c>
      <c r="F19" s="11">
        <f t="shared" ca="1" si="0"/>
        <v>34</v>
      </c>
      <c r="G19" s="12">
        <f t="shared" ca="1" si="1"/>
        <v>4.8850574712643677</v>
      </c>
    </row>
    <row r="20" spans="1:7" ht="16.5" thickBot="1" x14ac:dyDescent="0.3">
      <c r="A20" s="10"/>
      <c r="B20" s="11"/>
      <c r="C20" s="9">
        <f t="shared" si="2"/>
        <v>0</v>
      </c>
      <c r="E20" s="10" t="s">
        <v>32</v>
      </c>
      <c r="F20" s="11">
        <f t="shared" ca="1" si="0"/>
        <v>45</v>
      </c>
      <c r="G20" s="12">
        <f t="shared" ca="1" si="1"/>
        <v>6.4655172413793105</v>
      </c>
    </row>
    <row r="21" spans="1:7" ht="16.5" thickBot="1" x14ac:dyDescent="0.3">
      <c r="A21" s="10"/>
      <c r="B21" s="11"/>
      <c r="C21" s="9">
        <f t="shared" si="2"/>
        <v>0</v>
      </c>
      <c r="E21" s="10" t="s">
        <v>33</v>
      </c>
      <c r="F21" s="11">
        <f t="shared" ca="1" si="0"/>
        <v>9</v>
      </c>
      <c r="G21" s="12">
        <f t="shared" ca="1" si="1"/>
        <v>1.2931034482758621</v>
      </c>
    </row>
    <row r="22" spans="1:7" ht="16.5" thickBot="1" x14ac:dyDescent="0.3">
      <c r="A22" s="19"/>
      <c r="B22" s="20"/>
      <c r="C22" s="9">
        <f t="shared" si="2"/>
        <v>0</v>
      </c>
      <c r="E22" s="10" t="s">
        <v>34</v>
      </c>
      <c r="F22" s="11">
        <f t="shared" ca="1" si="0"/>
        <v>24</v>
      </c>
      <c r="G22" s="12">
        <f t="shared" ca="1" si="1"/>
        <v>3.4482758620689653</v>
      </c>
    </row>
    <row r="23" spans="1:7" ht="16.5" thickBot="1" x14ac:dyDescent="0.3">
      <c r="A23" s="21"/>
      <c r="B23" s="22"/>
      <c r="C23" s="26">
        <f t="shared" si="2"/>
        <v>0</v>
      </c>
      <c r="E23" s="10" t="s">
        <v>35</v>
      </c>
      <c r="F23" s="11">
        <f t="shared" ca="1" si="0"/>
        <v>47</v>
      </c>
      <c r="G23" s="12">
        <f t="shared" ca="1" si="1"/>
        <v>6.7528735632183912</v>
      </c>
    </row>
    <row r="24" spans="1:7" ht="15.75" x14ac:dyDescent="0.25">
      <c r="E24" s="10" t="s">
        <v>36</v>
      </c>
      <c r="F24" s="11">
        <f t="shared" ca="1" si="0"/>
        <v>11</v>
      </c>
      <c r="G24" s="12">
        <f t="shared" ca="1" si="1"/>
        <v>1.5804597701149428</v>
      </c>
    </row>
    <row r="25" spans="1:7" ht="15.75" x14ac:dyDescent="0.25">
      <c r="E25" s="10" t="s">
        <v>37</v>
      </c>
      <c r="F25" s="11">
        <f t="shared" ca="1" si="0"/>
        <v>29</v>
      </c>
      <c r="G25" s="12">
        <f t="shared" ca="1" si="1"/>
        <v>4.1666666666666661</v>
      </c>
    </row>
    <row r="26" spans="1:7" ht="15.75" x14ac:dyDescent="0.25">
      <c r="E26" s="10" t="s">
        <v>38</v>
      </c>
      <c r="F26" s="11">
        <f t="shared" ca="1" si="0"/>
        <v>23</v>
      </c>
      <c r="G26" s="12">
        <f t="shared" ca="1" si="1"/>
        <v>3.3045977011494254</v>
      </c>
    </row>
    <row r="27" spans="1:7" ht="15.75" x14ac:dyDescent="0.25">
      <c r="E27" s="10" t="s">
        <v>39</v>
      </c>
      <c r="F27" s="11">
        <f t="shared" ca="1" si="0"/>
        <v>12</v>
      </c>
      <c r="G27" s="12">
        <f t="shared" ca="1" si="1"/>
        <v>1.7241379310344827</v>
      </c>
    </row>
    <row r="28" spans="1:7" ht="15.75" x14ac:dyDescent="0.25">
      <c r="E28" s="23" t="s">
        <v>40</v>
      </c>
      <c r="F28" s="11">
        <f t="shared" ca="1" si="0"/>
        <v>15</v>
      </c>
      <c r="G28" s="12">
        <f t="shared" ca="1" si="1"/>
        <v>2.1551724137931036</v>
      </c>
    </row>
    <row r="29" spans="1:7" ht="15.75" x14ac:dyDescent="0.25">
      <c r="E29" s="10" t="s">
        <v>41</v>
      </c>
      <c r="F29" s="11">
        <f t="shared" ca="1" si="0"/>
        <v>29</v>
      </c>
      <c r="G29" s="12">
        <f t="shared" ca="1" si="1"/>
        <v>4.1666666666666661</v>
      </c>
    </row>
    <row r="30" spans="1:7" ht="15.75" x14ac:dyDescent="0.25">
      <c r="E30" s="10" t="s">
        <v>42</v>
      </c>
      <c r="F30" s="11">
        <f t="shared" ca="1" si="0"/>
        <v>7</v>
      </c>
      <c r="G30" s="12">
        <f t="shared" ca="1" si="1"/>
        <v>1.0057471264367817</v>
      </c>
    </row>
    <row r="31" spans="1:7" ht="15.75" x14ac:dyDescent="0.25">
      <c r="E31" s="10" t="s">
        <v>43</v>
      </c>
      <c r="F31" s="11">
        <f t="shared" ca="1" si="0"/>
        <v>2</v>
      </c>
      <c r="G31" s="12">
        <f t="shared" ca="1" si="1"/>
        <v>0.28735632183908044</v>
      </c>
    </row>
    <row r="32" spans="1:7" ht="15.75" x14ac:dyDescent="0.25">
      <c r="E32" s="10" t="s">
        <v>44</v>
      </c>
      <c r="F32" s="11">
        <f t="shared" ca="1" si="0"/>
        <v>44</v>
      </c>
      <c r="G32" s="12">
        <f t="shared" ca="1" si="1"/>
        <v>6.3218390804597711</v>
      </c>
    </row>
    <row r="33" spans="5:7" ht="15.75" x14ac:dyDescent="0.25">
      <c r="E33" s="10" t="s">
        <v>45</v>
      </c>
      <c r="F33" s="11">
        <f t="shared" ca="1" si="0"/>
        <v>16</v>
      </c>
      <c r="G33" s="12">
        <f t="shared" ca="1" si="1"/>
        <v>2.2988505747126435</v>
      </c>
    </row>
    <row r="34" spans="5:7" ht="15.75" x14ac:dyDescent="0.25">
      <c r="E34" s="10" t="s">
        <v>46</v>
      </c>
      <c r="F34" s="11">
        <f t="shared" ca="1" si="0"/>
        <v>31</v>
      </c>
      <c r="G34" s="12">
        <f t="shared" ca="1" si="1"/>
        <v>4.4540229885057476</v>
      </c>
    </row>
    <row r="35" spans="5:7" ht="15.75" x14ac:dyDescent="0.25">
      <c r="E35" s="10" t="s">
        <v>47</v>
      </c>
      <c r="F35" s="11">
        <f t="shared" ca="1" si="0"/>
        <v>13</v>
      </c>
      <c r="G35" s="12">
        <f t="shared" ca="1" si="1"/>
        <v>1.8678160919540232</v>
      </c>
    </row>
    <row r="36" spans="5:7" ht="15.75" x14ac:dyDescent="0.25">
      <c r="E36" s="10" t="s">
        <v>48</v>
      </c>
      <c r="F36" s="11">
        <f t="shared" ca="1" si="0"/>
        <v>44</v>
      </c>
      <c r="G36" s="12">
        <f t="shared" ca="1" si="1"/>
        <v>6.3218390804597711</v>
      </c>
    </row>
    <row r="37" spans="5:7" ht="15.75" x14ac:dyDescent="0.25">
      <c r="E37" s="10" t="s">
        <v>53</v>
      </c>
      <c r="F37" s="11">
        <f t="shared" ca="1" si="0"/>
        <v>4</v>
      </c>
      <c r="G37" s="12">
        <f t="shared" ca="1" si="1"/>
        <v>0.57471264367816088</v>
      </c>
    </row>
    <row r="38" spans="5:7" ht="15.75" x14ac:dyDescent="0.25">
      <c r="E38" s="10" t="s">
        <v>50</v>
      </c>
      <c r="F38" s="11">
        <f t="shared" ca="1" si="0"/>
        <v>49</v>
      </c>
      <c r="G38" s="12">
        <f t="shared" ca="1" si="1"/>
        <v>7.0402298850574709</v>
      </c>
    </row>
    <row r="39" spans="5:7" ht="16.5" thickBot="1" x14ac:dyDescent="0.3">
      <c r="E39" s="24" t="s">
        <v>51</v>
      </c>
      <c r="F39" s="11">
        <f t="shared" ca="1" si="0"/>
        <v>12</v>
      </c>
      <c r="G39" s="12">
        <f t="shared" ca="1" si="1"/>
        <v>1.7241379310344827</v>
      </c>
    </row>
    <row r="40" spans="5:7" ht="16.5" thickBot="1" x14ac:dyDescent="0.3">
      <c r="E40" s="24" t="s">
        <v>57</v>
      </c>
      <c r="F40" s="11">
        <f t="shared" ca="1" si="0"/>
        <v>50</v>
      </c>
      <c r="G40" s="25">
        <f ca="1">F40/$M$7*100</f>
        <v>7.1839080459770113</v>
      </c>
    </row>
    <row r="41" spans="5:7" ht="16.5" thickBot="1" x14ac:dyDescent="0.3">
      <c r="E41" s="24" t="s">
        <v>58</v>
      </c>
      <c r="F41" s="11">
        <f t="shared" ca="1" si="0"/>
        <v>49</v>
      </c>
      <c r="G41" s="25">
        <f ca="1">F41/$M$7*100</f>
        <v>7.0402298850574709</v>
      </c>
    </row>
    <row r="42" spans="5:7" ht="16.5" thickBot="1" x14ac:dyDescent="0.3">
      <c r="E42" s="24" t="s">
        <v>59</v>
      </c>
      <c r="F42" s="11">
        <f t="shared" ca="1" si="0"/>
        <v>48</v>
      </c>
      <c r="G42" s="25">
        <f t="shared" ref="G42:G51" ca="1" si="4">F42/$M$7*100</f>
        <v>6.8965517241379306</v>
      </c>
    </row>
    <row r="43" spans="5:7" ht="16.5" thickBot="1" x14ac:dyDescent="0.3">
      <c r="E43" s="24" t="s">
        <v>60</v>
      </c>
      <c r="F43" s="11">
        <f t="shared" ca="1" si="0"/>
        <v>35</v>
      </c>
      <c r="G43" s="25">
        <f t="shared" ca="1" si="4"/>
        <v>5.0287356321839081</v>
      </c>
    </row>
    <row r="44" spans="5:7" ht="16.5" thickBot="1" x14ac:dyDescent="0.3">
      <c r="E44" s="24" t="s">
        <v>61</v>
      </c>
      <c r="F44" s="11">
        <f t="shared" ca="1" si="0"/>
        <v>7</v>
      </c>
      <c r="G44" s="25">
        <f t="shared" ca="1" si="4"/>
        <v>1.0057471264367817</v>
      </c>
    </row>
    <row r="45" spans="5:7" ht="16.5" thickBot="1" x14ac:dyDescent="0.3">
      <c r="E45" s="24" t="s">
        <v>62</v>
      </c>
      <c r="F45" s="11">
        <f t="shared" ca="1" si="0"/>
        <v>42</v>
      </c>
      <c r="G45" s="25">
        <f t="shared" ca="1" si="4"/>
        <v>6.0344827586206895</v>
      </c>
    </row>
    <row r="46" spans="5:7" ht="16.5" thickBot="1" x14ac:dyDescent="0.3">
      <c r="E46" s="24" t="s">
        <v>63</v>
      </c>
      <c r="F46" s="11">
        <f t="shared" ca="1" si="0"/>
        <v>45</v>
      </c>
      <c r="G46" s="25">
        <f t="shared" ca="1" si="4"/>
        <v>6.4655172413793105</v>
      </c>
    </row>
    <row r="47" spans="5:7" ht="16.5" thickBot="1" x14ac:dyDescent="0.3">
      <c r="E47" s="24" t="s">
        <v>64</v>
      </c>
      <c r="F47" s="11">
        <f t="shared" ca="1" si="0"/>
        <v>46</v>
      </c>
      <c r="G47" s="25">
        <f t="shared" ca="1" si="4"/>
        <v>6.6091954022988508</v>
      </c>
    </row>
    <row r="48" spans="5:7" ht="16.5" thickBot="1" x14ac:dyDescent="0.3">
      <c r="E48" s="24" t="s">
        <v>65</v>
      </c>
      <c r="F48" s="11">
        <f t="shared" ca="1" si="0"/>
        <v>40</v>
      </c>
      <c r="G48" s="25">
        <f t="shared" ca="1" si="4"/>
        <v>5.7471264367816088</v>
      </c>
    </row>
    <row r="49" spans="5:7" ht="16.5" thickBot="1" x14ac:dyDescent="0.3">
      <c r="E49" s="24" t="s">
        <v>66</v>
      </c>
      <c r="F49" s="11">
        <f t="shared" ca="1" si="0"/>
        <v>8</v>
      </c>
      <c r="G49" s="25">
        <f t="shared" ca="1" si="4"/>
        <v>1.1494252873563218</v>
      </c>
    </row>
    <row r="50" spans="5:7" ht="16.5" thickBot="1" x14ac:dyDescent="0.3">
      <c r="E50" s="24" t="s">
        <v>67</v>
      </c>
      <c r="F50" s="11">
        <f t="shared" ca="1" si="0"/>
        <v>39</v>
      </c>
      <c r="G50" s="25">
        <f t="shared" ca="1" si="4"/>
        <v>5.6034482758620694</v>
      </c>
    </row>
    <row r="51" spans="5:7" ht="16.5" thickBot="1" x14ac:dyDescent="0.3">
      <c r="E51" s="24" t="s">
        <v>68</v>
      </c>
      <c r="F51" s="11">
        <f t="shared" ca="1" si="0"/>
        <v>12</v>
      </c>
      <c r="G51" s="25">
        <f t="shared" ca="1" si="4"/>
        <v>1.7241379310344827</v>
      </c>
    </row>
  </sheetData>
  <mergeCells count="2">
    <mergeCell ref="J5:K5"/>
    <mergeCell ref="M5:N5"/>
  </mergeCells>
  <dataValidations count="1">
    <dataValidation allowBlank="1" showInputMessage="1" showErrorMessage="1" prompt="Please write the real name of the tenants and only in English" sqref="E2" xr:uid="{9C3F05FF-A1EA-4F7E-A3D6-916D9C7A93D2}"/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N51"/>
  <sheetViews>
    <sheetView topLeftCell="A40" workbookViewId="0">
      <selection activeCell="E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22</v>
      </c>
      <c r="C2" s="11">
        <f>B2/$J$6*100</f>
        <v>16.058394160583941</v>
      </c>
      <c r="E2" s="10" t="s">
        <v>5</v>
      </c>
      <c r="F2" s="11">
        <f ca="1">RANDBETWEEN(0,50)</f>
        <v>48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43</v>
      </c>
      <c r="C3" s="11">
        <f t="shared" ref="C3:C23" si="0">B3/$J$6*100</f>
        <v>31.386861313868614</v>
      </c>
      <c r="E3" s="10" t="s">
        <v>6</v>
      </c>
      <c r="F3" s="11">
        <f t="shared" ref="F3:F51" ca="1" si="1">RANDBETWEEN(0,50)</f>
        <v>39</v>
      </c>
      <c r="G3" s="12" t="e">
        <f t="shared" ref="G3:G39" ca="1" si="2">F3/$M$7*100</f>
        <v>#DIV/0!</v>
      </c>
    </row>
    <row r="4" spans="1:14" ht="16.5" customHeight="1" x14ac:dyDescent="0.3">
      <c r="A4" s="28" t="s">
        <v>102</v>
      </c>
      <c r="B4" s="11">
        <v>4</v>
      </c>
      <c r="C4" s="11">
        <f t="shared" si="0"/>
        <v>2.9197080291970803</v>
      </c>
      <c r="E4" s="39" t="s">
        <v>112</v>
      </c>
      <c r="F4" s="11">
        <f t="shared" ca="1" si="1"/>
        <v>14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6.5" customHeight="1" x14ac:dyDescent="0.25">
      <c r="A5" s="28" t="s">
        <v>17</v>
      </c>
      <c r="B5" s="11">
        <v>17</v>
      </c>
      <c r="C5" s="11">
        <f t="shared" si="0"/>
        <v>12.408759124087592</v>
      </c>
      <c r="E5" s="10" t="s">
        <v>10</v>
      </c>
      <c r="F5" s="11">
        <f t="shared" ca="1" si="1"/>
        <v>47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3</v>
      </c>
      <c r="C6" s="11">
        <f t="shared" si="0"/>
        <v>2.1897810218978102</v>
      </c>
      <c r="E6" s="10" t="s">
        <v>15</v>
      </c>
      <c r="F6" s="11">
        <f t="shared" ca="1" si="1"/>
        <v>20</v>
      </c>
      <c r="G6" s="12" t="e">
        <f t="shared" ca="1" si="2"/>
        <v>#DIV/0!</v>
      </c>
      <c r="J6" s="16">
        <f>SUM(B2:B14)</f>
        <v>137</v>
      </c>
      <c r="K6" s="17">
        <f>SUM(C2:C14)</f>
        <v>100.00000000000001</v>
      </c>
      <c r="M6" s="16">
        <f ca="1">SUM(F2:F20)</f>
        <v>507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19</v>
      </c>
      <c r="C7" s="11">
        <f t="shared" si="0"/>
        <v>13.868613138686131</v>
      </c>
      <c r="E7" s="10" t="s">
        <v>16</v>
      </c>
      <c r="F7" s="11">
        <f t="shared" ca="1" si="1"/>
        <v>9</v>
      </c>
      <c r="G7" s="12" t="e">
        <f t="shared" ca="1" si="2"/>
        <v>#DIV/0!</v>
      </c>
    </row>
    <row r="8" spans="1:14" ht="15.75" x14ac:dyDescent="0.25">
      <c r="A8" s="28" t="s">
        <v>89</v>
      </c>
      <c r="B8" s="38">
        <v>3</v>
      </c>
      <c r="C8" s="11">
        <f t="shared" si="0"/>
        <v>2.1897810218978102</v>
      </c>
      <c r="E8" s="10" t="s">
        <v>18</v>
      </c>
      <c r="F8" s="11">
        <f t="shared" ca="1" si="1"/>
        <v>50</v>
      </c>
      <c r="G8" s="12" t="e">
        <f t="shared" ca="1" si="2"/>
        <v>#DIV/0!</v>
      </c>
    </row>
    <row r="9" spans="1:14" ht="15.75" x14ac:dyDescent="0.25">
      <c r="A9" s="28" t="s">
        <v>93</v>
      </c>
      <c r="B9" s="38">
        <v>7</v>
      </c>
      <c r="C9" s="11">
        <f t="shared" si="0"/>
        <v>5.1094890510948909</v>
      </c>
      <c r="E9" s="18" t="s">
        <v>20</v>
      </c>
      <c r="F9" s="11">
        <f t="shared" ca="1" si="1"/>
        <v>18</v>
      </c>
      <c r="G9" s="12" t="e">
        <f t="shared" ca="1" si="2"/>
        <v>#DIV/0!</v>
      </c>
    </row>
    <row r="10" spans="1:14" ht="15.75" x14ac:dyDescent="0.25">
      <c r="A10" s="28" t="s">
        <v>134</v>
      </c>
      <c r="B10" s="38">
        <v>3</v>
      </c>
      <c r="C10" s="11">
        <f t="shared" si="0"/>
        <v>2.1897810218978102</v>
      </c>
      <c r="E10" s="10" t="s">
        <v>22</v>
      </c>
      <c r="F10" s="11">
        <f t="shared" ca="1" si="1"/>
        <v>35</v>
      </c>
      <c r="G10" s="12" t="e">
        <f t="shared" ca="1" si="2"/>
        <v>#DIV/0!</v>
      </c>
    </row>
    <row r="11" spans="1:14" ht="15.75" x14ac:dyDescent="0.25">
      <c r="A11" s="28" t="s">
        <v>21</v>
      </c>
      <c r="B11" s="38">
        <v>11</v>
      </c>
      <c r="C11" s="11">
        <f t="shared" si="0"/>
        <v>8.0291970802919703</v>
      </c>
      <c r="E11" s="10" t="s">
        <v>23</v>
      </c>
      <c r="F11" s="11">
        <f t="shared" ca="1" si="1"/>
        <v>48</v>
      </c>
      <c r="G11" s="12" t="e">
        <f t="shared" ca="1" si="2"/>
        <v>#DIV/0!</v>
      </c>
    </row>
    <row r="12" spans="1:14" ht="15.75" x14ac:dyDescent="0.25">
      <c r="A12" s="28" t="s">
        <v>135</v>
      </c>
      <c r="B12" s="38">
        <v>2</v>
      </c>
      <c r="C12" s="11">
        <f t="shared" si="0"/>
        <v>1.4598540145985401</v>
      </c>
      <c r="E12" s="10" t="s">
        <v>24</v>
      </c>
      <c r="F12" s="11">
        <f t="shared" ca="1" si="1"/>
        <v>4</v>
      </c>
      <c r="G12" s="12" t="e">
        <f t="shared" ca="1" si="2"/>
        <v>#DIV/0!</v>
      </c>
    </row>
    <row r="13" spans="1:14" ht="15.75" x14ac:dyDescent="0.25">
      <c r="A13" s="28" t="s">
        <v>119</v>
      </c>
      <c r="B13" s="38"/>
      <c r="C13" s="11">
        <f t="shared" si="0"/>
        <v>0</v>
      </c>
      <c r="E13" s="10" t="s">
        <v>25</v>
      </c>
      <c r="F13" s="11">
        <f t="shared" ca="1" si="1"/>
        <v>44</v>
      </c>
      <c r="G13" s="12" t="e">
        <f t="shared" ca="1" si="2"/>
        <v>#DIV/0!</v>
      </c>
    </row>
    <row r="14" spans="1:14" ht="15.75" x14ac:dyDescent="0.25">
      <c r="A14" s="28" t="s">
        <v>146</v>
      </c>
      <c r="B14" s="38">
        <v>3</v>
      </c>
      <c r="C14" s="11">
        <f t="shared" si="0"/>
        <v>2.1897810218978102</v>
      </c>
      <c r="E14" s="10" t="s">
        <v>26</v>
      </c>
      <c r="F14" s="11">
        <f t="shared" ca="1" si="1"/>
        <v>44</v>
      </c>
      <c r="G14" s="12" t="e">
        <f t="shared" ca="1" si="2"/>
        <v>#DIV/0!</v>
      </c>
    </row>
    <row r="15" spans="1:14" ht="15.75" x14ac:dyDescent="0.25">
      <c r="A15" s="28" t="s">
        <v>19</v>
      </c>
      <c r="B15" s="38">
        <v>18</v>
      </c>
      <c r="C15" s="11">
        <f t="shared" si="0"/>
        <v>13.138686131386862</v>
      </c>
      <c r="E15" s="10" t="s">
        <v>27</v>
      </c>
      <c r="F15" s="11">
        <f t="shared" ca="1" si="1"/>
        <v>14</v>
      </c>
      <c r="G15" s="12" t="e">
        <f t="shared" ca="1" si="2"/>
        <v>#DIV/0!</v>
      </c>
    </row>
    <row r="16" spans="1:14" ht="15.75" x14ac:dyDescent="0.25">
      <c r="A16" s="28" t="s">
        <v>92</v>
      </c>
      <c r="B16" s="38">
        <v>2</v>
      </c>
      <c r="C16" s="11">
        <f t="shared" si="0"/>
        <v>1.4598540145985401</v>
      </c>
      <c r="E16" s="10" t="s">
        <v>28</v>
      </c>
      <c r="F16" s="11">
        <f t="shared" ca="1" si="1"/>
        <v>12</v>
      </c>
      <c r="G16" s="12" t="e">
        <f t="shared" ca="1" si="2"/>
        <v>#DIV/0!</v>
      </c>
    </row>
    <row r="17" spans="1:7" ht="15.75" x14ac:dyDescent="0.25">
      <c r="A17" s="28" t="s">
        <v>142</v>
      </c>
      <c r="B17" s="38">
        <v>13</v>
      </c>
      <c r="C17" s="11">
        <f t="shared" si="0"/>
        <v>9.4890510948905096</v>
      </c>
      <c r="E17" s="10" t="s">
        <v>29</v>
      </c>
      <c r="F17" s="11">
        <f t="shared" ca="1" si="1"/>
        <v>11</v>
      </c>
      <c r="G17" s="12" t="e">
        <f t="shared" ca="1" si="2"/>
        <v>#DIV/0!</v>
      </c>
    </row>
    <row r="18" spans="1:7" ht="15.75" x14ac:dyDescent="0.25">
      <c r="A18" s="28" t="s">
        <v>147</v>
      </c>
      <c r="B18" s="38"/>
      <c r="C18" s="11">
        <f t="shared" si="0"/>
        <v>0</v>
      </c>
      <c r="E18" s="10" t="s">
        <v>30</v>
      </c>
      <c r="F18" s="11">
        <f t="shared" ca="1" si="1"/>
        <v>15</v>
      </c>
      <c r="G18" s="12" t="e">
        <f t="shared" ca="1" si="2"/>
        <v>#DIV/0!</v>
      </c>
    </row>
    <row r="19" spans="1:7" ht="15.75" x14ac:dyDescent="0.25">
      <c r="A19" s="28" t="s">
        <v>148</v>
      </c>
      <c r="B19" s="38">
        <v>2</v>
      </c>
      <c r="C19" s="11">
        <f t="shared" si="0"/>
        <v>1.4598540145985401</v>
      </c>
      <c r="E19" s="10" t="s">
        <v>31</v>
      </c>
      <c r="F19" s="11">
        <f t="shared" ca="1" si="1"/>
        <v>28</v>
      </c>
      <c r="G19" s="12" t="e">
        <f t="shared" ca="1" si="2"/>
        <v>#DIV/0!</v>
      </c>
    </row>
    <row r="20" spans="1:7" ht="15.75" x14ac:dyDescent="0.25">
      <c r="A20" s="28" t="s">
        <v>99</v>
      </c>
      <c r="B20" s="38">
        <v>12</v>
      </c>
      <c r="C20" s="11">
        <f t="shared" si="0"/>
        <v>8.7591240875912408</v>
      </c>
      <c r="E20" s="10" t="s">
        <v>32</v>
      </c>
      <c r="F20" s="11">
        <f t="shared" ca="1" si="1"/>
        <v>7</v>
      </c>
      <c r="G20" s="12" t="e">
        <f t="shared" ca="1" si="2"/>
        <v>#DIV/0!</v>
      </c>
    </row>
    <row r="21" spans="1:7" ht="15.75" x14ac:dyDescent="0.25">
      <c r="A21" s="28" t="s">
        <v>159</v>
      </c>
      <c r="B21" s="38">
        <v>21</v>
      </c>
      <c r="C21" s="11">
        <f t="shared" si="0"/>
        <v>15.328467153284672</v>
      </c>
      <c r="E21" s="10" t="s">
        <v>33</v>
      </c>
      <c r="F21" s="11">
        <f t="shared" ca="1" si="1"/>
        <v>47</v>
      </c>
      <c r="G21" s="12" t="e">
        <f t="shared" ca="1" si="2"/>
        <v>#DIV/0!</v>
      </c>
    </row>
    <row r="22" spans="1:7" ht="15.75" x14ac:dyDescent="0.25">
      <c r="A22" s="28" t="s">
        <v>161</v>
      </c>
      <c r="B22" s="38">
        <v>4</v>
      </c>
      <c r="C22" s="11">
        <f t="shared" si="0"/>
        <v>2.9197080291970803</v>
      </c>
      <c r="E22" s="10" t="s">
        <v>34</v>
      </c>
      <c r="F22" s="11">
        <f t="shared" ca="1" si="1"/>
        <v>39</v>
      </c>
      <c r="G22" s="12" t="e">
        <f t="shared" ca="1" si="2"/>
        <v>#DIV/0!</v>
      </c>
    </row>
    <row r="23" spans="1:7" ht="15.75" x14ac:dyDescent="0.25">
      <c r="A23" s="28"/>
      <c r="B23" s="38"/>
      <c r="C23" s="11">
        <f t="shared" si="0"/>
        <v>0</v>
      </c>
      <c r="E23" s="10" t="s">
        <v>35</v>
      </c>
      <c r="F23" s="11">
        <f t="shared" ca="1" si="1"/>
        <v>27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25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29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33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24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22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32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27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10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46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45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22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2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8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26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43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27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29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40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17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10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25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5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26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36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48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34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24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41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BD80BEE3-9A76-486B-A96C-0BB9944B5C1E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N54"/>
  <sheetViews>
    <sheetView topLeftCell="A45" zoomScale="48" zoomScaleNormal="48" workbookViewId="0">
      <selection activeCell="L81" sqref="L8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30</v>
      </c>
      <c r="C2" s="11">
        <f>B2/$J$6*100</f>
        <v>18.181818181818183</v>
      </c>
      <c r="E2" s="10" t="s">
        <v>5</v>
      </c>
      <c r="F2" s="11">
        <f ca="1">RANDBETWEEN(0,50)</f>
        <v>41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35</v>
      </c>
      <c r="C3" s="11">
        <f t="shared" ref="C3:C21" si="0">B3/$J$6*100</f>
        <v>21.212121212121211</v>
      </c>
      <c r="E3" s="10" t="s">
        <v>6</v>
      </c>
      <c r="F3" s="11">
        <f t="shared" ref="F3:F51" ca="1" si="1">RANDBETWEEN(0,50)</f>
        <v>50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15</v>
      </c>
      <c r="C4" s="11">
        <f t="shared" si="0"/>
        <v>9.0909090909090917</v>
      </c>
      <c r="E4" s="39" t="s">
        <v>112</v>
      </c>
      <c r="F4" s="11">
        <f t="shared" ca="1" si="1"/>
        <v>42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5</v>
      </c>
      <c r="C5" s="11">
        <f t="shared" si="0"/>
        <v>3.0303030303030303</v>
      </c>
      <c r="E5" s="10" t="s">
        <v>10</v>
      </c>
      <c r="F5" s="11">
        <f t="shared" ca="1" si="1"/>
        <v>15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12</v>
      </c>
      <c r="C6" s="11">
        <f t="shared" si="0"/>
        <v>7.2727272727272725</v>
      </c>
      <c r="E6" s="10" t="s">
        <v>15</v>
      </c>
      <c r="F6" s="11">
        <f t="shared" ca="1" si="1"/>
        <v>29</v>
      </c>
      <c r="G6" s="12" t="e">
        <f t="shared" ca="1" si="2"/>
        <v>#DIV/0!</v>
      </c>
      <c r="J6" s="16">
        <f>SUM(B2:B14)</f>
        <v>165</v>
      </c>
      <c r="K6" s="17">
        <f>SUM(C2:C14)</f>
        <v>100.00000000000001</v>
      </c>
      <c r="M6" s="16">
        <f ca="1">SUM(F2:F20)</f>
        <v>559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11</v>
      </c>
      <c r="C7" s="11">
        <f t="shared" si="0"/>
        <v>6.666666666666667</v>
      </c>
      <c r="E7" s="10" t="s">
        <v>16</v>
      </c>
      <c r="F7" s="11">
        <f t="shared" ca="1" si="1"/>
        <v>6</v>
      </c>
      <c r="G7" s="12" t="e">
        <f t="shared" ca="1" si="2"/>
        <v>#DIV/0!</v>
      </c>
    </row>
    <row r="8" spans="1:14" ht="15.75" x14ac:dyDescent="0.25">
      <c r="A8" s="28" t="s">
        <v>89</v>
      </c>
      <c r="B8" s="13">
        <v>2</v>
      </c>
      <c r="C8" s="11">
        <f t="shared" si="0"/>
        <v>1.2121212121212122</v>
      </c>
      <c r="E8" s="10" t="s">
        <v>18</v>
      </c>
      <c r="F8" s="11">
        <f t="shared" ca="1" si="1"/>
        <v>44</v>
      </c>
      <c r="G8" s="12" t="e">
        <f t="shared" ca="1" si="2"/>
        <v>#DIV/0!</v>
      </c>
    </row>
    <row r="9" spans="1:14" ht="15.75" x14ac:dyDescent="0.25">
      <c r="A9" s="28" t="s">
        <v>93</v>
      </c>
      <c r="B9" s="13">
        <v>10</v>
      </c>
      <c r="C9" s="11">
        <f t="shared" si="0"/>
        <v>6.0606060606060606</v>
      </c>
      <c r="E9" s="18" t="s">
        <v>20</v>
      </c>
      <c r="F9" s="11">
        <f t="shared" ca="1" si="1"/>
        <v>40</v>
      </c>
      <c r="G9" s="12" t="e">
        <f t="shared" ca="1" si="2"/>
        <v>#DIV/0!</v>
      </c>
    </row>
    <row r="10" spans="1:14" ht="15.75" x14ac:dyDescent="0.25">
      <c r="A10" s="28" t="s">
        <v>134</v>
      </c>
      <c r="B10" s="13">
        <v>7</v>
      </c>
      <c r="C10" s="11">
        <f t="shared" si="0"/>
        <v>4.2424242424242431</v>
      </c>
      <c r="E10" s="10" t="s">
        <v>22</v>
      </c>
      <c r="F10" s="11">
        <f t="shared" ca="1" si="1"/>
        <v>42</v>
      </c>
      <c r="G10" s="12" t="e">
        <f t="shared" ca="1" si="2"/>
        <v>#DIV/0!</v>
      </c>
    </row>
    <row r="11" spans="1:14" ht="15.75" x14ac:dyDescent="0.25">
      <c r="A11" s="28" t="s">
        <v>21</v>
      </c>
      <c r="B11" s="13">
        <v>20</v>
      </c>
      <c r="C11" s="11">
        <f t="shared" si="0"/>
        <v>12.121212121212121</v>
      </c>
      <c r="E11" s="10" t="s">
        <v>23</v>
      </c>
      <c r="F11" s="11">
        <f t="shared" ca="1" si="1"/>
        <v>12</v>
      </c>
      <c r="G11" s="12" t="e">
        <f t="shared" ca="1" si="2"/>
        <v>#DIV/0!</v>
      </c>
    </row>
    <row r="12" spans="1:14" ht="15.75" x14ac:dyDescent="0.25">
      <c r="A12" s="28" t="s">
        <v>135</v>
      </c>
      <c r="B12" s="13">
        <v>12</v>
      </c>
      <c r="C12" s="11">
        <f t="shared" si="0"/>
        <v>7.2727272727272725</v>
      </c>
      <c r="E12" s="10" t="s">
        <v>24</v>
      </c>
      <c r="F12" s="11">
        <f t="shared" ca="1" si="1"/>
        <v>40</v>
      </c>
      <c r="G12" s="12" t="e">
        <f t="shared" ca="1" si="2"/>
        <v>#DIV/0!</v>
      </c>
    </row>
    <row r="13" spans="1:14" ht="15.75" x14ac:dyDescent="0.25">
      <c r="A13" s="28" t="s">
        <v>119</v>
      </c>
      <c r="B13" s="13">
        <v>5</v>
      </c>
      <c r="C13" s="11">
        <f t="shared" si="0"/>
        <v>3.0303030303030303</v>
      </c>
      <c r="E13" s="10" t="s">
        <v>25</v>
      </c>
      <c r="F13" s="11">
        <f t="shared" ca="1" si="1"/>
        <v>34</v>
      </c>
      <c r="G13" s="12" t="e">
        <f t="shared" ca="1" si="2"/>
        <v>#DIV/0!</v>
      </c>
    </row>
    <row r="14" spans="1:14" ht="15.75" x14ac:dyDescent="0.25">
      <c r="A14" s="28" t="s">
        <v>146</v>
      </c>
      <c r="B14" s="13">
        <v>1</v>
      </c>
      <c r="C14" s="11">
        <f t="shared" si="0"/>
        <v>0.60606060606060608</v>
      </c>
      <c r="E14" s="10" t="s">
        <v>26</v>
      </c>
      <c r="F14" s="11">
        <f t="shared" ca="1" si="1"/>
        <v>25</v>
      </c>
      <c r="G14" s="12" t="e">
        <f t="shared" ca="1" si="2"/>
        <v>#DIV/0!</v>
      </c>
    </row>
    <row r="15" spans="1:14" ht="15.75" x14ac:dyDescent="0.25">
      <c r="A15" s="28" t="s">
        <v>19</v>
      </c>
      <c r="B15" s="13">
        <v>22</v>
      </c>
      <c r="C15" s="11">
        <f t="shared" si="0"/>
        <v>13.333333333333334</v>
      </c>
      <c r="E15" s="10" t="s">
        <v>27</v>
      </c>
      <c r="F15" s="11">
        <f t="shared" ca="1" si="1"/>
        <v>20</v>
      </c>
      <c r="G15" s="12" t="e">
        <f t="shared" ca="1" si="2"/>
        <v>#DIV/0!</v>
      </c>
    </row>
    <row r="16" spans="1:14" ht="15.75" x14ac:dyDescent="0.25">
      <c r="A16" s="28" t="s">
        <v>92</v>
      </c>
      <c r="B16" s="13">
        <v>5</v>
      </c>
      <c r="C16" s="11">
        <f t="shared" si="0"/>
        <v>3.0303030303030303</v>
      </c>
      <c r="E16" s="10" t="s">
        <v>28</v>
      </c>
      <c r="F16" s="11">
        <f t="shared" ca="1" si="1"/>
        <v>34</v>
      </c>
      <c r="G16" s="12" t="e">
        <f t="shared" ca="1" si="2"/>
        <v>#DIV/0!</v>
      </c>
    </row>
    <row r="17" spans="1:7" ht="15.75" x14ac:dyDescent="0.25">
      <c r="A17" s="28" t="s">
        <v>142</v>
      </c>
      <c r="B17" s="13">
        <v>4</v>
      </c>
      <c r="C17" s="11">
        <f t="shared" si="0"/>
        <v>2.4242424242424243</v>
      </c>
      <c r="E17" s="10" t="s">
        <v>29</v>
      </c>
      <c r="F17" s="11">
        <f t="shared" ca="1" si="1"/>
        <v>8</v>
      </c>
      <c r="G17" s="12" t="e">
        <f t="shared" ca="1" si="2"/>
        <v>#DIV/0!</v>
      </c>
    </row>
    <row r="18" spans="1:7" ht="15.75" x14ac:dyDescent="0.25">
      <c r="A18" s="28" t="s">
        <v>147</v>
      </c>
      <c r="B18" s="13">
        <v>1</v>
      </c>
      <c r="C18" s="11">
        <f t="shared" si="0"/>
        <v>0.60606060606060608</v>
      </c>
      <c r="E18" s="10" t="s">
        <v>30</v>
      </c>
      <c r="F18" s="11">
        <f t="shared" ca="1" si="1"/>
        <v>35</v>
      </c>
      <c r="G18" s="12" t="e">
        <f t="shared" ca="1" si="2"/>
        <v>#DIV/0!</v>
      </c>
    </row>
    <row r="19" spans="1:7" ht="15.75" x14ac:dyDescent="0.25">
      <c r="A19" s="28" t="s">
        <v>148</v>
      </c>
      <c r="B19" s="13">
        <v>2</v>
      </c>
      <c r="C19" s="11">
        <f t="shared" si="0"/>
        <v>1.2121212121212122</v>
      </c>
      <c r="E19" s="10" t="s">
        <v>31</v>
      </c>
      <c r="F19" s="11">
        <f t="shared" ca="1" si="1"/>
        <v>42</v>
      </c>
      <c r="G19" s="12" t="e">
        <f t="shared" ca="1" si="2"/>
        <v>#DIV/0!</v>
      </c>
    </row>
    <row r="20" spans="1:7" ht="15.75" x14ac:dyDescent="0.25">
      <c r="A20" s="28" t="s">
        <v>99</v>
      </c>
      <c r="B20" s="13">
        <v>9</v>
      </c>
      <c r="C20" s="11">
        <f t="shared" si="0"/>
        <v>5.4545454545454541</v>
      </c>
      <c r="E20" s="10" t="s">
        <v>32</v>
      </c>
      <c r="F20" s="11">
        <f t="shared" ca="1" si="1"/>
        <v>0</v>
      </c>
      <c r="G20" s="12" t="e">
        <f t="shared" ca="1" si="2"/>
        <v>#DIV/0!</v>
      </c>
    </row>
    <row r="21" spans="1:7" ht="15.75" x14ac:dyDescent="0.25">
      <c r="A21" s="28" t="s">
        <v>159</v>
      </c>
      <c r="B21" s="13">
        <v>20</v>
      </c>
      <c r="C21" s="11">
        <f t="shared" si="0"/>
        <v>12.121212121212121</v>
      </c>
      <c r="E21" s="10" t="s">
        <v>33</v>
      </c>
      <c r="F21" s="11">
        <f t="shared" ca="1" si="1"/>
        <v>44</v>
      </c>
      <c r="G21" s="12" t="e">
        <f t="shared" ca="1" si="2"/>
        <v>#DIV/0!</v>
      </c>
    </row>
    <row r="22" spans="1:7" ht="15.75" x14ac:dyDescent="0.25">
      <c r="A22" s="28"/>
      <c r="B22" s="13"/>
      <c r="C22" s="11"/>
      <c r="E22" s="10" t="s">
        <v>34</v>
      </c>
      <c r="F22" s="11">
        <f t="shared" ca="1" si="1"/>
        <v>11</v>
      </c>
      <c r="G22" s="12" t="e">
        <f t="shared" ca="1" si="2"/>
        <v>#DIV/0!</v>
      </c>
    </row>
    <row r="23" spans="1:7" ht="15.75" x14ac:dyDescent="0.25">
      <c r="A23" s="28"/>
      <c r="B23" s="13"/>
      <c r="C23" s="11"/>
      <c r="E23" s="10" t="s">
        <v>35</v>
      </c>
      <c r="F23" s="11">
        <f t="shared" ca="1" si="1"/>
        <v>1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15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37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9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23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35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9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43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41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15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45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16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36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28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13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5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36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49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37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37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42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49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38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47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24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19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34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5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9</v>
      </c>
      <c r="G51" s="25" t="e">
        <f t="shared" ca="1" si="3"/>
        <v>#DIV/0!</v>
      </c>
    </row>
    <row r="52" spans="5:7" ht="15.75" x14ac:dyDescent="0.25">
      <c r="E52" s="28"/>
      <c r="F52" s="37"/>
      <c r="G52" s="11"/>
    </row>
    <row r="53" spans="5:7" ht="15.75" x14ac:dyDescent="0.25">
      <c r="E53" s="28"/>
      <c r="F53" s="37"/>
      <c r="G53" s="11"/>
    </row>
    <row r="54" spans="5:7" ht="15.75" x14ac:dyDescent="0.25">
      <c r="E54" s="28"/>
      <c r="F54" s="37"/>
      <c r="G54" s="11"/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156A81F7-F998-40DE-AE13-D378B11CBF2A}"/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N51"/>
  <sheetViews>
    <sheetView topLeftCell="A5" zoomScale="42" zoomScaleNormal="42" workbookViewId="0">
      <selection activeCell="A52" sqref="A52:XFD54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26</v>
      </c>
      <c r="C2" s="11">
        <f>B2/$J$6*100</f>
        <v>15.66265060240964</v>
      </c>
      <c r="E2" s="10" t="s">
        <v>5</v>
      </c>
      <c r="F2" s="11">
        <f ca="1">RANDBETWEEN(0,50)</f>
        <v>5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38</v>
      </c>
      <c r="C3" s="11">
        <f t="shared" ref="C3:C21" si="0">B3/$J$6*100</f>
        <v>22.891566265060241</v>
      </c>
      <c r="E3" s="10" t="s">
        <v>6</v>
      </c>
      <c r="F3" s="11">
        <f t="shared" ref="F3:F51" ca="1" si="1">RANDBETWEEN(0,50)</f>
        <v>6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15</v>
      </c>
      <c r="C4" s="11">
        <f t="shared" si="0"/>
        <v>9.0361445783132535</v>
      </c>
      <c r="E4" s="39" t="s">
        <v>112</v>
      </c>
      <c r="F4" s="11">
        <f t="shared" ca="1" si="1"/>
        <v>38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10</v>
      </c>
      <c r="C5" s="11">
        <f t="shared" si="0"/>
        <v>6.024096385542169</v>
      </c>
      <c r="E5" s="10" t="s">
        <v>10</v>
      </c>
      <c r="F5" s="11">
        <f t="shared" ca="1" si="1"/>
        <v>40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3</v>
      </c>
      <c r="C6" s="11">
        <f t="shared" si="0"/>
        <v>1.8072289156626504</v>
      </c>
      <c r="E6" s="10" t="s">
        <v>15</v>
      </c>
      <c r="F6" s="11">
        <f t="shared" ca="1" si="1"/>
        <v>27</v>
      </c>
      <c r="G6" s="12" t="e">
        <f t="shared" ca="1" si="2"/>
        <v>#DIV/0!</v>
      </c>
      <c r="J6" s="16">
        <f>SUM(B2:B14)</f>
        <v>166</v>
      </c>
      <c r="K6" s="17">
        <f>SUM(C2:C14)</f>
        <v>100</v>
      </c>
      <c r="M6" s="16">
        <f ca="1">SUM(F2:F20)</f>
        <v>529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11</v>
      </c>
      <c r="C7" s="11">
        <f t="shared" si="0"/>
        <v>6.6265060240963862</v>
      </c>
      <c r="E7" s="10" t="s">
        <v>16</v>
      </c>
      <c r="F7" s="11">
        <f t="shared" ca="1" si="1"/>
        <v>2</v>
      </c>
      <c r="G7" s="12" t="e">
        <f t="shared" ca="1" si="2"/>
        <v>#DIV/0!</v>
      </c>
    </row>
    <row r="8" spans="1:14" ht="15.75" x14ac:dyDescent="0.25">
      <c r="A8" s="28" t="s">
        <v>89</v>
      </c>
      <c r="B8" s="13">
        <v>2</v>
      </c>
      <c r="C8" s="11">
        <f t="shared" si="0"/>
        <v>1.2048192771084338</v>
      </c>
      <c r="E8" s="10" t="s">
        <v>18</v>
      </c>
      <c r="F8" s="11">
        <f t="shared" ca="1" si="1"/>
        <v>42</v>
      </c>
      <c r="G8" s="12" t="e">
        <f t="shared" ca="1" si="2"/>
        <v>#DIV/0!</v>
      </c>
    </row>
    <row r="9" spans="1:14" ht="15.75" x14ac:dyDescent="0.25">
      <c r="A9" s="28" t="s">
        <v>93</v>
      </c>
      <c r="B9" s="13">
        <v>15</v>
      </c>
      <c r="C9" s="11">
        <f t="shared" si="0"/>
        <v>9.0361445783132535</v>
      </c>
      <c r="E9" s="18" t="s">
        <v>20</v>
      </c>
      <c r="F9" s="11">
        <f t="shared" ca="1" si="1"/>
        <v>12</v>
      </c>
      <c r="G9" s="12" t="e">
        <f t="shared" ca="1" si="2"/>
        <v>#DIV/0!</v>
      </c>
    </row>
    <row r="10" spans="1:14" ht="15.75" x14ac:dyDescent="0.25">
      <c r="A10" s="28" t="s">
        <v>134</v>
      </c>
      <c r="B10" s="13">
        <v>7</v>
      </c>
      <c r="C10" s="11">
        <f t="shared" si="0"/>
        <v>4.2168674698795181</v>
      </c>
      <c r="E10" s="10" t="s">
        <v>22</v>
      </c>
      <c r="F10" s="11">
        <f t="shared" ca="1" si="1"/>
        <v>48</v>
      </c>
      <c r="G10" s="12" t="e">
        <f t="shared" ca="1" si="2"/>
        <v>#DIV/0!</v>
      </c>
    </row>
    <row r="11" spans="1:14" ht="15.75" x14ac:dyDescent="0.25">
      <c r="A11" s="28" t="s">
        <v>21</v>
      </c>
      <c r="B11" s="13">
        <v>22</v>
      </c>
      <c r="C11" s="11">
        <f t="shared" si="0"/>
        <v>13.253012048192772</v>
      </c>
      <c r="E11" s="10" t="s">
        <v>23</v>
      </c>
      <c r="F11" s="11">
        <f t="shared" ca="1" si="1"/>
        <v>27</v>
      </c>
      <c r="G11" s="12" t="e">
        <f t="shared" ca="1" si="2"/>
        <v>#DIV/0!</v>
      </c>
    </row>
    <row r="12" spans="1:14" ht="15.75" x14ac:dyDescent="0.25">
      <c r="A12" s="28" t="s">
        <v>135</v>
      </c>
      <c r="B12" s="13">
        <v>12</v>
      </c>
      <c r="C12" s="11">
        <f t="shared" si="0"/>
        <v>7.2289156626506017</v>
      </c>
      <c r="E12" s="10" t="s">
        <v>24</v>
      </c>
      <c r="F12" s="11">
        <f t="shared" ca="1" si="1"/>
        <v>27</v>
      </c>
      <c r="G12" s="12" t="e">
        <f t="shared" ca="1" si="2"/>
        <v>#DIV/0!</v>
      </c>
    </row>
    <row r="13" spans="1:14" ht="15.75" x14ac:dyDescent="0.25">
      <c r="A13" s="28" t="s">
        <v>119</v>
      </c>
      <c r="B13" s="13">
        <v>3</v>
      </c>
      <c r="C13" s="11">
        <f t="shared" si="0"/>
        <v>1.8072289156626504</v>
      </c>
      <c r="E13" s="10" t="s">
        <v>25</v>
      </c>
      <c r="F13" s="11">
        <f t="shared" ca="1" si="1"/>
        <v>12</v>
      </c>
      <c r="G13" s="12" t="e">
        <f t="shared" ca="1" si="2"/>
        <v>#DIV/0!</v>
      </c>
    </row>
    <row r="14" spans="1:14" ht="15.75" x14ac:dyDescent="0.25">
      <c r="A14" s="28" t="s">
        <v>146</v>
      </c>
      <c r="B14" s="13">
        <v>2</v>
      </c>
      <c r="C14" s="11">
        <f t="shared" si="0"/>
        <v>1.2048192771084338</v>
      </c>
      <c r="E14" s="10" t="s">
        <v>26</v>
      </c>
      <c r="F14" s="11">
        <f t="shared" ca="1" si="1"/>
        <v>45</v>
      </c>
      <c r="G14" s="12" t="e">
        <f t="shared" ca="1" si="2"/>
        <v>#DIV/0!</v>
      </c>
    </row>
    <row r="15" spans="1:14" ht="15.75" x14ac:dyDescent="0.25">
      <c r="A15" s="28" t="s">
        <v>19</v>
      </c>
      <c r="B15" s="13">
        <v>18</v>
      </c>
      <c r="C15" s="11">
        <f t="shared" si="0"/>
        <v>10.843373493975903</v>
      </c>
      <c r="E15" s="10" t="s">
        <v>27</v>
      </c>
      <c r="F15" s="11">
        <f t="shared" ca="1" si="1"/>
        <v>38</v>
      </c>
      <c r="G15" s="12" t="e">
        <f t="shared" ca="1" si="2"/>
        <v>#DIV/0!</v>
      </c>
    </row>
    <row r="16" spans="1:14" ht="15.75" x14ac:dyDescent="0.25">
      <c r="A16" s="28" t="s">
        <v>92</v>
      </c>
      <c r="B16" s="13">
        <v>5</v>
      </c>
      <c r="C16" s="11">
        <f t="shared" si="0"/>
        <v>3.0120481927710845</v>
      </c>
      <c r="E16" s="10" t="s">
        <v>28</v>
      </c>
      <c r="F16" s="11">
        <f t="shared" ca="1" si="1"/>
        <v>23</v>
      </c>
      <c r="G16" s="12" t="e">
        <f t="shared" ca="1" si="2"/>
        <v>#DIV/0!</v>
      </c>
    </row>
    <row r="17" spans="1:7" ht="15.75" x14ac:dyDescent="0.25">
      <c r="A17" s="28" t="s">
        <v>142</v>
      </c>
      <c r="B17" s="13">
        <v>9</v>
      </c>
      <c r="C17" s="11">
        <f t="shared" si="0"/>
        <v>5.4216867469879517</v>
      </c>
      <c r="E17" s="10" t="s">
        <v>29</v>
      </c>
      <c r="F17" s="11">
        <f t="shared" ca="1" si="1"/>
        <v>32</v>
      </c>
      <c r="G17" s="12" t="e">
        <f t="shared" ca="1" si="2"/>
        <v>#DIV/0!</v>
      </c>
    </row>
    <row r="18" spans="1:7" ht="15.75" x14ac:dyDescent="0.25">
      <c r="A18" s="28" t="s">
        <v>147</v>
      </c>
      <c r="B18" s="13">
        <v>1</v>
      </c>
      <c r="C18" s="11">
        <f t="shared" si="0"/>
        <v>0.60240963855421692</v>
      </c>
      <c r="E18" s="10" t="s">
        <v>30</v>
      </c>
      <c r="F18" s="11">
        <f t="shared" ca="1" si="1"/>
        <v>43</v>
      </c>
      <c r="G18" s="12" t="e">
        <f t="shared" ca="1" si="2"/>
        <v>#DIV/0!</v>
      </c>
    </row>
    <row r="19" spans="1:7" ht="15.75" x14ac:dyDescent="0.25">
      <c r="A19" s="28" t="s">
        <v>148</v>
      </c>
      <c r="B19" s="13">
        <v>3</v>
      </c>
      <c r="C19" s="11">
        <f t="shared" si="0"/>
        <v>1.8072289156626504</v>
      </c>
      <c r="E19" s="10" t="s">
        <v>31</v>
      </c>
      <c r="F19" s="11">
        <f t="shared" ca="1" si="1"/>
        <v>50</v>
      </c>
      <c r="G19" s="12" t="e">
        <f t="shared" ca="1" si="2"/>
        <v>#DIV/0!</v>
      </c>
    </row>
    <row r="20" spans="1:7" ht="15.75" x14ac:dyDescent="0.25">
      <c r="A20" s="28" t="s">
        <v>99</v>
      </c>
      <c r="B20" s="13">
        <v>9</v>
      </c>
      <c r="C20" s="11">
        <f t="shared" si="0"/>
        <v>5.4216867469879517</v>
      </c>
      <c r="E20" s="10" t="s">
        <v>32</v>
      </c>
      <c r="F20" s="11">
        <f t="shared" ca="1" si="1"/>
        <v>12</v>
      </c>
      <c r="G20" s="12" t="e">
        <f t="shared" ca="1" si="2"/>
        <v>#DIV/0!</v>
      </c>
    </row>
    <row r="21" spans="1:7" ht="15.75" x14ac:dyDescent="0.25">
      <c r="A21" s="28" t="s">
        <v>159</v>
      </c>
      <c r="B21" s="13">
        <v>19</v>
      </c>
      <c r="C21" s="11">
        <f t="shared" si="0"/>
        <v>11.445783132530121</v>
      </c>
      <c r="E21" s="10" t="s">
        <v>33</v>
      </c>
      <c r="F21" s="11">
        <f t="shared" ca="1" si="1"/>
        <v>38</v>
      </c>
      <c r="G21" s="12" t="e">
        <f t="shared" ca="1" si="2"/>
        <v>#DIV/0!</v>
      </c>
    </row>
    <row r="22" spans="1:7" ht="15.75" x14ac:dyDescent="0.25">
      <c r="A22" s="28"/>
      <c r="B22" s="13"/>
      <c r="C22" s="11"/>
      <c r="E22" s="10" t="s">
        <v>34</v>
      </c>
      <c r="F22" s="11">
        <f t="shared" ca="1" si="1"/>
        <v>20</v>
      </c>
      <c r="G22" s="12" t="e">
        <f t="shared" ca="1" si="2"/>
        <v>#DIV/0!</v>
      </c>
    </row>
    <row r="23" spans="1:7" ht="15.75" x14ac:dyDescent="0.25">
      <c r="A23" s="28"/>
      <c r="B23" s="13"/>
      <c r="C23" s="11"/>
      <c r="E23" s="10" t="s">
        <v>35</v>
      </c>
      <c r="F23" s="11">
        <f t="shared" ca="1" si="1"/>
        <v>40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41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42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29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14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32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39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1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35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30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22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18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16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13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43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45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6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9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36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19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33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1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46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4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44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50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18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45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31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D780CD80-2A59-4484-993B-0CDB1BFD0DC6}"/>
  </dataValidation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N54"/>
  <sheetViews>
    <sheetView workbookViewId="0">
      <selection activeCell="F8" sqref="F8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19</v>
      </c>
      <c r="C2" s="11">
        <f>B2/$J$6*100</f>
        <v>12.418300653594772</v>
      </c>
      <c r="E2" s="10" t="s">
        <v>5</v>
      </c>
      <c r="F2" s="11">
        <f ca="1">RANDBETWEEN(0,50)</f>
        <v>19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36</v>
      </c>
      <c r="C3" s="11">
        <f t="shared" ref="C3:C21" si="0">B3/$J$6*100</f>
        <v>23.52941176470588</v>
      </c>
      <c r="E3" s="10" t="s">
        <v>6</v>
      </c>
      <c r="F3" s="11">
        <f t="shared" ref="F3:F51" ca="1" si="1">RANDBETWEEN(0,50)</f>
        <v>42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15</v>
      </c>
      <c r="C4" s="11">
        <f t="shared" si="0"/>
        <v>9.8039215686274517</v>
      </c>
      <c r="E4" s="39" t="s">
        <v>112</v>
      </c>
      <c r="F4" s="11">
        <f t="shared" ca="1" si="1"/>
        <v>33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7</v>
      </c>
      <c r="C5" s="11">
        <f t="shared" si="0"/>
        <v>4.5751633986928102</v>
      </c>
      <c r="E5" s="10" t="s">
        <v>10</v>
      </c>
      <c r="F5" s="11">
        <f t="shared" ca="1" si="1"/>
        <v>20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4</v>
      </c>
      <c r="C6" s="11">
        <f t="shared" si="0"/>
        <v>2.6143790849673203</v>
      </c>
      <c r="E6" s="10" t="s">
        <v>15</v>
      </c>
      <c r="F6" s="11">
        <f t="shared" ca="1" si="1"/>
        <v>23</v>
      </c>
      <c r="G6" s="12" t="e">
        <f t="shared" ca="1" si="2"/>
        <v>#DIV/0!</v>
      </c>
      <c r="J6" s="16">
        <f>SUM(B2:B14)</f>
        <v>153</v>
      </c>
      <c r="K6" s="17">
        <f>SUM(C2:C14)</f>
        <v>100</v>
      </c>
      <c r="M6" s="16">
        <f ca="1">SUM(F2:F20)</f>
        <v>498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11</v>
      </c>
      <c r="C7" s="11">
        <f t="shared" si="0"/>
        <v>7.18954248366013</v>
      </c>
      <c r="E7" s="10" t="s">
        <v>16</v>
      </c>
      <c r="F7" s="11">
        <f t="shared" ca="1" si="1"/>
        <v>30</v>
      </c>
      <c r="G7" s="12" t="e">
        <f t="shared" ca="1" si="2"/>
        <v>#DIV/0!</v>
      </c>
    </row>
    <row r="8" spans="1:14" ht="15.75" x14ac:dyDescent="0.25">
      <c r="A8" s="28" t="s">
        <v>89</v>
      </c>
      <c r="B8" s="13">
        <v>2</v>
      </c>
      <c r="C8" s="11">
        <f t="shared" si="0"/>
        <v>1.3071895424836601</v>
      </c>
      <c r="E8" s="10" t="s">
        <v>18</v>
      </c>
      <c r="F8" s="11">
        <f t="shared" ca="1" si="1"/>
        <v>27</v>
      </c>
      <c r="G8" s="12" t="e">
        <f t="shared" ca="1" si="2"/>
        <v>#DIV/0!</v>
      </c>
    </row>
    <row r="9" spans="1:14" ht="15.75" x14ac:dyDescent="0.25">
      <c r="A9" s="28" t="s">
        <v>93</v>
      </c>
      <c r="B9" s="13">
        <v>15</v>
      </c>
      <c r="C9" s="11">
        <f t="shared" si="0"/>
        <v>9.8039215686274517</v>
      </c>
      <c r="E9" s="18" t="s">
        <v>20</v>
      </c>
      <c r="F9" s="11">
        <f t="shared" ca="1" si="1"/>
        <v>4</v>
      </c>
      <c r="G9" s="12" t="e">
        <f t="shared" ca="1" si="2"/>
        <v>#DIV/0!</v>
      </c>
    </row>
    <row r="10" spans="1:14" ht="15.75" x14ac:dyDescent="0.25">
      <c r="A10" s="28" t="s">
        <v>134</v>
      </c>
      <c r="B10" s="13">
        <v>6</v>
      </c>
      <c r="C10" s="11">
        <f t="shared" si="0"/>
        <v>3.9215686274509802</v>
      </c>
      <c r="E10" s="10" t="s">
        <v>22</v>
      </c>
      <c r="F10" s="11">
        <f t="shared" ca="1" si="1"/>
        <v>11</v>
      </c>
      <c r="G10" s="12" t="e">
        <f t="shared" ca="1" si="2"/>
        <v>#DIV/0!</v>
      </c>
    </row>
    <row r="11" spans="1:14" ht="15.75" x14ac:dyDescent="0.25">
      <c r="A11" s="28" t="s">
        <v>21</v>
      </c>
      <c r="B11" s="13">
        <v>22</v>
      </c>
      <c r="C11" s="11">
        <f t="shared" si="0"/>
        <v>14.37908496732026</v>
      </c>
      <c r="E11" s="10" t="s">
        <v>23</v>
      </c>
      <c r="F11" s="11">
        <f t="shared" ca="1" si="1"/>
        <v>24</v>
      </c>
      <c r="G11" s="12" t="e">
        <f t="shared" ca="1" si="2"/>
        <v>#DIV/0!</v>
      </c>
    </row>
    <row r="12" spans="1:14" ht="15.75" x14ac:dyDescent="0.25">
      <c r="A12" s="28" t="s">
        <v>135</v>
      </c>
      <c r="B12" s="13">
        <v>9</v>
      </c>
      <c r="C12" s="11">
        <f t="shared" si="0"/>
        <v>5.8823529411764701</v>
      </c>
      <c r="E12" s="10" t="s">
        <v>24</v>
      </c>
      <c r="F12" s="11">
        <f t="shared" ca="1" si="1"/>
        <v>40</v>
      </c>
      <c r="G12" s="12" t="e">
        <f t="shared" ca="1" si="2"/>
        <v>#DIV/0!</v>
      </c>
    </row>
    <row r="13" spans="1:14" ht="15.75" x14ac:dyDescent="0.25">
      <c r="A13" s="28" t="s">
        <v>119</v>
      </c>
      <c r="B13" s="13">
        <v>4</v>
      </c>
      <c r="C13" s="11">
        <f t="shared" si="0"/>
        <v>2.6143790849673203</v>
      </c>
      <c r="E13" s="10" t="s">
        <v>25</v>
      </c>
      <c r="F13" s="11">
        <f t="shared" ca="1" si="1"/>
        <v>27</v>
      </c>
      <c r="G13" s="12" t="e">
        <f t="shared" ca="1" si="2"/>
        <v>#DIV/0!</v>
      </c>
    </row>
    <row r="14" spans="1:14" ht="15.75" x14ac:dyDescent="0.25">
      <c r="A14" s="28" t="s">
        <v>146</v>
      </c>
      <c r="B14" s="13">
        <v>3</v>
      </c>
      <c r="C14" s="11">
        <f t="shared" si="0"/>
        <v>1.9607843137254901</v>
      </c>
      <c r="E14" s="10" t="s">
        <v>26</v>
      </c>
      <c r="F14" s="11">
        <f t="shared" ca="1" si="1"/>
        <v>16</v>
      </c>
      <c r="G14" s="12" t="e">
        <f t="shared" ca="1" si="2"/>
        <v>#DIV/0!</v>
      </c>
    </row>
    <row r="15" spans="1:14" ht="15.75" x14ac:dyDescent="0.25">
      <c r="A15" s="28" t="s">
        <v>19</v>
      </c>
      <c r="B15" s="13">
        <v>22</v>
      </c>
      <c r="C15" s="11">
        <f t="shared" si="0"/>
        <v>14.37908496732026</v>
      </c>
      <c r="E15" s="10" t="s">
        <v>27</v>
      </c>
      <c r="F15" s="11">
        <f t="shared" ca="1" si="1"/>
        <v>39</v>
      </c>
      <c r="G15" s="12" t="e">
        <f t="shared" ca="1" si="2"/>
        <v>#DIV/0!</v>
      </c>
    </row>
    <row r="16" spans="1:14" ht="15.75" x14ac:dyDescent="0.25">
      <c r="A16" s="28" t="s">
        <v>92</v>
      </c>
      <c r="B16" s="13">
        <v>9</v>
      </c>
      <c r="C16" s="11">
        <f t="shared" si="0"/>
        <v>5.8823529411764701</v>
      </c>
      <c r="E16" s="10" t="s">
        <v>28</v>
      </c>
      <c r="F16" s="11">
        <f t="shared" ca="1" si="1"/>
        <v>43</v>
      </c>
      <c r="G16" s="12" t="e">
        <f t="shared" ca="1" si="2"/>
        <v>#DIV/0!</v>
      </c>
    </row>
    <row r="17" spans="1:7" ht="15.75" x14ac:dyDescent="0.25">
      <c r="A17" s="28" t="s">
        <v>142</v>
      </c>
      <c r="B17" s="13">
        <v>18</v>
      </c>
      <c r="C17" s="11">
        <f t="shared" si="0"/>
        <v>11.76470588235294</v>
      </c>
      <c r="E17" s="10" t="s">
        <v>29</v>
      </c>
      <c r="F17" s="11">
        <f t="shared" ca="1" si="1"/>
        <v>12</v>
      </c>
      <c r="G17" s="12" t="e">
        <f t="shared" ca="1" si="2"/>
        <v>#DIV/0!</v>
      </c>
    </row>
    <row r="18" spans="1:7" ht="15.75" x14ac:dyDescent="0.25">
      <c r="A18" s="28" t="s">
        <v>147</v>
      </c>
      <c r="B18" s="13">
        <v>2</v>
      </c>
      <c r="C18" s="11">
        <f t="shared" si="0"/>
        <v>1.3071895424836601</v>
      </c>
      <c r="E18" s="10" t="s">
        <v>30</v>
      </c>
      <c r="F18" s="11">
        <f t="shared" ca="1" si="1"/>
        <v>47</v>
      </c>
      <c r="G18" s="12" t="e">
        <f t="shared" ca="1" si="2"/>
        <v>#DIV/0!</v>
      </c>
    </row>
    <row r="19" spans="1:7" ht="15.75" x14ac:dyDescent="0.25">
      <c r="A19" s="28" t="s">
        <v>148</v>
      </c>
      <c r="B19" s="13">
        <v>10</v>
      </c>
      <c r="C19" s="11">
        <f t="shared" si="0"/>
        <v>6.5359477124183014</v>
      </c>
      <c r="E19" s="10" t="s">
        <v>31</v>
      </c>
      <c r="F19" s="11">
        <f t="shared" ca="1" si="1"/>
        <v>19</v>
      </c>
      <c r="G19" s="12" t="e">
        <f t="shared" ca="1" si="2"/>
        <v>#DIV/0!</v>
      </c>
    </row>
    <row r="20" spans="1:7" ht="15.75" x14ac:dyDescent="0.25">
      <c r="A20" s="28" t="s">
        <v>99</v>
      </c>
      <c r="B20" s="13">
        <v>10</v>
      </c>
      <c r="C20" s="11">
        <f t="shared" si="0"/>
        <v>6.5359477124183014</v>
      </c>
      <c r="E20" s="10" t="s">
        <v>32</v>
      </c>
      <c r="F20" s="11">
        <f t="shared" ca="1" si="1"/>
        <v>22</v>
      </c>
      <c r="G20" s="12" t="e">
        <f t="shared" ca="1" si="2"/>
        <v>#DIV/0!</v>
      </c>
    </row>
    <row r="21" spans="1:7" ht="15.75" x14ac:dyDescent="0.25">
      <c r="A21" s="28" t="s">
        <v>159</v>
      </c>
      <c r="B21" s="13">
        <v>15</v>
      </c>
      <c r="C21" s="11">
        <f t="shared" si="0"/>
        <v>9.8039215686274517</v>
      </c>
      <c r="E21" s="10" t="s">
        <v>33</v>
      </c>
      <c r="F21" s="11">
        <f t="shared" ca="1" si="1"/>
        <v>36</v>
      </c>
      <c r="G21" s="12" t="e">
        <f t="shared" ca="1" si="2"/>
        <v>#DIV/0!</v>
      </c>
    </row>
    <row r="22" spans="1:7" ht="15.75" x14ac:dyDescent="0.25">
      <c r="A22" s="28"/>
      <c r="B22" s="13"/>
      <c r="C22" s="11"/>
      <c r="E22" s="10" t="s">
        <v>34</v>
      </c>
      <c r="F22" s="11">
        <f t="shared" ca="1" si="1"/>
        <v>36</v>
      </c>
      <c r="G22" s="12" t="e">
        <f t="shared" ca="1" si="2"/>
        <v>#DIV/0!</v>
      </c>
    </row>
    <row r="23" spans="1:7" ht="15.75" x14ac:dyDescent="0.25">
      <c r="A23" s="28"/>
      <c r="B23" s="13"/>
      <c r="C23" s="11"/>
      <c r="E23" s="10" t="s">
        <v>35</v>
      </c>
      <c r="F23" s="11">
        <f t="shared" ca="1" si="1"/>
        <v>11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25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19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46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9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8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5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19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4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19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5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7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41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12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39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43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0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0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15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3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22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8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14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22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37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26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2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43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34</v>
      </c>
      <c r="G51" s="25" t="e">
        <f t="shared" ca="1" si="3"/>
        <v>#DIV/0!</v>
      </c>
    </row>
    <row r="52" spans="5:7" ht="15.75" x14ac:dyDescent="0.25">
      <c r="E52" s="28"/>
      <c r="F52" s="37"/>
      <c r="G52" s="11"/>
    </row>
    <row r="53" spans="5:7" ht="15.75" x14ac:dyDescent="0.25">
      <c r="E53" s="28"/>
      <c r="F53" s="37"/>
      <c r="G53" s="11"/>
    </row>
    <row r="54" spans="5:7" ht="15.75" x14ac:dyDescent="0.25">
      <c r="E54" s="28"/>
      <c r="F54" s="37"/>
      <c r="G54" s="11">
        <f t="shared" ref="G54" ca="1" si="4">F55/$M$6*100</f>
        <v>0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66D728CF-32C2-44AB-ACD4-90276D0E884F}"/>
  </dataValidation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N54"/>
  <sheetViews>
    <sheetView topLeftCell="A33" zoomScale="84" zoomScaleNormal="84" workbookViewId="0">
      <selection activeCell="F50" sqref="F50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27</v>
      </c>
      <c r="C2" s="11">
        <f>B2/$J$6*100</f>
        <v>13.5678391959799</v>
      </c>
      <c r="E2" s="10" t="s">
        <v>5</v>
      </c>
      <c r="F2" s="11">
        <f ca="1">RANDBETWEEN(0,50)</f>
        <v>4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40</v>
      </c>
      <c r="C3" s="11">
        <f t="shared" ref="C3:C22" si="0">B3/$J$6*100</f>
        <v>20.100502512562816</v>
      </c>
      <c r="E3" s="10" t="s">
        <v>6</v>
      </c>
      <c r="F3" s="11">
        <f t="shared" ref="F3:F51" ca="1" si="1">RANDBETWEEN(0,50)</f>
        <v>15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22</v>
      </c>
      <c r="C4" s="11">
        <f t="shared" si="0"/>
        <v>11.055276381909549</v>
      </c>
      <c r="E4" s="39" t="s">
        <v>112</v>
      </c>
      <c r="F4" s="11">
        <f t="shared" ca="1" si="1"/>
        <v>32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15</v>
      </c>
      <c r="C5" s="11">
        <f t="shared" si="0"/>
        <v>7.5376884422110546</v>
      </c>
      <c r="E5" s="10" t="s">
        <v>10</v>
      </c>
      <c r="F5" s="11">
        <f t="shared" ca="1" si="1"/>
        <v>26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>
        <v>6</v>
      </c>
      <c r="C6" s="11">
        <f t="shared" si="0"/>
        <v>3.0150753768844218</v>
      </c>
      <c r="E6" s="10" t="s">
        <v>15</v>
      </c>
      <c r="F6" s="11">
        <f t="shared" ca="1" si="1"/>
        <v>6</v>
      </c>
      <c r="G6" s="12" t="e">
        <f t="shared" ca="1" si="2"/>
        <v>#DIV/0!</v>
      </c>
      <c r="J6" s="16">
        <f>SUM(B2:B14)</f>
        <v>199</v>
      </c>
      <c r="K6" s="17">
        <f>SUM(C2:C14)</f>
        <v>99.999999999999986</v>
      </c>
      <c r="M6" s="16">
        <f ca="1">SUM(F2:F20)</f>
        <v>521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24</v>
      </c>
      <c r="C7" s="11">
        <f t="shared" si="0"/>
        <v>12.060301507537687</v>
      </c>
      <c r="E7" s="10" t="s">
        <v>16</v>
      </c>
      <c r="F7" s="11">
        <f t="shared" ca="1" si="1"/>
        <v>16</v>
      </c>
      <c r="G7" s="12" t="e">
        <f t="shared" ca="1" si="2"/>
        <v>#DIV/0!</v>
      </c>
    </row>
    <row r="8" spans="1:14" ht="15.75" x14ac:dyDescent="0.25">
      <c r="A8" s="28" t="s">
        <v>89</v>
      </c>
      <c r="B8" s="13">
        <v>2</v>
      </c>
      <c r="C8" s="11">
        <f t="shared" si="0"/>
        <v>1.0050251256281406</v>
      </c>
      <c r="E8" s="10" t="s">
        <v>18</v>
      </c>
      <c r="F8" s="11">
        <f t="shared" ca="1" si="1"/>
        <v>34</v>
      </c>
      <c r="G8" s="12" t="e">
        <f t="shared" ca="1" si="2"/>
        <v>#DIV/0!</v>
      </c>
    </row>
    <row r="9" spans="1:14" ht="15.75" x14ac:dyDescent="0.25">
      <c r="A9" s="28" t="s">
        <v>93</v>
      </c>
      <c r="B9" s="13">
        <v>15</v>
      </c>
      <c r="C9" s="11">
        <f t="shared" si="0"/>
        <v>7.5376884422110546</v>
      </c>
      <c r="E9" s="18" t="s">
        <v>20</v>
      </c>
      <c r="F9" s="11">
        <f t="shared" ca="1" si="1"/>
        <v>45</v>
      </c>
      <c r="G9" s="12" t="e">
        <f t="shared" ca="1" si="2"/>
        <v>#DIV/0!</v>
      </c>
    </row>
    <row r="10" spans="1:14" ht="15.75" x14ac:dyDescent="0.25">
      <c r="A10" s="28" t="s">
        <v>134</v>
      </c>
      <c r="B10" s="13">
        <v>8</v>
      </c>
      <c r="C10" s="11">
        <f t="shared" si="0"/>
        <v>4.0201005025125625</v>
      </c>
      <c r="E10" s="10" t="s">
        <v>22</v>
      </c>
      <c r="F10" s="11">
        <f t="shared" ca="1" si="1"/>
        <v>49</v>
      </c>
      <c r="G10" s="12" t="e">
        <f t="shared" ca="1" si="2"/>
        <v>#DIV/0!</v>
      </c>
    </row>
    <row r="11" spans="1:14" ht="15.75" x14ac:dyDescent="0.25">
      <c r="A11" s="28" t="s">
        <v>21</v>
      </c>
      <c r="B11" s="13">
        <v>22</v>
      </c>
      <c r="C11" s="11">
        <f t="shared" si="0"/>
        <v>11.055276381909549</v>
      </c>
      <c r="E11" s="10" t="s">
        <v>23</v>
      </c>
      <c r="F11" s="11">
        <f t="shared" ca="1" si="1"/>
        <v>28</v>
      </c>
      <c r="G11" s="12" t="e">
        <f t="shared" ca="1" si="2"/>
        <v>#DIV/0!</v>
      </c>
    </row>
    <row r="12" spans="1:14" ht="15.75" x14ac:dyDescent="0.25">
      <c r="A12" s="28" t="s">
        <v>135</v>
      </c>
      <c r="B12" s="13">
        <v>11</v>
      </c>
      <c r="C12" s="11">
        <f t="shared" si="0"/>
        <v>5.5276381909547743</v>
      </c>
      <c r="E12" s="10" t="s">
        <v>24</v>
      </c>
      <c r="F12" s="11">
        <f t="shared" ca="1" si="1"/>
        <v>48</v>
      </c>
      <c r="G12" s="12" t="e">
        <f t="shared" ca="1" si="2"/>
        <v>#DIV/0!</v>
      </c>
    </row>
    <row r="13" spans="1:14" ht="15.75" x14ac:dyDescent="0.25">
      <c r="A13" s="28" t="s">
        <v>119</v>
      </c>
      <c r="B13" s="13">
        <v>4</v>
      </c>
      <c r="C13" s="11">
        <f t="shared" si="0"/>
        <v>2.0100502512562812</v>
      </c>
      <c r="E13" s="10" t="s">
        <v>25</v>
      </c>
      <c r="F13" s="11">
        <f t="shared" ca="1" si="1"/>
        <v>49</v>
      </c>
      <c r="G13" s="12" t="e">
        <f t="shared" ca="1" si="2"/>
        <v>#DIV/0!</v>
      </c>
    </row>
    <row r="14" spans="1:14" ht="15.75" x14ac:dyDescent="0.25">
      <c r="A14" s="28" t="s">
        <v>146</v>
      </c>
      <c r="B14" s="13">
        <v>3</v>
      </c>
      <c r="C14" s="11">
        <f t="shared" si="0"/>
        <v>1.5075376884422109</v>
      </c>
      <c r="E14" s="10" t="s">
        <v>26</v>
      </c>
      <c r="F14" s="11">
        <f t="shared" ca="1" si="1"/>
        <v>26</v>
      </c>
      <c r="G14" s="12" t="e">
        <f t="shared" ca="1" si="2"/>
        <v>#DIV/0!</v>
      </c>
    </row>
    <row r="15" spans="1:14" ht="15.75" x14ac:dyDescent="0.25">
      <c r="A15" s="28" t="s">
        <v>19</v>
      </c>
      <c r="B15" s="13">
        <v>22</v>
      </c>
      <c r="C15" s="11">
        <f t="shared" si="0"/>
        <v>11.055276381909549</v>
      </c>
      <c r="E15" s="10" t="s">
        <v>27</v>
      </c>
      <c r="F15" s="11">
        <f t="shared" ca="1" si="1"/>
        <v>11</v>
      </c>
      <c r="G15" s="12" t="e">
        <f t="shared" ca="1" si="2"/>
        <v>#DIV/0!</v>
      </c>
    </row>
    <row r="16" spans="1:14" ht="15.75" x14ac:dyDescent="0.25">
      <c r="A16" s="28" t="s">
        <v>92</v>
      </c>
      <c r="B16" s="13">
        <v>9</v>
      </c>
      <c r="C16" s="11">
        <f t="shared" si="0"/>
        <v>4.5226130653266337</v>
      </c>
      <c r="E16" s="10" t="s">
        <v>28</v>
      </c>
      <c r="F16" s="11">
        <f t="shared" ca="1" si="1"/>
        <v>33</v>
      </c>
      <c r="G16" s="12" t="e">
        <f t="shared" ca="1" si="2"/>
        <v>#DIV/0!</v>
      </c>
    </row>
    <row r="17" spans="1:7" ht="15.75" x14ac:dyDescent="0.25">
      <c r="A17" s="28" t="s">
        <v>142</v>
      </c>
      <c r="B17" s="13">
        <v>18</v>
      </c>
      <c r="C17" s="11">
        <f t="shared" si="0"/>
        <v>9.0452261306532673</v>
      </c>
      <c r="E17" s="10" t="s">
        <v>29</v>
      </c>
      <c r="F17" s="11">
        <f t="shared" ca="1" si="1"/>
        <v>19</v>
      </c>
      <c r="G17" s="12" t="e">
        <f t="shared" ca="1" si="2"/>
        <v>#DIV/0!</v>
      </c>
    </row>
    <row r="18" spans="1:7" ht="15.75" x14ac:dyDescent="0.25">
      <c r="A18" s="28" t="s">
        <v>147</v>
      </c>
      <c r="B18" s="13">
        <v>2</v>
      </c>
      <c r="C18" s="11">
        <f t="shared" si="0"/>
        <v>1.0050251256281406</v>
      </c>
      <c r="E18" s="10" t="s">
        <v>30</v>
      </c>
      <c r="F18" s="11">
        <f t="shared" ca="1" si="1"/>
        <v>29</v>
      </c>
      <c r="G18" s="12" t="e">
        <f t="shared" ca="1" si="2"/>
        <v>#DIV/0!</v>
      </c>
    </row>
    <row r="19" spans="1:7" ht="15.75" x14ac:dyDescent="0.25">
      <c r="A19" s="28" t="s">
        <v>148</v>
      </c>
      <c r="B19" s="13">
        <v>10</v>
      </c>
      <c r="C19" s="11">
        <f t="shared" si="0"/>
        <v>5.025125628140704</v>
      </c>
      <c r="E19" s="10" t="s">
        <v>31</v>
      </c>
      <c r="F19" s="11">
        <f t="shared" ca="1" si="1"/>
        <v>37</v>
      </c>
      <c r="G19" s="12" t="e">
        <f t="shared" ca="1" si="2"/>
        <v>#DIV/0!</v>
      </c>
    </row>
    <row r="20" spans="1:7" ht="15.75" x14ac:dyDescent="0.25">
      <c r="A20" s="28" t="s">
        <v>99</v>
      </c>
      <c r="B20" s="13">
        <v>15</v>
      </c>
      <c r="C20" s="11">
        <f t="shared" si="0"/>
        <v>7.5376884422110546</v>
      </c>
      <c r="E20" s="10" t="s">
        <v>32</v>
      </c>
      <c r="F20" s="11">
        <f t="shared" ca="1" si="1"/>
        <v>14</v>
      </c>
      <c r="G20" s="12" t="e">
        <f t="shared" ca="1" si="2"/>
        <v>#DIV/0!</v>
      </c>
    </row>
    <row r="21" spans="1:7" ht="15.75" x14ac:dyDescent="0.25">
      <c r="A21" s="28" t="s">
        <v>159</v>
      </c>
      <c r="B21" s="13">
        <v>15</v>
      </c>
      <c r="C21" s="11">
        <f t="shared" si="0"/>
        <v>7.5376884422110546</v>
      </c>
      <c r="E21" s="10" t="s">
        <v>33</v>
      </c>
      <c r="F21" s="11">
        <f t="shared" ca="1" si="1"/>
        <v>20</v>
      </c>
      <c r="G21" s="12" t="e">
        <f t="shared" ca="1" si="2"/>
        <v>#DIV/0!</v>
      </c>
    </row>
    <row r="22" spans="1:7" ht="15.75" x14ac:dyDescent="0.25">
      <c r="A22" s="28" t="s">
        <v>58</v>
      </c>
      <c r="B22" s="13">
        <v>2</v>
      </c>
      <c r="C22" s="11">
        <f t="shared" si="0"/>
        <v>1.0050251256281406</v>
      </c>
      <c r="E22" s="10" t="s">
        <v>34</v>
      </c>
      <c r="F22" s="11">
        <f t="shared" ca="1" si="1"/>
        <v>24</v>
      </c>
      <c r="G22" s="12" t="e">
        <f t="shared" ca="1" si="2"/>
        <v>#DIV/0!</v>
      </c>
    </row>
    <row r="23" spans="1:7" ht="15.75" x14ac:dyDescent="0.25">
      <c r="A23" s="28"/>
      <c r="B23" s="13"/>
      <c r="C23" s="11"/>
      <c r="E23" s="10" t="s">
        <v>35</v>
      </c>
      <c r="F23" s="11">
        <f t="shared" ca="1" si="1"/>
        <v>24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17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37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22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50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42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40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13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4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10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21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35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41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5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28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36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43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4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1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14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6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18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23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23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17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47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30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14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14</v>
      </c>
      <c r="G51" s="25" t="e">
        <f t="shared" ca="1" si="3"/>
        <v>#DIV/0!</v>
      </c>
    </row>
    <row r="52" spans="5:7" ht="15.75" x14ac:dyDescent="0.25">
      <c r="E52" s="28"/>
      <c r="F52" s="37"/>
      <c r="G52" s="11"/>
    </row>
    <row r="53" spans="5:7" ht="15.75" x14ac:dyDescent="0.25">
      <c r="E53" s="28"/>
      <c r="F53" s="37"/>
      <c r="G53" s="11"/>
    </row>
    <row r="54" spans="5:7" ht="15.75" x14ac:dyDescent="0.25">
      <c r="E54" s="28"/>
      <c r="F54" s="37"/>
      <c r="G54" s="11">
        <f t="shared" ref="G54" ca="1" si="4">F55/$M$6*100</f>
        <v>0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0E01A4B7-5A20-4530-A564-76AB1EB0C3D3}"/>
  </dataValidation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N54"/>
  <sheetViews>
    <sheetView workbookViewId="0">
      <selection activeCell="E6" sqref="E6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11</v>
      </c>
      <c r="C2" s="11">
        <f>B2/$J$6*100</f>
        <v>27.500000000000004</v>
      </c>
      <c r="E2" s="10" t="s">
        <v>5</v>
      </c>
      <c r="F2" s="11">
        <f ca="1">RANDBETWEEN(0,50)</f>
        <v>43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5</v>
      </c>
      <c r="C3" s="11">
        <f t="shared" ref="C3:C22" si="0">B3/$J$6*100</f>
        <v>12.5</v>
      </c>
      <c r="E3" s="10" t="s">
        <v>6</v>
      </c>
      <c r="F3" s="11">
        <f t="shared" ref="F3:F51" ca="1" si="1">RANDBETWEEN(0,50)</f>
        <v>9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4</v>
      </c>
      <c r="C4" s="11">
        <f t="shared" si="0"/>
        <v>10</v>
      </c>
      <c r="E4" s="39" t="s">
        <v>112</v>
      </c>
      <c r="F4" s="11">
        <f t="shared" ca="1" si="1"/>
        <v>6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/>
      <c r="C5" s="11">
        <f t="shared" si="0"/>
        <v>0</v>
      </c>
      <c r="E5" s="10" t="s">
        <v>10</v>
      </c>
      <c r="F5" s="11">
        <f t="shared" ca="1" si="1"/>
        <v>1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140</v>
      </c>
      <c r="B6" s="11"/>
      <c r="C6" s="11">
        <f t="shared" si="0"/>
        <v>0</v>
      </c>
      <c r="E6" s="10" t="s">
        <v>15</v>
      </c>
      <c r="F6" s="11">
        <f t="shared" ca="1" si="1"/>
        <v>49</v>
      </c>
      <c r="G6" s="12" t="e">
        <f t="shared" ca="1" si="2"/>
        <v>#DIV/0!</v>
      </c>
      <c r="J6" s="16">
        <f>SUM(B2:B14)</f>
        <v>40</v>
      </c>
      <c r="K6" s="17">
        <f>SUM(C2:C14)</f>
        <v>100</v>
      </c>
      <c r="M6" s="16">
        <f ca="1">SUM(F2:F20)</f>
        <v>544</v>
      </c>
      <c r="N6" s="17" t="e">
        <f ca="1">SUM(G2:G20)</f>
        <v>#DIV/0!</v>
      </c>
    </row>
    <row r="7" spans="1:14" ht="15.75" x14ac:dyDescent="0.25">
      <c r="A7" s="28" t="s">
        <v>8</v>
      </c>
      <c r="B7" s="11">
        <v>10</v>
      </c>
      <c r="C7" s="11">
        <f t="shared" si="0"/>
        <v>25</v>
      </c>
      <c r="E7" s="10" t="s">
        <v>16</v>
      </c>
      <c r="F7" s="11">
        <f t="shared" ca="1" si="1"/>
        <v>30</v>
      </c>
      <c r="G7" s="12" t="e">
        <f t="shared" ca="1" si="2"/>
        <v>#DIV/0!</v>
      </c>
    </row>
    <row r="8" spans="1:14" ht="15.75" x14ac:dyDescent="0.25">
      <c r="A8" s="28" t="s">
        <v>89</v>
      </c>
      <c r="B8" s="13"/>
      <c r="C8" s="11">
        <f t="shared" si="0"/>
        <v>0</v>
      </c>
      <c r="E8" s="10" t="s">
        <v>18</v>
      </c>
      <c r="F8" s="11">
        <f t="shared" ca="1" si="1"/>
        <v>42</v>
      </c>
      <c r="G8" s="12" t="e">
        <f t="shared" ca="1" si="2"/>
        <v>#DIV/0!</v>
      </c>
    </row>
    <row r="9" spans="1:14" ht="15.75" x14ac:dyDescent="0.25">
      <c r="A9" s="28" t="s">
        <v>93</v>
      </c>
      <c r="B9" s="13"/>
      <c r="C9" s="11">
        <f t="shared" si="0"/>
        <v>0</v>
      </c>
      <c r="E9" s="18" t="s">
        <v>20</v>
      </c>
      <c r="F9" s="11">
        <f t="shared" ca="1" si="1"/>
        <v>32</v>
      </c>
      <c r="G9" s="12" t="e">
        <f t="shared" ca="1" si="2"/>
        <v>#DIV/0!</v>
      </c>
    </row>
    <row r="10" spans="1:14" ht="15.75" x14ac:dyDescent="0.25">
      <c r="A10" s="28" t="s">
        <v>134</v>
      </c>
      <c r="B10" s="13">
        <v>3</v>
      </c>
      <c r="C10" s="11">
        <f t="shared" si="0"/>
        <v>7.5</v>
      </c>
      <c r="E10" s="10" t="s">
        <v>22</v>
      </c>
      <c r="F10" s="11">
        <f t="shared" ca="1" si="1"/>
        <v>27</v>
      </c>
      <c r="G10" s="12" t="e">
        <f t="shared" ca="1" si="2"/>
        <v>#DIV/0!</v>
      </c>
    </row>
    <row r="11" spans="1:14" ht="15.75" x14ac:dyDescent="0.25">
      <c r="A11" s="28" t="s">
        <v>21</v>
      </c>
      <c r="B11" s="13">
        <v>7</v>
      </c>
      <c r="C11" s="11">
        <f t="shared" si="0"/>
        <v>17.5</v>
      </c>
      <c r="E11" s="10" t="s">
        <v>23</v>
      </c>
      <c r="F11" s="11">
        <f t="shared" ca="1" si="1"/>
        <v>36</v>
      </c>
      <c r="G11" s="12" t="e">
        <f t="shared" ca="1" si="2"/>
        <v>#DIV/0!</v>
      </c>
    </row>
    <row r="12" spans="1:14" ht="15.75" x14ac:dyDescent="0.25">
      <c r="A12" s="28" t="s">
        <v>135</v>
      </c>
      <c r="B12" s="13"/>
      <c r="C12" s="11">
        <f t="shared" si="0"/>
        <v>0</v>
      </c>
      <c r="E12" s="10" t="s">
        <v>24</v>
      </c>
      <c r="F12" s="11">
        <f t="shared" ca="1" si="1"/>
        <v>37</v>
      </c>
      <c r="G12" s="12" t="e">
        <f t="shared" ca="1" si="2"/>
        <v>#DIV/0!</v>
      </c>
    </row>
    <row r="13" spans="1:14" ht="15.75" x14ac:dyDescent="0.25">
      <c r="A13" s="28" t="s">
        <v>119</v>
      </c>
      <c r="B13" s="13"/>
      <c r="C13" s="11">
        <f t="shared" si="0"/>
        <v>0</v>
      </c>
      <c r="E13" s="10" t="s">
        <v>25</v>
      </c>
      <c r="F13" s="11">
        <f t="shared" ca="1" si="1"/>
        <v>43</v>
      </c>
      <c r="G13" s="12" t="e">
        <f t="shared" ca="1" si="2"/>
        <v>#DIV/0!</v>
      </c>
    </row>
    <row r="14" spans="1:14" ht="15.75" x14ac:dyDescent="0.25">
      <c r="A14" s="28" t="s">
        <v>146</v>
      </c>
      <c r="B14" s="13"/>
      <c r="C14" s="11">
        <f t="shared" si="0"/>
        <v>0</v>
      </c>
      <c r="E14" s="10" t="s">
        <v>26</v>
      </c>
      <c r="F14" s="11">
        <f t="shared" ca="1" si="1"/>
        <v>0</v>
      </c>
      <c r="G14" s="12" t="e">
        <f t="shared" ca="1" si="2"/>
        <v>#DIV/0!</v>
      </c>
    </row>
    <row r="15" spans="1:14" ht="15.75" x14ac:dyDescent="0.25">
      <c r="A15" s="28" t="s">
        <v>19</v>
      </c>
      <c r="B15" s="13">
        <v>22</v>
      </c>
      <c r="C15" s="11">
        <f t="shared" si="0"/>
        <v>55.000000000000007</v>
      </c>
      <c r="E15" s="10" t="s">
        <v>27</v>
      </c>
      <c r="F15" s="11">
        <f t="shared" ca="1" si="1"/>
        <v>30</v>
      </c>
      <c r="G15" s="12" t="e">
        <f t="shared" ca="1" si="2"/>
        <v>#DIV/0!</v>
      </c>
    </row>
    <row r="16" spans="1:14" ht="15.75" x14ac:dyDescent="0.25">
      <c r="A16" s="28" t="s">
        <v>92</v>
      </c>
      <c r="B16" s="13"/>
      <c r="C16" s="11">
        <f t="shared" si="0"/>
        <v>0</v>
      </c>
      <c r="E16" s="10" t="s">
        <v>28</v>
      </c>
      <c r="F16" s="11">
        <f t="shared" ca="1" si="1"/>
        <v>45</v>
      </c>
      <c r="G16" s="12" t="e">
        <f t="shared" ca="1" si="2"/>
        <v>#DIV/0!</v>
      </c>
    </row>
    <row r="17" spans="1:7" ht="15.75" x14ac:dyDescent="0.25">
      <c r="A17" s="28" t="s">
        <v>142</v>
      </c>
      <c r="B17" s="13"/>
      <c r="C17" s="11">
        <f t="shared" si="0"/>
        <v>0</v>
      </c>
      <c r="E17" s="10" t="s">
        <v>29</v>
      </c>
      <c r="F17" s="11">
        <f t="shared" ca="1" si="1"/>
        <v>14</v>
      </c>
      <c r="G17" s="12" t="e">
        <f t="shared" ca="1" si="2"/>
        <v>#DIV/0!</v>
      </c>
    </row>
    <row r="18" spans="1:7" ht="15.75" x14ac:dyDescent="0.25">
      <c r="A18" s="28" t="s">
        <v>147</v>
      </c>
      <c r="B18" s="13"/>
      <c r="C18" s="11">
        <f t="shared" si="0"/>
        <v>0</v>
      </c>
      <c r="E18" s="10" t="s">
        <v>30</v>
      </c>
      <c r="F18" s="11">
        <f t="shared" ca="1" si="1"/>
        <v>23</v>
      </c>
      <c r="G18" s="12" t="e">
        <f t="shared" ca="1" si="2"/>
        <v>#DIV/0!</v>
      </c>
    </row>
    <row r="19" spans="1:7" ht="15.75" x14ac:dyDescent="0.25">
      <c r="A19" s="28" t="s">
        <v>148</v>
      </c>
      <c r="B19" s="13"/>
      <c r="C19" s="11">
        <f t="shared" si="0"/>
        <v>0</v>
      </c>
      <c r="E19" s="10" t="s">
        <v>31</v>
      </c>
      <c r="F19" s="11">
        <f t="shared" ca="1" si="1"/>
        <v>45</v>
      </c>
      <c r="G19" s="12" t="e">
        <f t="shared" ca="1" si="2"/>
        <v>#DIV/0!</v>
      </c>
    </row>
    <row r="20" spans="1:7" ht="15.75" x14ac:dyDescent="0.25">
      <c r="A20" s="28" t="s">
        <v>99</v>
      </c>
      <c r="B20" s="13">
        <v>4</v>
      </c>
      <c r="C20" s="11">
        <f t="shared" si="0"/>
        <v>10</v>
      </c>
      <c r="E20" s="10" t="s">
        <v>32</v>
      </c>
      <c r="F20" s="11">
        <f t="shared" ca="1" si="1"/>
        <v>32</v>
      </c>
      <c r="G20" s="12" t="e">
        <f t="shared" ca="1" si="2"/>
        <v>#DIV/0!</v>
      </c>
    </row>
    <row r="21" spans="1:7" ht="15.75" x14ac:dyDescent="0.25">
      <c r="A21" s="28" t="s">
        <v>159</v>
      </c>
      <c r="B21" s="13">
        <v>20</v>
      </c>
      <c r="C21" s="11">
        <f t="shared" si="0"/>
        <v>50</v>
      </c>
      <c r="E21" s="10" t="s">
        <v>33</v>
      </c>
      <c r="F21" s="11">
        <f t="shared" ca="1" si="1"/>
        <v>50</v>
      </c>
      <c r="G21" s="12" t="e">
        <f t="shared" ca="1" si="2"/>
        <v>#DIV/0!</v>
      </c>
    </row>
    <row r="22" spans="1:7" ht="15.75" x14ac:dyDescent="0.25">
      <c r="A22" s="28" t="s">
        <v>58</v>
      </c>
      <c r="B22" s="13"/>
      <c r="C22" s="11">
        <f t="shared" si="0"/>
        <v>0</v>
      </c>
      <c r="E22" s="10" t="s">
        <v>34</v>
      </c>
      <c r="F22" s="11">
        <f t="shared" ca="1" si="1"/>
        <v>16</v>
      </c>
      <c r="G22" s="12" t="e">
        <f t="shared" ca="1" si="2"/>
        <v>#DIV/0!</v>
      </c>
    </row>
    <row r="23" spans="1:7" ht="15.75" x14ac:dyDescent="0.25">
      <c r="A23" s="28"/>
      <c r="B23" s="13"/>
      <c r="C23" s="11"/>
      <c r="E23" s="10" t="s">
        <v>35</v>
      </c>
      <c r="F23" s="11">
        <f t="shared" ca="1" si="1"/>
        <v>11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19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14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32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7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4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39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48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8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28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11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27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23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26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19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35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18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8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43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49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31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20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44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15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6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42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11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24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41</v>
      </c>
      <c r="G51" s="25" t="e">
        <f t="shared" ca="1" si="3"/>
        <v>#DIV/0!</v>
      </c>
    </row>
    <row r="52" spans="5:7" ht="15.75" x14ac:dyDescent="0.25">
      <c r="E52" s="28"/>
      <c r="F52" s="37"/>
      <c r="G52" s="11"/>
    </row>
    <row r="53" spans="5:7" ht="15.75" x14ac:dyDescent="0.25">
      <c r="E53" s="28"/>
      <c r="F53" s="37"/>
      <c r="G53" s="11"/>
    </row>
    <row r="54" spans="5:7" ht="15.75" x14ac:dyDescent="0.25">
      <c r="E54" s="28"/>
      <c r="F54" s="37"/>
      <c r="G54" s="11">
        <f t="shared" ref="G54" ca="1" si="4">F55/$M$6*100</f>
        <v>0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BD94BB0B-9D33-4C52-BFC0-5A5C6F3EC6B0}"/>
  </dataValidation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6"/>
  <dimension ref="A1:BE54"/>
  <sheetViews>
    <sheetView zoomScale="57" zoomScaleNormal="57" workbookViewId="0">
      <selection activeCell="T7" sqref="T7"/>
    </sheetView>
  </sheetViews>
  <sheetFormatPr defaultRowHeight="15" x14ac:dyDescent="0.25"/>
  <cols>
    <col min="1" max="1" width="22.5703125" bestFit="1" customWidth="1"/>
    <col min="27" max="27" width="13.28515625" bestFit="1" customWidth="1"/>
    <col min="28" max="28" width="14.140625" bestFit="1" customWidth="1"/>
    <col min="30" max="30" width="22" bestFit="1" customWidth="1"/>
    <col min="56" max="56" width="10.85546875" bestFit="1" customWidth="1"/>
    <col min="57" max="57" width="13.140625" bestFit="1" customWidth="1"/>
  </cols>
  <sheetData>
    <row r="1" spans="1:57" ht="28.5" x14ac:dyDescent="0.25">
      <c r="A1" s="60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</row>
    <row r="2" spans="1:57" ht="20.25" thickBot="1" x14ac:dyDescent="0.35">
      <c r="A2" s="43" t="s">
        <v>132</v>
      </c>
      <c r="B2" t="s">
        <v>120</v>
      </c>
      <c r="C2" t="s">
        <v>121</v>
      </c>
      <c r="D2" t="s">
        <v>122</v>
      </c>
      <c r="E2" t="s">
        <v>123</v>
      </c>
      <c r="F2" t="s">
        <v>124</v>
      </c>
      <c r="G2" t="s">
        <v>125</v>
      </c>
      <c r="H2" t="s">
        <v>126</v>
      </c>
      <c r="I2" t="s">
        <v>127</v>
      </c>
      <c r="J2" t="s">
        <v>128</v>
      </c>
      <c r="K2" t="s">
        <v>129</v>
      </c>
      <c r="L2" t="s">
        <v>141</v>
      </c>
      <c r="M2" t="s">
        <v>143</v>
      </c>
      <c r="N2" t="s">
        <v>153</v>
      </c>
      <c r="O2" t="s">
        <v>154</v>
      </c>
      <c r="P2" t="s">
        <v>155</v>
      </c>
      <c r="Q2" t="s">
        <v>164</v>
      </c>
      <c r="R2" t="s">
        <v>165</v>
      </c>
      <c r="S2" t="s">
        <v>166</v>
      </c>
      <c r="T2" t="s">
        <v>167</v>
      </c>
      <c r="U2" t="s">
        <v>168</v>
      </c>
      <c r="V2" t="s">
        <v>169</v>
      </c>
      <c r="W2" t="s">
        <v>170</v>
      </c>
      <c r="X2" t="s">
        <v>171</v>
      </c>
      <c r="Y2" t="s">
        <v>172</v>
      </c>
      <c r="Z2" t="s">
        <v>173</v>
      </c>
      <c r="AA2" t="s">
        <v>130</v>
      </c>
      <c r="AB2" t="s">
        <v>131</v>
      </c>
      <c r="AD2" s="43" t="s">
        <v>133</v>
      </c>
      <c r="AE2" t="s">
        <v>120</v>
      </c>
      <c r="AF2" t="s">
        <v>121</v>
      </c>
      <c r="AG2" t="s">
        <v>122</v>
      </c>
      <c r="AH2" t="s">
        <v>123</v>
      </c>
      <c r="AI2" t="s">
        <v>124</v>
      </c>
      <c r="AJ2" t="s">
        <v>125</v>
      </c>
      <c r="AK2" t="s">
        <v>126</v>
      </c>
      <c r="AL2" t="s">
        <v>127</v>
      </c>
      <c r="AM2" t="s">
        <v>128</v>
      </c>
      <c r="AN2" t="s">
        <v>129</v>
      </c>
      <c r="AO2" t="s">
        <v>141</v>
      </c>
      <c r="AP2" t="s">
        <v>143</v>
      </c>
      <c r="AQ2" t="s">
        <v>153</v>
      </c>
      <c r="AR2" t="s">
        <v>154</v>
      </c>
      <c r="AS2" t="s">
        <v>155</v>
      </c>
      <c r="AT2" t="s">
        <v>164</v>
      </c>
      <c r="AU2" t="s">
        <v>165</v>
      </c>
      <c r="AV2" t="s">
        <v>166</v>
      </c>
      <c r="AW2" t="s">
        <v>167</v>
      </c>
      <c r="AX2" t="s">
        <v>168</v>
      </c>
      <c r="AY2" t="s">
        <v>169</v>
      </c>
      <c r="AZ2" t="s">
        <v>170</v>
      </c>
      <c r="BA2" t="s">
        <v>171</v>
      </c>
      <c r="BB2" t="s">
        <v>172</v>
      </c>
      <c r="BC2" t="s">
        <v>173</v>
      </c>
      <c r="BD2" t="s">
        <v>130</v>
      </c>
      <c r="BE2" t="s">
        <v>131</v>
      </c>
    </row>
    <row r="3" spans="1:57" ht="16.5" thickTop="1" x14ac:dyDescent="0.25">
      <c r="A3" s="10" t="s">
        <v>5</v>
      </c>
      <c r="B3">
        <f ca="1">SUMIF(INDIRECT(B$2&amp;"!E2:E300"),$A3,INDIRECT(B$2&amp;"!F2:F300"))</f>
        <v>50</v>
      </c>
      <c r="C3">
        <f ca="1">SUMIF(INDIRECT(C$2&amp;"!E2:E300"),$A3,INDIRECT(C$2&amp;"!F2:F300"))</f>
        <v>34</v>
      </c>
      <c r="D3">
        <f t="shared" ref="C3:M18" ca="1" si="0">SUMIF(INDIRECT(D$2&amp;"!E2:E300"),$A3,INDIRECT(D$2&amp;"!F2:F300"))</f>
        <v>10</v>
      </c>
      <c r="E3">
        <f t="shared" ca="1" si="0"/>
        <v>46</v>
      </c>
      <c r="F3">
        <f t="shared" ca="1" si="0"/>
        <v>32</v>
      </c>
      <c r="G3">
        <f ca="1">SUMIF(INDIRECT(G$2&amp;"!E2:E300"),$A3,INDIRECT(G$2&amp;"!F2:F300"))</f>
        <v>0</v>
      </c>
      <c r="H3">
        <f t="shared" ca="1" si="0"/>
        <v>40</v>
      </c>
      <c r="I3">
        <f t="shared" ca="1" si="0"/>
        <v>11</v>
      </c>
      <c r="J3">
        <f t="shared" ca="1" si="0"/>
        <v>24</v>
      </c>
      <c r="K3">
        <f t="shared" ca="1" si="0"/>
        <v>41</v>
      </c>
      <c r="L3">
        <f t="shared" ca="1" si="0"/>
        <v>46</v>
      </c>
      <c r="M3">
        <f ca="1">SUMIF(INDIRECT(M$2&amp;"!E2:E300"),$A3,INDIRECT(M$2&amp;"!F2:F300"))</f>
        <v>15</v>
      </c>
      <c r="N3">
        <f t="shared" ref="N3:P18" ca="1" si="1">SUMIF(INDIRECT(N$2&amp;"!E2:E300"),$A3,INDIRECT(N$2&amp;"!F2:F300"))</f>
        <v>41</v>
      </c>
      <c r="O3">
        <f t="shared" ca="1" si="1"/>
        <v>19</v>
      </c>
      <c r="P3">
        <f ca="1">SUMIF(INDIRECT(P$2&amp;"!E2:E300"),$A3,INDIRECT(P$2&amp;"!F2:F300"))</f>
        <v>49</v>
      </c>
      <c r="Q3">
        <f t="shared" ref="Q3:Z18" ca="1" si="2">SUMIF(INDIRECT(Q$2&amp;"!E2:E300"),$A3,INDIRECT(Q$2&amp;"!F2:F300"))</f>
        <v>18</v>
      </c>
      <c r="R3">
        <f t="shared" ca="1" si="2"/>
        <v>33</v>
      </c>
      <c r="S3">
        <f t="shared" ca="1" si="2"/>
        <v>27</v>
      </c>
      <c r="T3">
        <f t="shared" ca="1" si="2"/>
        <v>45</v>
      </c>
      <c r="U3">
        <f t="shared" ca="1" si="2"/>
        <v>48</v>
      </c>
      <c r="V3">
        <f t="shared" ca="1" si="2"/>
        <v>41</v>
      </c>
      <c r="W3">
        <f t="shared" ca="1" si="2"/>
        <v>5</v>
      </c>
      <c r="X3">
        <f t="shared" ca="1" si="2"/>
        <v>19</v>
      </c>
      <c r="Y3">
        <f t="shared" ca="1" si="2"/>
        <v>4</v>
      </c>
      <c r="Z3">
        <f t="shared" ca="1" si="2"/>
        <v>43</v>
      </c>
      <c r="AA3" s="41">
        <f t="shared" ref="AA3:AA34" ca="1" si="3">SUM(B3:X3)</f>
        <v>694</v>
      </c>
      <c r="AB3" s="42">
        <f t="shared" ref="AB3:AB34" ca="1" si="4">AA3/$AA$54</f>
        <v>2.3182789951897383E-2</v>
      </c>
      <c r="AD3" s="7" t="s">
        <v>4</v>
      </c>
      <c r="AE3">
        <f ca="1">SUMIF(INDIRECT(AE$2&amp;"!A2:A300"),$AD3,INDIRECT(AE$2&amp;"!B2:B300"))</f>
        <v>11</v>
      </c>
      <c r="AF3">
        <f t="shared" ref="AF3:AT18" ca="1" si="5">SUMIF(INDIRECT(AF$2&amp;"!A2:A300"),$AD3,INDIRECT(AF$2&amp;"!B2:B300"))</f>
        <v>12</v>
      </c>
      <c r="AG3">
        <f t="shared" ca="1" si="5"/>
        <v>4</v>
      </c>
      <c r="AH3">
        <f t="shared" ca="1" si="5"/>
        <v>0</v>
      </c>
      <c r="AI3">
        <f t="shared" ca="1" si="5"/>
        <v>5</v>
      </c>
      <c r="AJ3">
        <f t="shared" ca="1" si="5"/>
        <v>6</v>
      </c>
      <c r="AK3">
        <f t="shared" ca="1" si="5"/>
        <v>2</v>
      </c>
      <c r="AL3">
        <f t="shared" ca="1" si="5"/>
        <v>4</v>
      </c>
      <c r="AM3">
        <f t="shared" ca="1" si="5"/>
        <v>0</v>
      </c>
      <c r="AN3">
        <f t="shared" ca="1" si="5"/>
        <v>3</v>
      </c>
      <c r="AO3">
        <f t="shared" ca="1" si="5"/>
        <v>3</v>
      </c>
      <c r="AP3">
        <f t="shared" ca="1" si="5"/>
        <v>1</v>
      </c>
      <c r="AQ3">
        <f t="shared" ca="1" si="5"/>
        <v>11</v>
      </c>
      <c r="AR3">
        <f t="shared" ca="1" si="5"/>
        <v>6</v>
      </c>
      <c r="AS3">
        <f t="shared" ca="1" si="5"/>
        <v>6</v>
      </c>
      <c r="AT3">
        <f t="shared" ca="1" si="5"/>
        <v>6</v>
      </c>
      <c r="AU3">
        <f t="shared" ref="AU3:BC18" ca="1" si="6">SUMIF(INDIRECT(AU$2&amp;"!A2:A300"),$AD3,INDIRECT(AU$2&amp;"!B2:B300"))</f>
        <v>17</v>
      </c>
      <c r="AV3">
        <f t="shared" ca="1" si="6"/>
        <v>13</v>
      </c>
      <c r="AW3">
        <f t="shared" ca="1" si="6"/>
        <v>22</v>
      </c>
      <c r="AX3">
        <f t="shared" ca="1" si="6"/>
        <v>22</v>
      </c>
      <c r="AY3">
        <f t="shared" ca="1" si="6"/>
        <v>30</v>
      </c>
      <c r="AZ3">
        <f t="shared" ca="1" si="6"/>
        <v>26</v>
      </c>
      <c r="BA3">
        <f t="shared" ca="1" si="6"/>
        <v>19</v>
      </c>
      <c r="BB3">
        <f t="shared" ca="1" si="6"/>
        <v>27</v>
      </c>
      <c r="BC3">
        <f t="shared" ca="1" si="6"/>
        <v>11</v>
      </c>
      <c r="BD3" s="41">
        <f ca="1">SUM(AE3:BA3)</f>
        <v>229</v>
      </c>
      <c r="BE3" s="42">
        <f ca="1">BD3/$BD$23</f>
        <v>0.11415752741774676</v>
      </c>
    </row>
    <row r="4" spans="1:57" ht="15.75" x14ac:dyDescent="0.25">
      <c r="A4" s="10" t="s">
        <v>6</v>
      </c>
      <c r="B4">
        <f t="shared" ref="B4:M40" ca="1" si="7">SUMIF(INDIRECT(B$2&amp;"!E2:E300"),$A4,INDIRECT(B$2&amp;"!F2:F300"))</f>
        <v>1</v>
      </c>
      <c r="C4">
        <f t="shared" ca="1" si="0"/>
        <v>5</v>
      </c>
      <c r="D4">
        <f t="shared" ca="1" si="0"/>
        <v>31</v>
      </c>
      <c r="E4">
        <f t="shared" ca="1" si="0"/>
        <v>20</v>
      </c>
      <c r="F4">
        <f t="shared" ca="1" si="0"/>
        <v>6</v>
      </c>
      <c r="G4">
        <f t="shared" ca="1" si="0"/>
        <v>28</v>
      </c>
      <c r="H4">
        <f t="shared" ca="1" si="0"/>
        <v>20</v>
      </c>
      <c r="I4">
        <f t="shared" ca="1" si="0"/>
        <v>2</v>
      </c>
      <c r="J4">
        <f t="shared" ca="1" si="0"/>
        <v>22</v>
      </c>
      <c r="K4">
        <f t="shared" ca="1" si="0"/>
        <v>18</v>
      </c>
      <c r="L4">
        <f t="shared" ca="1" si="0"/>
        <v>31</v>
      </c>
      <c r="M4">
        <f t="shared" ca="1" si="0"/>
        <v>14</v>
      </c>
      <c r="N4">
        <f t="shared" ca="1" si="1"/>
        <v>13</v>
      </c>
      <c r="O4">
        <f t="shared" ca="1" si="1"/>
        <v>21</v>
      </c>
      <c r="P4">
        <f t="shared" ca="1" si="1"/>
        <v>20</v>
      </c>
      <c r="Q4">
        <f t="shared" ca="1" si="2"/>
        <v>2</v>
      </c>
      <c r="R4">
        <f t="shared" ca="1" si="2"/>
        <v>27</v>
      </c>
      <c r="S4">
        <f t="shared" ca="1" si="2"/>
        <v>19</v>
      </c>
      <c r="T4">
        <f t="shared" ca="1" si="2"/>
        <v>31</v>
      </c>
      <c r="U4">
        <f t="shared" ca="1" si="2"/>
        <v>39</v>
      </c>
      <c r="V4">
        <f t="shared" ca="1" si="2"/>
        <v>50</v>
      </c>
      <c r="W4">
        <f t="shared" ca="1" si="2"/>
        <v>6</v>
      </c>
      <c r="X4">
        <f t="shared" ca="1" si="2"/>
        <v>42</v>
      </c>
      <c r="Y4">
        <f t="shared" ca="1" si="2"/>
        <v>15</v>
      </c>
      <c r="Z4">
        <f t="shared" ca="1" si="2"/>
        <v>9</v>
      </c>
      <c r="AA4" s="41">
        <f t="shared" ca="1" si="3"/>
        <v>468</v>
      </c>
      <c r="AB4" s="42">
        <f t="shared" ca="1" si="4"/>
        <v>1.5633351149118117E-2</v>
      </c>
      <c r="AD4" s="10" t="s">
        <v>52</v>
      </c>
      <c r="AE4">
        <f t="shared" ref="AE4:AS21" ca="1" si="8">SUMIF(INDIRECT(AE$2&amp;"!A2:A300"),$AD4,INDIRECT(AE$2&amp;"!B2:B300"))</f>
        <v>3</v>
      </c>
      <c r="AF4">
        <f t="shared" ca="1" si="8"/>
        <v>7</v>
      </c>
      <c r="AG4">
        <f t="shared" ca="1" si="8"/>
        <v>5</v>
      </c>
      <c r="AH4">
        <f t="shared" ca="1" si="8"/>
        <v>0</v>
      </c>
      <c r="AI4">
        <f t="shared" ca="1" si="8"/>
        <v>10</v>
      </c>
      <c r="AJ4">
        <f t="shared" ca="1" si="8"/>
        <v>0</v>
      </c>
      <c r="AK4">
        <f t="shared" ca="1" si="8"/>
        <v>0</v>
      </c>
      <c r="AL4">
        <f t="shared" ca="1" si="8"/>
        <v>0</v>
      </c>
      <c r="AM4">
        <f t="shared" ca="1" si="8"/>
        <v>0</v>
      </c>
      <c r="AN4">
        <f t="shared" ca="1" si="8"/>
        <v>0</v>
      </c>
      <c r="AO4">
        <f t="shared" ca="1" si="5"/>
        <v>0</v>
      </c>
      <c r="AP4">
        <f t="shared" ca="1" si="5"/>
        <v>0</v>
      </c>
      <c r="AQ4">
        <f t="shared" ca="1" si="5"/>
        <v>0</v>
      </c>
      <c r="AR4">
        <f t="shared" ca="1" si="5"/>
        <v>0</v>
      </c>
      <c r="AS4">
        <f t="shared" ca="1" si="5"/>
        <v>0</v>
      </c>
      <c r="AT4">
        <f t="shared" ca="1" si="5"/>
        <v>0</v>
      </c>
      <c r="AU4">
        <f t="shared" ca="1" si="6"/>
        <v>0</v>
      </c>
      <c r="AV4">
        <f t="shared" ca="1" si="6"/>
        <v>0</v>
      </c>
      <c r="AW4">
        <f t="shared" ca="1" si="6"/>
        <v>0</v>
      </c>
      <c r="AX4">
        <f t="shared" ca="1" si="6"/>
        <v>0</v>
      </c>
      <c r="AY4">
        <f t="shared" ca="1" si="6"/>
        <v>0</v>
      </c>
      <c r="AZ4">
        <f t="shared" ca="1" si="6"/>
        <v>0</v>
      </c>
      <c r="BA4">
        <f ca="1">SUMIF(INDIRECT(BA$2&amp;"!A2:A300"),$AD4,INDIRECT(BA$2&amp;"!B2:B300"))</f>
        <v>0</v>
      </c>
      <c r="BB4">
        <f t="shared" ca="1" si="6"/>
        <v>0</v>
      </c>
      <c r="BC4">
        <f t="shared" ca="1" si="6"/>
        <v>0</v>
      </c>
      <c r="BD4" s="41">
        <f ca="1">SUM(AE4:BA4)</f>
        <v>25</v>
      </c>
      <c r="BE4" s="42">
        <f t="shared" ref="BE4:BE21" ca="1" si="9">BD4/$BD$23</f>
        <v>1.2462612163509471E-2</v>
      </c>
    </row>
    <row r="5" spans="1:57" ht="15.75" x14ac:dyDescent="0.25">
      <c r="A5" s="39" t="s">
        <v>112</v>
      </c>
      <c r="B5">
        <f t="shared" ca="1" si="7"/>
        <v>36</v>
      </c>
      <c r="C5">
        <f t="shared" ca="1" si="0"/>
        <v>48</v>
      </c>
      <c r="D5">
        <f t="shared" ca="1" si="0"/>
        <v>33</v>
      </c>
      <c r="E5">
        <f t="shared" ca="1" si="0"/>
        <v>21</v>
      </c>
      <c r="F5">
        <f t="shared" ca="1" si="0"/>
        <v>33</v>
      </c>
      <c r="G5">
        <f t="shared" ca="1" si="0"/>
        <v>43</v>
      </c>
      <c r="H5">
        <f t="shared" ca="1" si="0"/>
        <v>2</v>
      </c>
      <c r="I5">
        <f t="shared" ca="1" si="0"/>
        <v>23</v>
      </c>
      <c r="J5">
        <f t="shared" ca="1" si="0"/>
        <v>48</v>
      </c>
      <c r="K5">
        <f t="shared" ca="1" si="0"/>
        <v>3</v>
      </c>
      <c r="L5">
        <f t="shared" ca="1" si="0"/>
        <v>11</v>
      </c>
      <c r="M5">
        <f t="shared" ca="1" si="0"/>
        <v>13</v>
      </c>
      <c r="N5">
        <f t="shared" ca="1" si="1"/>
        <v>40</v>
      </c>
      <c r="O5">
        <f t="shared" ca="1" si="1"/>
        <v>27</v>
      </c>
      <c r="P5">
        <f t="shared" ca="1" si="1"/>
        <v>16</v>
      </c>
      <c r="Q5">
        <f ca="1">SUMIF(INDIRECT(Q$2&amp;"!E2:E300"),$A5,INDIRECT(Q$2&amp;"!F2:F300"))</f>
        <v>21</v>
      </c>
      <c r="R5">
        <f t="shared" ca="1" si="2"/>
        <v>6</v>
      </c>
      <c r="S5">
        <f t="shared" ca="1" si="2"/>
        <v>40</v>
      </c>
      <c r="T5">
        <f t="shared" ca="1" si="2"/>
        <v>44</v>
      </c>
      <c r="U5">
        <f t="shared" ca="1" si="2"/>
        <v>14</v>
      </c>
      <c r="V5">
        <f t="shared" ca="1" si="2"/>
        <v>42</v>
      </c>
      <c r="W5">
        <f t="shared" ca="1" si="2"/>
        <v>38</v>
      </c>
      <c r="X5">
        <f t="shared" ca="1" si="2"/>
        <v>33</v>
      </c>
      <c r="Y5">
        <f t="shared" ca="1" si="2"/>
        <v>32</v>
      </c>
      <c r="Z5">
        <f t="shared" ca="1" si="2"/>
        <v>6</v>
      </c>
      <c r="AA5" s="41">
        <f t="shared" ca="1" si="3"/>
        <v>635</v>
      </c>
      <c r="AB5" s="42">
        <f t="shared" ca="1" si="4"/>
        <v>2.1211918760021379E-2</v>
      </c>
      <c r="AD5" s="10" t="s">
        <v>7</v>
      </c>
      <c r="AE5">
        <f t="shared" ca="1" si="8"/>
        <v>6</v>
      </c>
      <c r="AF5">
        <f t="shared" ca="1" si="8"/>
        <v>5</v>
      </c>
      <c r="AG5">
        <f t="shared" ca="1" si="8"/>
        <v>3</v>
      </c>
      <c r="AH5">
        <f t="shared" ca="1" si="8"/>
        <v>0</v>
      </c>
      <c r="AI5">
        <f t="shared" ca="1" si="8"/>
        <v>0</v>
      </c>
      <c r="AJ5">
        <f t="shared" ca="1" si="8"/>
        <v>0</v>
      </c>
      <c r="AK5">
        <f t="shared" ca="1" si="8"/>
        <v>0</v>
      </c>
      <c r="AL5">
        <f t="shared" ca="1" si="8"/>
        <v>0</v>
      </c>
      <c r="AM5">
        <f t="shared" ca="1" si="8"/>
        <v>0</v>
      </c>
      <c r="AN5">
        <f t="shared" ca="1" si="8"/>
        <v>0</v>
      </c>
      <c r="AO5">
        <f t="shared" ca="1" si="5"/>
        <v>0</v>
      </c>
      <c r="AP5">
        <f t="shared" ca="1" si="5"/>
        <v>0</v>
      </c>
      <c r="AQ5">
        <f t="shared" ca="1" si="5"/>
        <v>0</v>
      </c>
      <c r="AR5">
        <f t="shared" ca="1" si="5"/>
        <v>0</v>
      </c>
      <c r="AS5">
        <f t="shared" ca="1" si="5"/>
        <v>0</v>
      </c>
      <c r="AT5">
        <f t="shared" ca="1" si="5"/>
        <v>0</v>
      </c>
      <c r="AU5">
        <f t="shared" ca="1" si="6"/>
        <v>0</v>
      </c>
      <c r="AV5">
        <f t="shared" ca="1" si="6"/>
        <v>0</v>
      </c>
      <c r="AW5">
        <f t="shared" ca="1" si="6"/>
        <v>0</v>
      </c>
      <c r="AX5">
        <f t="shared" ca="1" si="6"/>
        <v>0</v>
      </c>
      <c r="AY5">
        <f t="shared" ca="1" si="6"/>
        <v>0</v>
      </c>
      <c r="AZ5">
        <f t="shared" ca="1" si="6"/>
        <v>0</v>
      </c>
      <c r="BA5">
        <f t="shared" ca="1" si="6"/>
        <v>0</v>
      </c>
      <c r="BB5">
        <f t="shared" ca="1" si="6"/>
        <v>0</v>
      </c>
      <c r="BC5">
        <f t="shared" ca="1" si="6"/>
        <v>0</v>
      </c>
      <c r="BD5" s="41">
        <f t="shared" ref="BD5:BD21" ca="1" si="10">SUM(AE5:BA5)</f>
        <v>14</v>
      </c>
      <c r="BE5" s="42">
        <f t="shared" ca="1" si="9"/>
        <v>6.979062811565304E-3</v>
      </c>
    </row>
    <row r="6" spans="1:57" ht="15.75" x14ac:dyDescent="0.25">
      <c r="A6" s="10" t="s">
        <v>10</v>
      </c>
      <c r="B6">
        <f t="shared" ca="1" si="7"/>
        <v>9</v>
      </c>
      <c r="C6">
        <f t="shared" ca="1" si="0"/>
        <v>19</v>
      </c>
      <c r="D6">
        <f t="shared" ca="1" si="0"/>
        <v>20</v>
      </c>
      <c r="E6">
        <f t="shared" ca="1" si="0"/>
        <v>21</v>
      </c>
      <c r="F6">
        <f t="shared" ca="1" si="0"/>
        <v>2</v>
      </c>
      <c r="G6">
        <f t="shared" ca="1" si="0"/>
        <v>40</v>
      </c>
      <c r="H6">
        <f t="shared" ca="1" si="0"/>
        <v>25</v>
      </c>
      <c r="I6">
        <f t="shared" ca="1" si="0"/>
        <v>11</v>
      </c>
      <c r="J6">
        <f t="shared" ca="1" si="0"/>
        <v>48</v>
      </c>
      <c r="K6">
        <f t="shared" ca="1" si="0"/>
        <v>5</v>
      </c>
      <c r="L6">
        <f t="shared" ca="1" si="0"/>
        <v>38</v>
      </c>
      <c r="M6">
        <f t="shared" ca="1" si="0"/>
        <v>21</v>
      </c>
      <c r="N6">
        <f t="shared" ca="1" si="1"/>
        <v>16</v>
      </c>
      <c r="O6">
        <f t="shared" ca="1" si="1"/>
        <v>12</v>
      </c>
      <c r="P6">
        <f t="shared" ca="1" si="1"/>
        <v>9</v>
      </c>
      <c r="Q6">
        <f t="shared" ca="1" si="2"/>
        <v>9</v>
      </c>
      <c r="R6">
        <f t="shared" ca="1" si="2"/>
        <v>37</v>
      </c>
      <c r="S6">
        <f t="shared" ca="1" si="2"/>
        <v>15</v>
      </c>
      <c r="T6">
        <f t="shared" ca="1" si="2"/>
        <v>9</v>
      </c>
      <c r="U6">
        <f t="shared" ca="1" si="2"/>
        <v>47</v>
      </c>
      <c r="V6">
        <f t="shared" ca="1" si="2"/>
        <v>15</v>
      </c>
      <c r="W6">
        <f t="shared" ca="1" si="2"/>
        <v>40</v>
      </c>
      <c r="X6">
        <f t="shared" ca="1" si="2"/>
        <v>20</v>
      </c>
      <c r="Y6">
        <f t="shared" ca="1" si="2"/>
        <v>26</v>
      </c>
      <c r="Z6">
        <f t="shared" ca="1" si="2"/>
        <v>1</v>
      </c>
      <c r="AA6" s="41">
        <f t="shared" ca="1" si="3"/>
        <v>488</v>
      </c>
      <c r="AB6" s="42">
        <f t="shared" ca="1" si="4"/>
        <v>1.630144307856761E-2</v>
      </c>
      <c r="AD6" s="10" t="s">
        <v>8</v>
      </c>
      <c r="AE6">
        <f t="shared" ca="1" si="8"/>
        <v>35</v>
      </c>
      <c r="AF6">
        <f t="shared" ca="1" si="8"/>
        <v>24</v>
      </c>
      <c r="AG6">
        <f t="shared" ca="1" si="8"/>
        <v>20</v>
      </c>
      <c r="AH6">
        <f t="shared" ca="1" si="8"/>
        <v>0</v>
      </c>
      <c r="AI6">
        <f t="shared" ca="1" si="8"/>
        <v>17</v>
      </c>
      <c r="AJ6">
        <f t="shared" ca="1" si="8"/>
        <v>10</v>
      </c>
      <c r="AK6">
        <f t="shared" ca="1" si="8"/>
        <v>0</v>
      </c>
      <c r="AL6">
        <f t="shared" ca="1" si="8"/>
        <v>12</v>
      </c>
      <c r="AM6">
        <f t="shared" ca="1" si="8"/>
        <v>13</v>
      </c>
      <c r="AN6">
        <f t="shared" ca="1" si="8"/>
        <v>5</v>
      </c>
      <c r="AO6">
        <f t="shared" ca="1" si="5"/>
        <v>4</v>
      </c>
      <c r="AP6">
        <f t="shared" ca="1" si="5"/>
        <v>12</v>
      </c>
      <c r="AQ6">
        <f t="shared" ca="1" si="5"/>
        <v>6</v>
      </c>
      <c r="AR6">
        <f t="shared" ca="1" si="5"/>
        <v>3</v>
      </c>
      <c r="AS6">
        <f t="shared" ca="1" si="5"/>
        <v>7</v>
      </c>
      <c r="AT6">
        <f t="shared" ca="1" si="5"/>
        <v>15</v>
      </c>
      <c r="AU6">
        <f t="shared" ca="1" si="6"/>
        <v>22</v>
      </c>
      <c r="AV6">
        <f t="shared" ca="1" si="6"/>
        <v>19</v>
      </c>
      <c r="AW6">
        <f t="shared" ca="1" si="6"/>
        <v>32</v>
      </c>
      <c r="AX6">
        <f t="shared" ca="1" si="6"/>
        <v>19</v>
      </c>
      <c r="AY6">
        <f t="shared" ca="1" si="6"/>
        <v>11</v>
      </c>
      <c r="AZ6">
        <f t="shared" ca="1" si="6"/>
        <v>11</v>
      </c>
      <c r="BA6">
        <f t="shared" ca="1" si="6"/>
        <v>11</v>
      </c>
      <c r="BB6">
        <f t="shared" ca="1" si="6"/>
        <v>24</v>
      </c>
      <c r="BC6">
        <f t="shared" ca="1" si="6"/>
        <v>10</v>
      </c>
      <c r="BD6" s="41">
        <f t="shared" ca="1" si="10"/>
        <v>308</v>
      </c>
      <c r="BE6" s="42">
        <f t="shared" ca="1" si="9"/>
        <v>0.15353938185443669</v>
      </c>
    </row>
    <row r="7" spans="1:57" ht="15.75" x14ac:dyDescent="0.25">
      <c r="A7" s="10" t="s">
        <v>15</v>
      </c>
      <c r="B7">
        <f t="shared" ca="1" si="7"/>
        <v>45</v>
      </c>
      <c r="C7">
        <f t="shared" ca="1" si="0"/>
        <v>20</v>
      </c>
      <c r="D7">
        <f t="shared" ca="1" si="0"/>
        <v>22</v>
      </c>
      <c r="E7">
        <f t="shared" ca="1" si="0"/>
        <v>33</v>
      </c>
      <c r="F7">
        <f t="shared" ca="1" si="0"/>
        <v>11</v>
      </c>
      <c r="G7">
        <f t="shared" ca="1" si="0"/>
        <v>41</v>
      </c>
      <c r="H7">
        <f t="shared" ca="1" si="0"/>
        <v>43</v>
      </c>
      <c r="I7">
        <f t="shared" ca="1" si="0"/>
        <v>22</v>
      </c>
      <c r="J7">
        <f t="shared" ca="1" si="0"/>
        <v>20</v>
      </c>
      <c r="K7">
        <f t="shared" ca="1" si="0"/>
        <v>16</v>
      </c>
      <c r="L7">
        <f t="shared" ca="1" si="0"/>
        <v>42</v>
      </c>
      <c r="M7">
        <f t="shared" ca="1" si="0"/>
        <v>5</v>
      </c>
      <c r="N7">
        <f t="shared" ca="1" si="1"/>
        <v>7</v>
      </c>
      <c r="O7">
        <f t="shared" ca="1" si="1"/>
        <v>46</v>
      </c>
      <c r="P7">
        <f t="shared" ca="1" si="1"/>
        <v>38</v>
      </c>
      <c r="Q7">
        <f t="shared" ca="1" si="2"/>
        <v>25</v>
      </c>
      <c r="R7">
        <f t="shared" ca="1" si="2"/>
        <v>34</v>
      </c>
      <c r="S7">
        <f t="shared" ca="1" si="2"/>
        <v>20</v>
      </c>
      <c r="T7">
        <f t="shared" ca="1" si="2"/>
        <v>14</v>
      </c>
      <c r="U7">
        <f t="shared" ca="1" si="2"/>
        <v>20</v>
      </c>
      <c r="V7">
        <f t="shared" ca="1" si="2"/>
        <v>29</v>
      </c>
      <c r="W7">
        <f t="shared" ca="1" si="2"/>
        <v>27</v>
      </c>
      <c r="X7">
        <f t="shared" ca="1" si="2"/>
        <v>23</v>
      </c>
      <c r="Y7">
        <f t="shared" ca="1" si="2"/>
        <v>6</v>
      </c>
      <c r="Z7">
        <f t="shared" ca="1" si="2"/>
        <v>49</v>
      </c>
      <c r="AA7" s="41">
        <f t="shared" ca="1" si="3"/>
        <v>603</v>
      </c>
      <c r="AB7" s="42">
        <f t="shared" ca="1" si="4"/>
        <v>2.0142971672902191E-2</v>
      </c>
      <c r="AD7" s="10" t="s">
        <v>9</v>
      </c>
      <c r="AE7">
        <f t="shared" ca="1" si="8"/>
        <v>15</v>
      </c>
      <c r="AF7">
        <f t="shared" ca="1" si="8"/>
        <v>35</v>
      </c>
      <c r="AG7">
        <f t="shared" ca="1" si="8"/>
        <v>25</v>
      </c>
      <c r="AH7">
        <f t="shared" ca="1" si="8"/>
        <v>4</v>
      </c>
      <c r="AI7">
        <f t="shared" ca="1" si="8"/>
        <v>23</v>
      </c>
      <c r="AJ7">
        <f t="shared" ca="1" si="8"/>
        <v>20</v>
      </c>
      <c r="AK7">
        <f t="shared" ca="1" si="8"/>
        <v>2</v>
      </c>
      <c r="AL7">
        <f t="shared" ca="1" si="8"/>
        <v>18</v>
      </c>
      <c r="AM7">
        <f t="shared" ca="1" si="8"/>
        <v>25</v>
      </c>
      <c r="AN7">
        <f t="shared" ca="1" si="8"/>
        <v>20</v>
      </c>
      <c r="AO7">
        <f t="shared" ca="1" si="5"/>
        <v>11</v>
      </c>
      <c r="AP7">
        <f t="shared" ca="1" si="5"/>
        <v>7</v>
      </c>
      <c r="AQ7">
        <f t="shared" ca="1" si="5"/>
        <v>6</v>
      </c>
      <c r="AR7">
        <f t="shared" ca="1" si="5"/>
        <v>9</v>
      </c>
      <c r="AS7">
        <f t="shared" ca="1" si="5"/>
        <v>10</v>
      </c>
      <c r="AT7">
        <f t="shared" ca="1" si="5"/>
        <v>16</v>
      </c>
      <c r="AU7">
        <f t="shared" ca="1" si="6"/>
        <v>31</v>
      </c>
      <c r="AV7">
        <f t="shared" ca="1" si="6"/>
        <v>25</v>
      </c>
      <c r="AW7">
        <f t="shared" ca="1" si="6"/>
        <v>11</v>
      </c>
      <c r="AX7">
        <f t="shared" ca="1" si="6"/>
        <v>43</v>
      </c>
      <c r="AY7">
        <f t="shared" ca="1" si="6"/>
        <v>35</v>
      </c>
      <c r="AZ7">
        <f t="shared" ca="1" si="6"/>
        <v>38</v>
      </c>
      <c r="BA7">
        <f t="shared" ca="1" si="6"/>
        <v>36</v>
      </c>
      <c r="BB7">
        <f t="shared" ca="1" si="6"/>
        <v>40</v>
      </c>
      <c r="BC7">
        <f t="shared" ca="1" si="6"/>
        <v>5</v>
      </c>
      <c r="BD7" s="41">
        <f t="shared" ca="1" si="10"/>
        <v>465</v>
      </c>
      <c r="BE7" s="42">
        <f t="shared" ca="1" si="9"/>
        <v>0.23180458624127617</v>
      </c>
    </row>
    <row r="8" spans="1:57" ht="15.75" x14ac:dyDescent="0.25">
      <c r="A8" s="10" t="s">
        <v>16</v>
      </c>
      <c r="B8">
        <f t="shared" ca="1" si="7"/>
        <v>46</v>
      </c>
      <c r="C8">
        <f t="shared" ca="1" si="0"/>
        <v>41</v>
      </c>
      <c r="D8">
        <f t="shared" ca="1" si="0"/>
        <v>16</v>
      </c>
      <c r="E8">
        <f t="shared" ca="1" si="0"/>
        <v>32</v>
      </c>
      <c r="F8">
        <f t="shared" ca="1" si="0"/>
        <v>5</v>
      </c>
      <c r="G8">
        <f t="shared" ca="1" si="0"/>
        <v>19</v>
      </c>
      <c r="H8">
        <f t="shared" ca="1" si="0"/>
        <v>25</v>
      </c>
      <c r="I8">
        <f t="shared" ca="1" si="0"/>
        <v>36</v>
      </c>
      <c r="J8">
        <f t="shared" ca="1" si="0"/>
        <v>44</v>
      </c>
      <c r="K8">
        <f t="shared" ca="1" si="0"/>
        <v>31</v>
      </c>
      <c r="L8">
        <f t="shared" ca="1" si="0"/>
        <v>44</v>
      </c>
      <c r="M8">
        <f t="shared" ca="1" si="0"/>
        <v>40</v>
      </c>
      <c r="N8">
        <f t="shared" ca="1" si="1"/>
        <v>12</v>
      </c>
      <c r="O8">
        <f t="shared" ca="1" si="1"/>
        <v>31</v>
      </c>
      <c r="P8">
        <f t="shared" ca="1" si="1"/>
        <v>47</v>
      </c>
      <c r="Q8">
        <f t="shared" ca="1" si="2"/>
        <v>19</v>
      </c>
      <c r="R8">
        <f t="shared" ca="1" si="2"/>
        <v>19</v>
      </c>
      <c r="S8">
        <f t="shared" ca="1" si="2"/>
        <v>7</v>
      </c>
      <c r="T8">
        <f t="shared" ca="1" si="2"/>
        <v>1</v>
      </c>
      <c r="U8">
        <f t="shared" ca="1" si="2"/>
        <v>9</v>
      </c>
      <c r="V8">
        <f t="shared" ca="1" si="2"/>
        <v>6</v>
      </c>
      <c r="W8">
        <f t="shared" ca="1" si="2"/>
        <v>2</v>
      </c>
      <c r="X8">
        <f t="shared" ca="1" si="2"/>
        <v>30</v>
      </c>
      <c r="Y8">
        <f t="shared" ca="1" si="2"/>
        <v>16</v>
      </c>
      <c r="Z8">
        <f t="shared" ca="1" si="2"/>
        <v>30</v>
      </c>
      <c r="AA8" s="41">
        <f t="shared" ca="1" si="3"/>
        <v>562</v>
      </c>
      <c r="AB8" s="42">
        <f t="shared" ca="1" si="4"/>
        <v>1.8773383217530731E-2</v>
      </c>
      <c r="AD8" s="10" t="s">
        <v>14</v>
      </c>
      <c r="AE8">
        <f t="shared" ca="1" si="8"/>
        <v>2</v>
      </c>
      <c r="AF8">
        <f t="shared" ca="1" si="8"/>
        <v>0</v>
      </c>
      <c r="AG8">
        <f t="shared" ca="1" si="8"/>
        <v>0</v>
      </c>
      <c r="AH8">
        <f t="shared" ca="1" si="8"/>
        <v>0</v>
      </c>
      <c r="AI8">
        <f t="shared" ca="1" si="8"/>
        <v>0</v>
      </c>
      <c r="AJ8">
        <f t="shared" ca="1" si="8"/>
        <v>0</v>
      </c>
      <c r="AK8">
        <f t="shared" ca="1" si="8"/>
        <v>0</v>
      </c>
      <c r="AL8">
        <f t="shared" ca="1" si="8"/>
        <v>0</v>
      </c>
      <c r="AM8">
        <f t="shared" ca="1" si="8"/>
        <v>0</v>
      </c>
      <c r="AN8">
        <f t="shared" ca="1" si="8"/>
        <v>0</v>
      </c>
      <c r="AO8">
        <f t="shared" ca="1" si="5"/>
        <v>0</v>
      </c>
      <c r="AP8">
        <f t="shared" ca="1" si="5"/>
        <v>0</v>
      </c>
      <c r="AQ8">
        <f t="shared" ca="1" si="5"/>
        <v>0</v>
      </c>
      <c r="AR8">
        <f t="shared" ca="1" si="5"/>
        <v>1</v>
      </c>
      <c r="AS8">
        <f t="shared" ca="1" si="5"/>
        <v>0</v>
      </c>
      <c r="AT8">
        <f t="shared" ca="1" si="5"/>
        <v>0</v>
      </c>
      <c r="AU8">
        <f t="shared" ca="1" si="6"/>
        <v>0</v>
      </c>
      <c r="AV8">
        <f t="shared" ca="1" si="6"/>
        <v>0</v>
      </c>
      <c r="AW8">
        <f t="shared" ca="1" si="6"/>
        <v>0</v>
      </c>
      <c r="AX8">
        <f t="shared" ca="1" si="6"/>
        <v>0</v>
      </c>
      <c r="AY8">
        <f t="shared" ca="1" si="6"/>
        <v>0</v>
      </c>
      <c r="AZ8">
        <f t="shared" ca="1" si="6"/>
        <v>0</v>
      </c>
      <c r="BA8">
        <f t="shared" ca="1" si="6"/>
        <v>0</v>
      </c>
      <c r="BB8">
        <f t="shared" ca="1" si="6"/>
        <v>0</v>
      </c>
      <c r="BC8">
        <f t="shared" ca="1" si="6"/>
        <v>0</v>
      </c>
      <c r="BD8" s="41">
        <f t="shared" ca="1" si="10"/>
        <v>3</v>
      </c>
      <c r="BE8" s="42">
        <f t="shared" ca="1" si="9"/>
        <v>1.4955134596211367E-3</v>
      </c>
    </row>
    <row r="9" spans="1:57" ht="15.75" x14ac:dyDescent="0.25">
      <c r="A9" s="10" t="s">
        <v>18</v>
      </c>
      <c r="B9">
        <f t="shared" ca="1" si="7"/>
        <v>9</v>
      </c>
      <c r="C9">
        <f t="shared" ca="1" si="0"/>
        <v>27</v>
      </c>
      <c r="D9">
        <f t="shared" ca="1" si="0"/>
        <v>15</v>
      </c>
      <c r="E9">
        <f t="shared" ca="1" si="0"/>
        <v>20</v>
      </c>
      <c r="F9">
        <f t="shared" ca="1" si="0"/>
        <v>0</v>
      </c>
      <c r="G9">
        <f t="shared" ca="1" si="0"/>
        <v>32</v>
      </c>
      <c r="H9">
        <f t="shared" ca="1" si="0"/>
        <v>18</v>
      </c>
      <c r="I9">
        <f t="shared" ca="1" si="0"/>
        <v>15</v>
      </c>
      <c r="J9">
        <f t="shared" ca="1" si="0"/>
        <v>10</v>
      </c>
      <c r="K9">
        <f t="shared" ca="1" si="0"/>
        <v>47</v>
      </c>
      <c r="L9">
        <f t="shared" ca="1" si="0"/>
        <v>19</v>
      </c>
      <c r="M9">
        <f t="shared" ca="1" si="0"/>
        <v>27</v>
      </c>
      <c r="N9">
        <f t="shared" ca="1" si="1"/>
        <v>45</v>
      </c>
      <c r="O9">
        <f t="shared" ca="1" si="1"/>
        <v>20</v>
      </c>
      <c r="P9">
        <f t="shared" ca="1" si="1"/>
        <v>39</v>
      </c>
      <c r="Q9">
        <f t="shared" ca="1" si="2"/>
        <v>34</v>
      </c>
      <c r="R9">
        <f t="shared" ca="1" si="2"/>
        <v>48</v>
      </c>
      <c r="S9">
        <f t="shared" ca="1" si="2"/>
        <v>5</v>
      </c>
      <c r="T9">
        <f t="shared" ca="1" si="2"/>
        <v>1</v>
      </c>
      <c r="U9">
        <f t="shared" ca="1" si="2"/>
        <v>50</v>
      </c>
      <c r="V9">
        <f t="shared" ca="1" si="2"/>
        <v>44</v>
      </c>
      <c r="W9">
        <f t="shared" ca="1" si="2"/>
        <v>42</v>
      </c>
      <c r="X9">
        <f t="shared" ca="1" si="2"/>
        <v>27</v>
      </c>
      <c r="Y9">
        <f t="shared" ca="1" si="2"/>
        <v>34</v>
      </c>
      <c r="Z9">
        <f t="shared" ca="1" si="2"/>
        <v>42</v>
      </c>
      <c r="AA9" s="41">
        <f t="shared" ca="1" si="3"/>
        <v>594</v>
      </c>
      <c r="AB9" s="42">
        <f t="shared" ca="1" si="4"/>
        <v>1.9842330304649918E-2</v>
      </c>
      <c r="AD9" s="10" t="s">
        <v>21</v>
      </c>
      <c r="AE9">
        <f t="shared" ca="1" si="8"/>
        <v>5</v>
      </c>
      <c r="AF9">
        <f t="shared" ca="1" si="8"/>
        <v>17</v>
      </c>
      <c r="AG9">
        <f t="shared" ca="1" si="8"/>
        <v>4</v>
      </c>
      <c r="AH9">
        <f t="shared" ca="1" si="8"/>
        <v>0</v>
      </c>
      <c r="AI9">
        <f t="shared" ca="1" si="8"/>
        <v>10</v>
      </c>
      <c r="AJ9">
        <f t="shared" ca="1" si="8"/>
        <v>7</v>
      </c>
      <c r="AK9">
        <f t="shared" ca="1" si="8"/>
        <v>0</v>
      </c>
      <c r="AL9">
        <f t="shared" ca="1" si="8"/>
        <v>0</v>
      </c>
      <c r="AM9">
        <f t="shared" ca="1" si="8"/>
        <v>0</v>
      </c>
      <c r="AN9">
        <f t="shared" ca="1" si="8"/>
        <v>0</v>
      </c>
      <c r="AO9">
        <f t="shared" ca="1" si="5"/>
        <v>0</v>
      </c>
      <c r="AP9">
        <f t="shared" ca="1" si="5"/>
        <v>9</v>
      </c>
      <c r="AQ9">
        <f t="shared" ca="1" si="5"/>
        <v>8</v>
      </c>
      <c r="AR9">
        <f t="shared" ca="1" si="5"/>
        <v>2</v>
      </c>
      <c r="AS9">
        <f t="shared" ca="1" si="5"/>
        <v>5</v>
      </c>
      <c r="AT9">
        <f t="shared" ca="1" si="5"/>
        <v>6</v>
      </c>
      <c r="AU9">
        <f t="shared" ca="1" si="6"/>
        <v>20</v>
      </c>
      <c r="AV9">
        <f t="shared" ca="1" si="6"/>
        <v>15</v>
      </c>
      <c r="AW9">
        <f t="shared" ca="1" si="6"/>
        <v>15</v>
      </c>
      <c r="AX9">
        <f t="shared" ca="1" si="6"/>
        <v>11</v>
      </c>
      <c r="AY9">
        <f t="shared" ca="1" si="6"/>
        <v>20</v>
      </c>
      <c r="AZ9">
        <f t="shared" ca="1" si="6"/>
        <v>22</v>
      </c>
      <c r="BA9">
        <f t="shared" ca="1" si="6"/>
        <v>22</v>
      </c>
      <c r="BB9">
        <f t="shared" ca="1" si="6"/>
        <v>22</v>
      </c>
      <c r="BC9">
        <f t="shared" ca="1" si="6"/>
        <v>7</v>
      </c>
      <c r="BD9" s="41">
        <f t="shared" ca="1" si="10"/>
        <v>198</v>
      </c>
      <c r="BE9" s="42">
        <f t="shared" ca="1" si="9"/>
        <v>9.8703888334995021E-2</v>
      </c>
    </row>
    <row r="10" spans="1:57" ht="15.75" x14ac:dyDescent="0.25">
      <c r="A10" s="18" t="s">
        <v>20</v>
      </c>
      <c r="B10">
        <f t="shared" ca="1" si="7"/>
        <v>11</v>
      </c>
      <c r="C10">
        <f t="shared" ca="1" si="0"/>
        <v>3</v>
      </c>
      <c r="D10">
        <f t="shared" ca="1" si="0"/>
        <v>33</v>
      </c>
      <c r="E10">
        <f t="shared" ca="1" si="0"/>
        <v>12</v>
      </c>
      <c r="F10">
        <f t="shared" ca="1" si="0"/>
        <v>37</v>
      </c>
      <c r="G10">
        <f t="shared" ca="1" si="0"/>
        <v>22</v>
      </c>
      <c r="H10">
        <f t="shared" ca="1" si="0"/>
        <v>35</v>
      </c>
      <c r="I10">
        <f t="shared" ca="1" si="0"/>
        <v>41</v>
      </c>
      <c r="J10">
        <f ca="1">SUMIF(INDIRECT(J$2&amp;"!E2:E300"),$A10,INDIRECT(J$2&amp;"!F2:F300"))</f>
        <v>39</v>
      </c>
      <c r="K10">
        <f t="shared" ca="1" si="0"/>
        <v>28</v>
      </c>
      <c r="L10">
        <f t="shared" ca="1" si="0"/>
        <v>40</v>
      </c>
      <c r="M10">
        <f t="shared" ca="1" si="0"/>
        <v>14</v>
      </c>
      <c r="N10">
        <f t="shared" ca="1" si="1"/>
        <v>3</v>
      </c>
      <c r="O10">
        <f t="shared" ca="1" si="1"/>
        <v>38</v>
      </c>
      <c r="P10">
        <f t="shared" ca="1" si="1"/>
        <v>18</v>
      </c>
      <c r="Q10">
        <f t="shared" ca="1" si="2"/>
        <v>28</v>
      </c>
      <c r="R10">
        <f t="shared" ca="1" si="2"/>
        <v>31</v>
      </c>
      <c r="S10">
        <f t="shared" ca="1" si="2"/>
        <v>45</v>
      </c>
      <c r="T10">
        <f t="shared" ca="1" si="2"/>
        <v>37</v>
      </c>
      <c r="U10">
        <f t="shared" ca="1" si="2"/>
        <v>18</v>
      </c>
      <c r="V10">
        <f t="shared" ca="1" si="2"/>
        <v>40</v>
      </c>
      <c r="W10">
        <f t="shared" ca="1" si="2"/>
        <v>12</v>
      </c>
      <c r="X10">
        <f t="shared" ca="1" si="2"/>
        <v>4</v>
      </c>
      <c r="Y10">
        <f t="shared" ca="1" si="2"/>
        <v>45</v>
      </c>
      <c r="Z10">
        <f t="shared" ca="1" si="2"/>
        <v>32</v>
      </c>
      <c r="AA10" s="41">
        <f t="shared" ca="1" si="3"/>
        <v>589</v>
      </c>
      <c r="AB10" s="42">
        <f t="shared" ca="1" si="4"/>
        <v>1.9675307322287547E-2</v>
      </c>
      <c r="AD10" s="10" t="s">
        <v>17</v>
      </c>
      <c r="AE10">
        <f t="shared" ca="1" si="8"/>
        <v>6</v>
      </c>
      <c r="AF10">
        <f t="shared" ca="1" si="8"/>
        <v>7</v>
      </c>
      <c r="AG10">
        <f t="shared" ca="1" si="8"/>
        <v>15</v>
      </c>
      <c r="AH10">
        <f t="shared" ca="1" si="8"/>
        <v>0</v>
      </c>
      <c r="AI10">
        <f t="shared" ca="1" si="8"/>
        <v>8</v>
      </c>
      <c r="AJ10">
        <f t="shared" ca="1" si="8"/>
        <v>5</v>
      </c>
      <c r="AK10">
        <f t="shared" ca="1" si="8"/>
        <v>3</v>
      </c>
      <c r="AL10">
        <f t="shared" ca="1" si="8"/>
        <v>15</v>
      </c>
      <c r="AM10">
        <f t="shared" ca="1" si="8"/>
        <v>7</v>
      </c>
      <c r="AN10">
        <f t="shared" ca="1" si="8"/>
        <v>19</v>
      </c>
      <c r="AO10">
        <f t="shared" ca="1" si="5"/>
        <v>10</v>
      </c>
      <c r="AP10">
        <f t="shared" ca="1" si="5"/>
        <v>7</v>
      </c>
      <c r="AQ10">
        <f t="shared" ca="1" si="5"/>
        <v>3</v>
      </c>
      <c r="AR10">
        <f t="shared" ca="1" si="5"/>
        <v>0</v>
      </c>
      <c r="AS10">
        <f t="shared" ca="1" si="5"/>
        <v>0</v>
      </c>
      <c r="AT10">
        <f t="shared" ca="1" si="5"/>
        <v>20</v>
      </c>
      <c r="AU10">
        <f t="shared" ca="1" si="6"/>
        <v>11</v>
      </c>
      <c r="AV10">
        <f t="shared" ca="1" si="6"/>
        <v>12</v>
      </c>
      <c r="AW10">
        <f t="shared" ca="1" si="6"/>
        <v>9</v>
      </c>
      <c r="AX10">
        <f t="shared" ca="1" si="6"/>
        <v>17</v>
      </c>
      <c r="AY10">
        <f t="shared" ca="1" si="6"/>
        <v>5</v>
      </c>
      <c r="AZ10">
        <f t="shared" ca="1" si="6"/>
        <v>10</v>
      </c>
      <c r="BA10">
        <f t="shared" ca="1" si="6"/>
        <v>7</v>
      </c>
      <c r="BB10">
        <f t="shared" ca="1" si="6"/>
        <v>15</v>
      </c>
      <c r="BC10">
        <f t="shared" ca="1" si="6"/>
        <v>0</v>
      </c>
      <c r="BD10" s="41">
        <f t="shared" ca="1" si="10"/>
        <v>196</v>
      </c>
      <c r="BE10" s="42">
        <f t="shared" ca="1" si="9"/>
        <v>9.7706879361914259E-2</v>
      </c>
    </row>
    <row r="11" spans="1:57" ht="15.75" x14ac:dyDescent="0.25">
      <c r="A11" s="10" t="s">
        <v>22</v>
      </c>
      <c r="B11">
        <f t="shared" ca="1" si="7"/>
        <v>13</v>
      </c>
      <c r="C11">
        <f t="shared" ca="1" si="0"/>
        <v>12</v>
      </c>
      <c r="D11">
        <f t="shared" ca="1" si="0"/>
        <v>12</v>
      </c>
      <c r="E11">
        <f t="shared" ca="1" si="0"/>
        <v>35</v>
      </c>
      <c r="F11">
        <f t="shared" ca="1" si="0"/>
        <v>24</v>
      </c>
      <c r="G11">
        <f t="shared" ca="1" si="0"/>
        <v>32</v>
      </c>
      <c r="H11">
        <f t="shared" ca="1" si="0"/>
        <v>35</v>
      </c>
      <c r="I11">
        <f t="shared" ca="1" si="0"/>
        <v>4</v>
      </c>
      <c r="J11">
        <f t="shared" ca="1" si="0"/>
        <v>29</v>
      </c>
      <c r="K11">
        <f t="shared" ca="1" si="0"/>
        <v>39</v>
      </c>
      <c r="L11">
        <f t="shared" ca="1" si="0"/>
        <v>8</v>
      </c>
      <c r="M11">
        <f t="shared" ca="1" si="0"/>
        <v>28</v>
      </c>
      <c r="N11">
        <f t="shared" ca="1" si="1"/>
        <v>46</v>
      </c>
      <c r="O11">
        <f t="shared" ca="1" si="1"/>
        <v>40</v>
      </c>
      <c r="P11">
        <f t="shared" ca="1" si="1"/>
        <v>19</v>
      </c>
      <c r="Q11">
        <f t="shared" ca="1" si="2"/>
        <v>14</v>
      </c>
      <c r="R11">
        <f t="shared" ca="1" si="2"/>
        <v>47</v>
      </c>
      <c r="S11">
        <f t="shared" ca="1" si="2"/>
        <v>49</v>
      </c>
      <c r="T11">
        <f t="shared" ca="1" si="2"/>
        <v>40</v>
      </c>
      <c r="U11">
        <f t="shared" ca="1" si="2"/>
        <v>35</v>
      </c>
      <c r="V11">
        <f t="shared" ca="1" si="2"/>
        <v>42</v>
      </c>
      <c r="W11">
        <f t="shared" ca="1" si="2"/>
        <v>48</v>
      </c>
      <c r="X11">
        <f t="shared" ca="1" si="2"/>
        <v>11</v>
      </c>
      <c r="Y11">
        <f t="shared" ca="1" si="2"/>
        <v>49</v>
      </c>
      <c r="Z11">
        <f t="shared" ca="1" si="2"/>
        <v>27</v>
      </c>
      <c r="AA11" s="41">
        <f t="shared" ca="1" si="3"/>
        <v>662</v>
      </c>
      <c r="AB11" s="42">
        <f t="shared" ca="1" si="4"/>
        <v>2.2113842864778195E-2</v>
      </c>
      <c r="AD11" s="10" t="s">
        <v>19</v>
      </c>
      <c r="AE11">
        <f t="shared" ca="1" si="8"/>
        <v>20</v>
      </c>
      <c r="AF11">
        <f t="shared" ca="1" si="8"/>
        <v>12</v>
      </c>
      <c r="AG11">
        <f t="shared" ca="1" si="8"/>
        <v>12</v>
      </c>
      <c r="AH11">
        <f t="shared" ca="1" si="8"/>
        <v>0</v>
      </c>
      <c r="AI11">
        <f t="shared" ca="1" si="8"/>
        <v>8</v>
      </c>
      <c r="AJ11">
        <f t="shared" ca="1" si="8"/>
        <v>8</v>
      </c>
      <c r="AK11">
        <f t="shared" ca="1" si="8"/>
        <v>0</v>
      </c>
      <c r="AL11">
        <f t="shared" ca="1" si="8"/>
        <v>0</v>
      </c>
      <c r="AM11">
        <f t="shared" ca="1" si="8"/>
        <v>16</v>
      </c>
      <c r="AN11">
        <f t="shared" ca="1" si="8"/>
        <v>0</v>
      </c>
      <c r="AO11">
        <f t="shared" ca="1" si="5"/>
        <v>8</v>
      </c>
      <c r="AP11">
        <f t="shared" ca="1" si="5"/>
        <v>3</v>
      </c>
      <c r="AQ11">
        <f t="shared" ca="1" si="5"/>
        <v>11</v>
      </c>
      <c r="AR11">
        <f t="shared" ca="1" si="5"/>
        <v>6</v>
      </c>
      <c r="AS11">
        <f t="shared" ca="1" si="5"/>
        <v>4</v>
      </c>
      <c r="AT11">
        <f t="shared" ca="1" si="5"/>
        <v>3</v>
      </c>
      <c r="AU11">
        <f t="shared" ca="1" si="6"/>
        <v>18</v>
      </c>
      <c r="AV11">
        <f t="shared" ca="1" si="6"/>
        <v>22</v>
      </c>
      <c r="AW11">
        <f t="shared" ca="1" si="6"/>
        <v>30</v>
      </c>
      <c r="AX11">
        <f t="shared" ca="1" si="6"/>
        <v>18</v>
      </c>
      <c r="AY11">
        <f t="shared" ca="1" si="6"/>
        <v>22</v>
      </c>
      <c r="AZ11">
        <f t="shared" ca="1" si="6"/>
        <v>18</v>
      </c>
      <c r="BA11">
        <f t="shared" ca="1" si="6"/>
        <v>22</v>
      </c>
      <c r="BB11">
        <f t="shared" ca="1" si="6"/>
        <v>22</v>
      </c>
      <c r="BC11">
        <f t="shared" ca="1" si="6"/>
        <v>22</v>
      </c>
      <c r="BD11" s="41">
        <f t="shared" ca="1" si="10"/>
        <v>261</v>
      </c>
      <c r="BE11" s="42">
        <f t="shared" ca="1" si="9"/>
        <v>0.13010967098703888</v>
      </c>
    </row>
    <row r="12" spans="1:57" ht="15.75" x14ac:dyDescent="0.25">
      <c r="A12" s="10" t="s">
        <v>23</v>
      </c>
      <c r="B12">
        <f t="shared" ca="1" si="7"/>
        <v>50</v>
      </c>
      <c r="C12">
        <f t="shared" ca="1" si="0"/>
        <v>3</v>
      </c>
      <c r="D12">
        <f t="shared" ca="1" si="0"/>
        <v>13</v>
      </c>
      <c r="E12">
        <f t="shared" ca="1" si="0"/>
        <v>39</v>
      </c>
      <c r="F12">
        <f t="shared" ca="1" si="0"/>
        <v>30</v>
      </c>
      <c r="G12">
        <f t="shared" ca="1" si="0"/>
        <v>34</v>
      </c>
      <c r="H12">
        <f t="shared" ca="1" si="0"/>
        <v>26</v>
      </c>
      <c r="I12">
        <f t="shared" ca="1" si="0"/>
        <v>7</v>
      </c>
      <c r="J12">
        <f t="shared" ca="1" si="0"/>
        <v>14</v>
      </c>
      <c r="K12">
        <f t="shared" ca="1" si="0"/>
        <v>48</v>
      </c>
      <c r="L12">
        <f t="shared" ca="1" si="0"/>
        <v>32</v>
      </c>
      <c r="M12">
        <f t="shared" ca="1" si="0"/>
        <v>24</v>
      </c>
      <c r="N12">
        <f t="shared" ca="1" si="1"/>
        <v>11</v>
      </c>
      <c r="O12">
        <f t="shared" ca="1" si="1"/>
        <v>37</v>
      </c>
      <c r="P12">
        <f t="shared" ca="1" si="1"/>
        <v>40</v>
      </c>
      <c r="Q12">
        <f t="shared" ca="1" si="2"/>
        <v>38</v>
      </c>
      <c r="R12">
        <f t="shared" ca="1" si="2"/>
        <v>22</v>
      </c>
      <c r="S12">
        <f t="shared" ca="1" si="2"/>
        <v>33</v>
      </c>
      <c r="T12">
        <f t="shared" ca="1" si="2"/>
        <v>5</v>
      </c>
      <c r="U12">
        <f t="shared" ca="1" si="2"/>
        <v>48</v>
      </c>
      <c r="V12">
        <f t="shared" ca="1" si="2"/>
        <v>12</v>
      </c>
      <c r="W12">
        <f t="shared" ca="1" si="2"/>
        <v>27</v>
      </c>
      <c r="X12">
        <f t="shared" ca="1" si="2"/>
        <v>24</v>
      </c>
      <c r="Y12">
        <f t="shared" ca="1" si="2"/>
        <v>28</v>
      </c>
      <c r="Z12">
        <f t="shared" ca="1" si="2"/>
        <v>36</v>
      </c>
      <c r="AA12" s="41">
        <f t="shared" ca="1" si="3"/>
        <v>617</v>
      </c>
      <c r="AB12" s="42">
        <f t="shared" ca="1" si="4"/>
        <v>2.0610636023516836E-2</v>
      </c>
      <c r="AD12" s="10" t="s">
        <v>54</v>
      </c>
      <c r="AE12">
        <f t="shared" ca="1" si="8"/>
        <v>3</v>
      </c>
      <c r="AF12">
        <f t="shared" ca="1" si="8"/>
        <v>0</v>
      </c>
      <c r="AG12">
        <f t="shared" ca="1" si="8"/>
        <v>0</v>
      </c>
      <c r="AH12">
        <f t="shared" ca="1" si="8"/>
        <v>0</v>
      </c>
      <c r="AI12">
        <f t="shared" ca="1" si="8"/>
        <v>0</v>
      </c>
      <c r="AJ12">
        <f t="shared" ca="1" si="8"/>
        <v>0</v>
      </c>
      <c r="AK12">
        <f t="shared" ca="1" si="8"/>
        <v>0</v>
      </c>
      <c r="AL12">
        <f t="shared" ca="1" si="8"/>
        <v>0</v>
      </c>
      <c r="AM12">
        <f t="shared" ca="1" si="8"/>
        <v>0</v>
      </c>
      <c r="AN12">
        <f t="shared" ca="1" si="8"/>
        <v>0</v>
      </c>
      <c r="AO12">
        <f t="shared" ca="1" si="5"/>
        <v>0</v>
      </c>
      <c r="AP12">
        <f t="shared" ca="1" si="5"/>
        <v>0</v>
      </c>
      <c r="AQ12">
        <f t="shared" ca="1" si="5"/>
        <v>0</v>
      </c>
      <c r="AR12">
        <f t="shared" ca="1" si="5"/>
        <v>0</v>
      </c>
      <c r="AS12">
        <f t="shared" ca="1" si="5"/>
        <v>0</v>
      </c>
      <c r="AT12">
        <f t="shared" ca="1" si="5"/>
        <v>0</v>
      </c>
      <c r="AU12">
        <f t="shared" ca="1" si="6"/>
        <v>0</v>
      </c>
      <c r="AV12">
        <f t="shared" ca="1" si="6"/>
        <v>0</v>
      </c>
      <c r="AW12">
        <f t="shared" ca="1" si="6"/>
        <v>0</v>
      </c>
      <c r="AX12">
        <f t="shared" ca="1" si="6"/>
        <v>0</v>
      </c>
      <c r="AY12">
        <f t="shared" ca="1" si="6"/>
        <v>0</v>
      </c>
      <c r="AZ12">
        <f t="shared" ca="1" si="6"/>
        <v>0</v>
      </c>
      <c r="BA12">
        <f t="shared" ca="1" si="6"/>
        <v>0</v>
      </c>
      <c r="BB12">
        <f t="shared" ca="1" si="6"/>
        <v>0</v>
      </c>
      <c r="BC12">
        <f t="shared" ca="1" si="6"/>
        <v>0</v>
      </c>
      <c r="BD12" s="41">
        <f t="shared" ca="1" si="10"/>
        <v>3</v>
      </c>
      <c r="BE12" s="42">
        <f t="shared" ca="1" si="9"/>
        <v>1.4955134596211367E-3</v>
      </c>
    </row>
    <row r="13" spans="1:57" ht="16.5" thickBot="1" x14ac:dyDescent="0.3">
      <c r="A13" s="10" t="s">
        <v>24</v>
      </c>
      <c r="B13">
        <f t="shared" ca="1" si="7"/>
        <v>11</v>
      </c>
      <c r="C13">
        <f t="shared" ca="1" si="0"/>
        <v>49</v>
      </c>
      <c r="D13">
        <f t="shared" ca="1" si="0"/>
        <v>1</v>
      </c>
      <c r="E13">
        <f t="shared" ca="1" si="0"/>
        <v>27</v>
      </c>
      <c r="F13">
        <f t="shared" ca="1" si="0"/>
        <v>41</v>
      </c>
      <c r="G13">
        <f t="shared" ca="1" si="0"/>
        <v>0</v>
      </c>
      <c r="H13">
        <f t="shared" ca="1" si="0"/>
        <v>16</v>
      </c>
      <c r="I13">
        <f t="shared" ca="1" si="0"/>
        <v>47</v>
      </c>
      <c r="J13">
        <f t="shared" ca="1" si="0"/>
        <v>38</v>
      </c>
      <c r="K13">
        <f t="shared" ca="1" si="0"/>
        <v>26</v>
      </c>
      <c r="L13">
        <f t="shared" ca="1" si="0"/>
        <v>21</v>
      </c>
      <c r="M13">
        <f t="shared" ca="1" si="0"/>
        <v>13</v>
      </c>
      <c r="N13">
        <f t="shared" ca="1" si="1"/>
        <v>35</v>
      </c>
      <c r="O13">
        <f t="shared" ca="1" si="1"/>
        <v>50</v>
      </c>
      <c r="P13">
        <f t="shared" ca="1" si="1"/>
        <v>43</v>
      </c>
      <c r="Q13">
        <f t="shared" ca="1" si="2"/>
        <v>29</v>
      </c>
      <c r="R13">
        <f t="shared" ca="1" si="2"/>
        <v>44</v>
      </c>
      <c r="S13">
        <f t="shared" ca="1" si="2"/>
        <v>34</v>
      </c>
      <c r="T13">
        <f t="shared" ca="1" si="2"/>
        <v>8</v>
      </c>
      <c r="U13">
        <f t="shared" ca="1" si="2"/>
        <v>4</v>
      </c>
      <c r="V13">
        <f t="shared" ca="1" si="2"/>
        <v>40</v>
      </c>
      <c r="W13">
        <f t="shared" ca="1" si="2"/>
        <v>27</v>
      </c>
      <c r="X13">
        <f t="shared" ca="1" si="2"/>
        <v>40</v>
      </c>
      <c r="Y13">
        <f t="shared" ca="1" si="2"/>
        <v>48</v>
      </c>
      <c r="Z13">
        <f t="shared" ca="1" si="2"/>
        <v>37</v>
      </c>
      <c r="AA13" s="41">
        <f t="shared" ca="1" si="3"/>
        <v>644</v>
      </c>
      <c r="AB13" s="42">
        <f t="shared" ca="1" si="4"/>
        <v>2.1512560128273652E-2</v>
      </c>
      <c r="AD13" s="10" t="s">
        <v>49</v>
      </c>
      <c r="AE13">
        <f t="shared" ca="1" si="8"/>
        <v>7</v>
      </c>
      <c r="AF13">
        <f t="shared" ca="1" si="8"/>
        <v>1</v>
      </c>
      <c r="AG13">
        <f t="shared" ca="1" si="8"/>
        <v>11</v>
      </c>
      <c r="AH13">
        <f t="shared" ca="1" si="8"/>
        <v>0</v>
      </c>
      <c r="AI13">
        <f t="shared" ca="1" si="8"/>
        <v>0</v>
      </c>
      <c r="AJ13">
        <f t="shared" ca="1" si="8"/>
        <v>0</v>
      </c>
      <c r="AK13">
        <f t="shared" ca="1" si="8"/>
        <v>2</v>
      </c>
      <c r="AL13">
        <f t="shared" ca="1" si="8"/>
        <v>3</v>
      </c>
      <c r="AM13">
        <f t="shared" ca="1" si="8"/>
        <v>2</v>
      </c>
      <c r="AN13">
        <f t="shared" ca="1" si="8"/>
        <v>0</v>
      </c>
      <c r="AO13">
        <f t="shared" ca="1" si="5"/>
        <v>0</v>
      </c>
      <c r="AP13">
        <f t="shared" ca="1" si="5"/>
        <v>0</v>
      </c>
      <c r="AQ13">
        <f t="shared" ca="1" si="5"/>
        <v>0</v>
      </c>
      <c r="AR13">
        <f t="shared" ca="1" si="5"/>
        <v>0</v>
      </c>
      <c r="AS13">
        <f t="shared" ca="1" si="5"/>
        <v>0</v>
      </c>
      <c r="AT13">
        <f t="shared" ca="1" si="5"/>
        <v>0</v>
      </c>
      <c r="AU13">
        <f t="shared" ca="1" si="6"/>
        <v>0</v>
      </c>
      <c r="AV13">
        <f t="shared" ca="1" si="6"/>
        <v>0</v>
      </c>
      <c r="AW13">
        <f t="shared" ca="1" si="6"/>
        <v>0</v>
      </c>
      <c r="AX13">
        <f t="shared" ca="1" si="6"/>
        <v>0</v>
      </c>
      <c r="AY13">
        <f t="shared" ca="1" si="6"/>
        <v>0</v>
      </c>
      <c r="AZ13">
        <f t="shared" ca="1" si="6"/>
        <v>0</v>
      </c>
      <c r="BA13">
        <f t="shared" ca="1" si="6"/>
        <v>0</v>
      </c>
      <c r="BB13">
        <f t="shared" ca="1" si="6"/>
        <v>0</v>
      </c>
      <c r="BC13">
        <f t="shared" ca="1" si="6"/>
        <v>0</v>
      </c>
      <c r="BD13" s="41">
        <f t="shared" ca="1" si="10"/>
        <v>26</v>
      </c>
      <c r="BE13" s="42">
        <f t="shared" ca="1" si="9"/>
        <v>1.2961116650049851E-2</v>
      </c>
    </row>
    <row r="14" spans="1:57" ht="15.75" x14ac:dyDescent="0.25">
      <c r="A14" s="10" t="s">
        <v>25</v>
      </c>
      <c r="B14">
        <f t="shared" ca="1" si="7"/>
        <v>34</v>
      </c>
      <c r="C14">
        <f t="shared" ca="1" si="0"/>
        <v>9</v>
      </c>
      <c r="D14">
        <f t="shared" ca="1" si="0"/>
        <v>11</v>
      </c>
      <c r="E14">
        <f t="shared" ca="1" si="0"/>
        <v>5</v>
      </c>
      <c r="F14">
        <f t="shared" ca="1" si="0"/>
        <v>27</v>
      </c>
      <c r="G14">
        <f t="shared" ca="1" si="0"/>
        <v>38</v>
      </c>
      <c r="H14">
        <f t="shared" ca="1" si="0"/>
        <v>7</v>
      </c>
      <c r="I14">
        <f t="shared" ca="1" si="0"/>
        <v>13</v>
      </c>
      <c r="J14">
        <f t="shared" ca="1" si="0"/>
        <v>18</v>
      </c>
      <c r="K14">
        <f t="shared" ca="1" si="0"/>
        <v>48</v>
      </c>
      <c r="L14">
        <f t="shared" ca="1" si="0"/>
        <v>17</v>
      </c>
      <c r="M14">
        <f t="shared" ca="1" si="0"/>
        <v>21</v>
      </c>
      <c r="N14">
        <f t="shared" ca="1" si="1"/>
        <v>35</v>
      </c>
      <c r="O14">
        <f t="shared" ca="1" si="1"/>
        <v>41</v>
      </c>
      <c r="P14">
        <f t="shared" ca="1" si="1"/>
        <v>49</v>
      </c>
      <c r="Q14">
        <f t="shared" ca="1" si="2"/>
        <v>5</v>
      </c>
      <c r="R14">
        <f t="shared" ca="1" si="2"/>
        <v>44</v>
      </c>
      <c r="S14">
        <f t="shared" ca="1" si="2"/>
        <v>31</v>
      </c>
      <c r="T14">
        <f t="shared" ca="1" si="2"/>
        <v>41</v>
      </c>
      <c r="U14">
        <f t="shared" ca="1" si="2"/>
        <v>44</v>
      </c>
      <c r="V14">
        <f t="shared" ca="1" si="2"/>
        <v>34</v>
      </c>
      <c r="W14">
        <f t="shared" ca="1" si="2"/>
        <v>12</v>
      </c>
      <c r="X14">
        <f t="shared" ca="1" si="2"/>
        <v>27</v>
      </c>
      <c r="Y14">
        <f t="shared" ca="1" si="2"/>
        <v>49</v>
      </c>
      <c r="Z14">
        <f t="shared" ca="1" si="2"/>
        <v>43</v>
      </c>
      <c r="AA14" s="41">
        <f t="shared" ca="1" si="3"/>
        <v>611</v>
      </c>
      <c r="AB14" s="42">
        <f t="shared" ca="1" si="4"/>
        <v>2.0410208444681988E-2</v>
      </c>
      <c r="AD14" s="7" t="s">
        <v>4</v>
      </c>
      <c r="AE14">
        <f t="shared" ca="1" si="8"/>
        <v>11</v>
      </c>
      <c r="AF14">
        <f t="shared" ca="1" si="8"/>
        <v>12</v>
      </c>
      <c r="AG14">
        <f t="shared" ca="1" si="8"/>
        <v>4</v>
      </c>
      <c r="AH14">
        <f t="shared" ca="1" si="8"/>
        <v>0</v>
      </c>
      <c r="AI14">
        <f t="shared" ca="1" si="8"/>
        <v>5</v>
      </c>
      <c r="AJ14">
        <f t="shared" ca="1" si="8"/>
        <v>6</v>
      </c>
      <c r="AK14">
        <f t="shared" ca="1" si="8"/>
        <v>2</v>
      </c>
      <c r="AL14">
        <f t="shared" ca="1" si="8"/>
        <v>4</v>
      </c>
      <c r="AM14">
        <f t="shared" ca="1" si="8"/>
        <v>0</v>
      </c>
      <c r="AN14">
        <f t="shared" ca="1" si="8"/>
        <v>3</v>
      </c>
      <c r="AO14">
        <f t="shared" ca="1" si="5"/>
        <v>3</v>
      </c>
      <c r="AP14">
        <f t="shared" ca="1" si="5"/>
        <v>1</v>
      </c>
      <c r="AQ14">
        <f t="shared" ca="1" si="5"/>
        <v>11</v>
      </c>
      <c r="AR14">
        <f t="shared" ca="1" si="5"/>
        <v>6</v>
      </c>
      <c r="AS14">
        <f t="shared" ca="1" si="5"/>
        <v>6</v>
      </c>
      <c r="AT14">
        <f t="shared" ca="1" si="5"/>
        <v>6</v>
      </c>
      <c r="AU14">
        <f t="shared" ca="1" si="6"/>
        <v>17</v>
      </c>
      <c r="AV14">
        <f t="shared" ca="1" si="6"/>
        <v>13</v>
      </c>
      <c r="AW14">
        <f t="shared" ca="1" si="6"/>
        <v>22</v>
      </c>
      <c r="AX14">
        <f t="shared" ca="1" si="6"/>
        <v>22</v>
      </c>
      <c r="AY14">
        <f t="shared" ca="1" si="6"/>
        <v>30</v>
      </c>
      <c r="AZ14">
        <f t="shared" ca="1" si="6"/>
        <v>26</v>
      </c>
      <c r="BA14">
        <f t="shared" ca="1" si="6"/>
        <v>19</v>
      </c>
      <c r="BB14">
        <f t="shared" ca="1" si="6"/>
        <v>27</v>
      </c>
      <c r="BC14">
        <f t="shared" ca="1" si="6"/>
        <v>11</v>
      </c>
      <c r="BD14" s="41">
        <f t="shared" ca="1" si="10"/>
        <v>229</v>
      </c>
      <c r="BE14" s="42">
        <f t="shared" ca="1" si="9"/>
        <v>0.11415752741774676</v>
      </c>
    </row>
    <row r="15" spans="1:57" ht="15.75" x14ac:dyDescent="0.25">
      <c r="A15" s="10" t="s">
        <v>26</v>
      </c>
      <c r="B15">
        <f t="shared" ca="1" si="7"/>
        <v>29</v>
      </c>
      <c r="C15">
        <f t="shared" ca="1" si="0"/>
        <v>16</v>
      </c>
      <c r="D15">
        <f t="shared" ca="1" si="0"/>
        <v>46</v>
      </c>
      <c r="E15">
        <f t="shared" ca="1" si="0"/>
        <v>10</v>
      </c>
      <c r="F15">
        <f t="shared" ca="1" si="0"/>
        <v>46</v>
      </c>
      <c r="G15">
        <f t="shared" ca="1" si="0"/>
        <v>44</v>
      </c>
      <c r="H15">
        <f t="shared" ca="1" si="0"/>
        <v>45</v>
      </c>
      <c r="I15">
        <f t="shared" ca="1" si="0"/>
        <v>42</v>
      </c>
      <c r="J15">
        <f t="shared" ca="1" si="0"/>
        <v>35</v>
      </c>
      <c r="K15">
        <f t="shared" ca="1" si="0"/>
        <v>22</v>
      </c>
      <c r="L15">
        <f t="shared" ca="1" si="0"/>
        <v>31</v>
      </c>
      <c r="M15">
        <f t="shared" ca="1" si="0"/>
        <v>18</v>
      </c>
      <c r="N15">
        <f t="shared" ca="1" si="1"/>
        <v>9</v>
      </c>
      <c r="O15">
        <f t="shared" ca="1" si="1"/>
        <v>0</v>
      </c>
      <c r="P15">
        <f t="shared" ca="1" si="1"/>
        <v>2</v>
      </c>
      <c r="Q15">
        <f t="shared" ca="1" si="2"/>
        <v>48</v>
      </c>
      <c r="R15">
        <f t="shared" ca="1" si="2"/>
        <v>13</v>
      </c>
      <c r="S15">
        <f t="shared" ca="1" si="2"/>
        <v>23</v>
      </c>
      <c r="T15">
        <f t="shared" ca="1" si="2"/>
        <v>36</v>
      </c>
      <c r="U15">
        <f t="shared" ca="1" si="2"/>
        <v>44</v>
      </c>
      <c r="V15">
        <f t="shared" ca="1" si="2"/>
        <v>25</v>
      </c>
      <c r="W15">
        <f t="shared" ca="1" si="2"/>
        <v>45</v>
      </c>
      <c r="X15">
        <f t="shared" ca="1" si="2"/>
        <v>16</v>
      </c>
      <c r="Y15">
        <f t="shared" ca="1" si="2"/>
        <v>26</v>
      </c>
      <c r="Z15">
        <f t="shared" ca="1" si="2"/>
        <v>0</v>
      </c>
      <c r="AA15" s="41">
        <f t="shared" ca="1" si="3"/>
        <v>645</v>
      </c>
      <c r="AB15" s="42">
        <f t="shared" ca="1" si="4"/>
        <v>2.1545964724746125E-2</v>
      </c>
      <c r="AD15" s="10" t="s">
        <v>55</v>
      </c>
      <c r="AE15">
        <f t="shared" ca="1" si="8"/>
        <v>0</v>
      </c>
      <c r="AF15">
        <f t="shared" ca="1" si="8"/>
        <v>2</v>
      </c>
      <c r="AG15">
        <f t="shared" ca="1" si="8"/>
        <v>3</v>
      </c>
      <c r="AH15">
        <f t="shared" ca="1" si="8"/>
        <v>0</v>
      </c>
      <c r="AI15">
        <f t="shared" ca="1" si="8"/>
        <v>0</v>
      </c>
      <c r="AJ15">
        <f t="shared" ca="1" si="8"/>
        <v>0</v>
      </c>
      <c r="AK15">
        <f t="shared" ca="1" si="8"/>
        <v>0</v>
      </c>
      <c r="AL15">
        <f t="shared" ca="1" si="8"/>
        <v>0</v>
      </c>
      <c r="AM15">
        <f t="shared" ca="1" si="8"/>
        <v>0</v>
      </c>
      <c r="AN15">
        <f t="shared" ca="1" si="8"/>
        <v>0</v>
      </c>
      <c r="AO15">
        <f t="shared" ca="1" si="5"/>
        <v>0</v>
      </c>
      <c r="AP15">
        <f t="shared" ca="1" si="5"/>
        <v>0</v>
      </c>
      <c r="AQ15">
        <f t="shared" ca="1" si="5"/>
        <v>0</v>
      </c>
      <c r="AR15">
        <f t="shared" ca="1" si="5"/>
        <v>0</v>
      </c>
      <c r="AS15">
        <f t="shared" ca="1" si="5"/>
        <v>0</v>
      </c>
      <c r="AT15">
        <f t="shared" ca="1" si="5"/>
        <v>0</v>
      </c>
      <c r="AU15">
        <f t="shared" ca="1" si="6"/>
        <v>0</v>
      </c>
      <c r="AV15">
        <f t="shared" ca="1" si="6"/>
        <v>0</v>
      </c>
      <c r="AW15">
        <f t="shared" ca="1" si="6"/>
        <v>0</v>
      </c>
      <c r="AX15">
        <f t="shared" ca="1" si="6"/>
        <v>0</v>
      </c>
      <c r="AY15">
        <f t="shared" ca="1" si="6"/>
        <v>0</v>
      </c>
      <c r="AZ15">
        <f t="shared" ca="1" si="6"/>
        <v>0</v>
      </c>
      <c r="BA15">
        <f t="shared" ca="1" si="6"/>
        <v>0</v>
      </c>
      <c r="BB15">
        <f t="shared" ca="1" si="6"/>
        <v>0</v>
      </c>
      <c r="BC15">
        <f t="shared" ca="1" si="6"/>
        <v>0</v>
      </c>
      <c r="BD15" s="41">
        <f t="shared" ca="1" si="10"/>
        <v>5</v>
      </c>
      <c r="BE15" s="42">
        <f t="shared" ca="1" si="9"/>
        <v>2.4925224327018943E-3</v>
      </c>
    </row>
    <row r="16" spans="1:57" ht="15.75" x14ac:dyDescent="0.25">
      <c r="A16" s="10" t="s">
        <v>27</v>
      </c>
      <c r="B16">
        <f t="shared" ca="1" si="7"/>
        <v>5</v>
      </c>
      <c r="C16">
        <f t="shared" ca="1" si="0"/>
        <v>50</v>
      </c>
      <c r="D16">
        <f t="shared" ca="1" si="0"/>
        <v>48</v>
      </c>
      <c r="E16">
        <f t="shared" ca="1" si="0"/>
        <v>32</v>
      </c>
      <c r="F16">
        <f t="shared" ca="1" si="0"/>
        <v>12</v>
      </c>
      <c r="G16">
        <f t="shared" ca="1" si="0"/>
        <v>44</v>
      </c>
      <c r="H16">
        <f t="shared" ca="1" si="0"/>
        <v>38</v>
      </c>
      <c r="I16">
        <f t="shared" ca="1" si="0"/>
        <v>25</v>
      </c>
      <c r="J16">
        <f t="shared" ca="1" si="0"/>
        <v>35</v>
      </c>
      <c r="K16">
        <f t="shared" ca="1" si="0"/>
        <v>2</v>
      </c>
      <c r="L16">
        <f t="shared" ca="1" si="0"/>
        <v>50</v>
      </c>
      <c r="M16">
        <f t="shared" ca="1" si="0"/>
        <v>31</v>
      </c>
      <c r="N16">
        <f t="shared" ca="1" si="1"/>
        <v>11</v>
      </c>
      <c r="O16">
        <f t="shared" ca="1" si="1"/>
        <v>26</v>
      </c>
      <c r="P16">
        <f t="shared" ca="1" si="1"/>
        <v>3</v>
      </c>
      <c r="Q16">
        <f t="shared" ca="1" si="2"/>
        <v>38</v>
      </c>
      <c r="R16">
        <f t="shared" ca="1" si="2"/>
        <v>48</v>
      </c>
      <c r="S16">
        <f t="shared" ca="1" si="2"/>
        <v>1</v>
      </c>
      <c r="T16">
        <f t="shared" ca="1" si="2"/>
        <v>19</v>
      </c>
      <c r="U16">
        <f t="shared" ca="1" si="2"/>
        <v>14</v>
      </c>
      <c r="V16">
        <f t="shared" ca="1" si="2"/>
        <v>20</v>
      </c>
      <c r="W16">
        <f t="shared" ca="1" si="2"/>
        <v>38</v>
      </c>
      <c r="X16">
        <f t="shared" ca="1" si="2"/>
        <v>39</v>
      </c>
      <c r="Y16">
        <f t="shared" ca="1" si="2"/>
        <v>11</v>
      </c>
      <c r="Z16">
        <f t="shared" ca="1" si="2"/>
        <v>30</v>
      </c>
      <c r="AA16" s="41">
        <f t="shared" ca="1" si="3"/>
        <v>629</v>
      </c>
      <c r="AB16" s="42">
        <f t="shared" ca="1" si="4"/>
        <v>2.1011491181186531E-2</v>
      </c>
      <c r="AD16" s="10" t="s">
        <v>56</v>
      </c>
      <c r="AE16">
        <f t="shared" ca="1" si="8"/>
        <v>0</v>
      </c>
      <c r="AF16">
        <f t="shared" ca="1" si="8"/>
        <v>16</v>
      </c>
      <c r="AG16">
        <f t="shared" ca="1" si="8"/>
        <v>0</v>
      </c>
      <c r="AH16">
        <f t="shared" ca="1" si="8"/>
        <v>0</v>
      </c>
      <c r="AI16">
        <f t="shared" ca="1" si="8"/>
        <v>0</v>
      </c>
      <c r="AJ16">
        <f t="shared" ca="1" si="8"/>
        <v>0</v>
      </c>
      <c r="AK16">
        <f t="shared" ca="1" si="8"/>
        <v>0</v>
      </c>
      <c r="AL16">
        <f t="shared" ca="1" si="8"/>
        <v>0</v>
      </c>
      <c r="AM16">
        <f t="shared" ca="1" si="8"/>
        <v>0</v>
      </c>
      <c r="AN16">
        <f t="shared" ca="1" si="8"/>
        <v>0</v>
      </c>
      <c r="AO16">
        <f t="shared" ca="1" si="5"/>
        <v>0</v>
      </c>
      <c r="AP16">
        <f t="shared" ca="1" si="5"/>
        <v>0</v>
      </c>
      <c r="AQ16">
        <f t="shared" ca="1" si="5"/>
        <v>0</v>
      </c>
      <c r="AR16">
        <f t="shared" ca="1" si="5"/>
        <v>0</v>
      </c>
      <c r="AS16">
        <f t="shared" ca="1" si="5"/>
        <v>0</v>
      </c>
      <c r="AT16">
        <f t="shared" ca="1" si="5"/>
        <v>0</v>
      </c>
      <c r="AU16">
        <f t="shared" ca="1" si="6"/>
        <v>0</v>
      </c>
      <c r="AV16">
        <f t="shared" ca="1" si="6"/>
        <v>0</v>
      </c>
      <c r="AW16">
        <f t="shared" ca="1" si="6"/>
        <v>0</v>
      </c>
      <c r="AX16">
        <f t="shared" ca="1" si="6"/>
        <v>0</v>
      </c>
      <c r="AY16">
        <f t="shared" ca="1" si="6"/>
        <v>0</v>
      </c>
      <c r="AZ16">
        <f t="shared" ca="1" si="6"/>
        <v>0</v>
      </c>
      <c r="BA16">
        <f t="shared" ca="1" si="6"/>
        <v>0</v>
      </c>
      <c r="BB16">
        <f t="shared" ca="1" si="6"/>
        <v>0</v>
      </c>
      <c r="BC16">
        <f t="shared" ca="1" si="6"/>
        <v>0</v>
      </c>
      <c r="BD16" s="41">
        <f t="shared" ca="1" si="10"/>
        <v>16</v>
      </c>
      <c r="BE16" s="42">
        <f t="shared" ca="1" si="9"/>
        <v>7.9760717846460612E-3</v>
      </c>
    </row>
    <row r="17" spans="1:57" ht="15.75" x14ac:dyDescent="0.25">
      <c r="A17" s="10" t="s">
        <v>28</v>
      </c>
      <c r="B17">
        <f t="shared" ca="1" si="7"/>
        <v>10</v>
      </c>
      <c r="C17">
        <f t="shared" ca="1" si="0"/>
        <v>31</v>
      </c>
      <c r="D17">
        <f t="shared" ca="1" si="0"/>
        <v>17</v>
      </c>
      <c r="E17">
        <f t="shared" ca="1" si="0"/>
        <v>46</v>
      </c>
      <c r="F17">
        <f t="shared" ca="1" si="0"/>
        <v>35</v>
      </c>
      <c r="G17">
        <f t="shared" ca="1" si="0"/>
        <v>0</v>
      </c>
      <c r="H17">
        <f t="shared" ca="1" si="0"/>
        <v>21</v>
      </c>
      <c r="I17">
        <f t="shared" ca="1" si="0"/>
        <v>49</v>
      </c>
      <c r="J17">
        <f t="shared" ca="1" si="0"/>
        <v>41</v>
      </c>
      <c r="K17">
        <f t="shared" ca="1" si="0"/>
        <v>7</v>
      </c>
      <c r="L17">
        <f t="shared" ca="1" si="0"/>
        <v>14</v>
      </c>
      <c r="M17">
        <f t="shared" ca="1" si="0"/>
        <v>10</v>
      </c>
      <c r="N17">
        <f t="shared" ca="1" si="1"/>
        <v>24</v>
      </c>
      <c r="O17">
        <f t="shared" ca="1" si="1"/>
        <v>31</v>
      </c>
      <c r="P17">
        <f t="shared" ca="1" si="1"/>
        <v>4</v>
      </c>
      <c r="Q17">
        <f t="shared" ca="1" si="2"/>
        <v>8</v>
      </c>
      <c r="R17">
        <f t="shared" ca="1" si="2"/>
        <v>27</v>
      </c>
      <c r="S17">
        <f t="shared" ca="1" si="2"/>
        <v>6</v>
      </c>
      <c r="T17">
        <f t="shared" ca="1" si="2"/>
        <v>29</v>
      </c>
      <c r="U17">
        <f t="shared" ca="1" si="2"/>
        <v>12</v>
      </c>
      <c r="V17">
        <f t="shared" ca="1" si="2"/>
        <v>34</v>
      </c>
      <c r="W17">
        <f t="shared" ca="1" si="2"/>
        <v>23</v>
      </c>
      <c r="X17">
        <f t="shared" ca="1" si="2"/>
        <v>43</v>
      </c>
      <c r="Y17">
        <f t="shared" ca="1" si="2"/>
        <v>33</v>
      </c>
      <c r="Z17">
        <f t="shared" ca="1" si="2"/>
        <v>45</v>
      </c>
      <c r="AA17" s="41">
        <f t="shared" ca="1" si="3"/>
        <v>522</v>
      </c>
      <c r="AB17" s="42">
        <f t="shared" ca="1" si="4"/>
        <v>1.7437199358631746E-2</v>
      </c>
      <c r="AD17" s="10" t="s">
        <v>69</v>
      </c>
      <c r="AE17">
        <f t="shared" ca="1" si="8"/>
        <v>0</v>
      </c>
      <c r="AF17">
        <f t="shared" ca="1" si="8"/>
        <v>0</v>
      </c>
      <c r="AG17">
        <f t="shared" ca="1" si="8"/>
        <v>1</v>
      </c>
      <c r="AH17">
        <f t="shared" ca="1" si="8"/>
        <v>0</v>
      </c>
      <c r="AI17">
        <f t="shared" ca="1" si="8"/>
        <v>0</v>
      </c>
      <c r="AJ17">
        <f t="shared" ca="1" si="8"/>
        <v>0</v>
      </c>
      <c r="AK17">
        <f t="shared" ca="1" si="8"/>
        <v>0</v>
      </c>
      <c r="AL17">
        <f t="shared" ca="1" si="8"/>
        <v>0</v>
      </c>
      <c r="AM17">
        <f t="shared" ca="1" si="8"/>
        <v>0</v>
      </c>
      <c r="AN17">
        <f t="shared" ca="1" si="8"/>
        <v>0</v>
      </c>
      <c r="AO17">
        <f t="shared" ca="1" si="5"/>
        <v>0</v>
      </c>
      <c r="AP17">
        <f t="shared" ca="1" si="5"/>
        <v>0</v>
      </c>
      <c r="AQ17">
        <f t="shared" ca="1" si="5"/>
        <v>0</v>
      </c>
      <c r="AR17">
        <f t="shared" ca="1" si="5"/>
        <v>0</v>
      </c>
      <c r="AS17">
        <f t="shared" ca="1" si="5"/>
        <v>0</v>
      </c>
      <c r="AT17">
        <f t="shared" ca="1" si="5"/>
        <v>0</v>
      </c>
      <c r="AU17">
        <f t="shared" ca="1" si="6"/>
        <v>0</v>
      </c>
      <c r="AV17">
        <f t="shared" ca="1" si="6"/>
        <v>0</v>
      </c>
      <c r="AW17">
        <f t="shared" ca="1" si="6"/>
        <v>0</v>
      </c>
      <c r="AX17">
        <f t="shared" ca="1" si="6"/>
        <v>0</v>
      </c>
      <c r="AY17">
        <f t="shared" ca="1" si="6"/>
        <v>0</v>
      </c>
      <c r="AZ17">
        <f t="shared" ca="1" si="6"/>
        <v>0</v>
      </c>
      <c r="BA17">
        <f t="shared" ca="1" si="6"/>
        <v>0</v>
      </c>
      <c r="BB17">
        <f t="shared" ca="1" si="6"/>
        <v>0</v>
      </c>
      <c r="BC17">
        <f t="shared" ca="1" si="6"/>
        <v>0</v>
      </c>
      <c r="BD17" s="41">
        <f t="shared" ca="1" si="10"/>
        <v>1</v>
      </c>
      <c r="BE17" s="42">
        <f t="shared" ca="1" si="9"/>
        <v>4.9850448654037882E-4</v>
      </c>
    </row>
    <row r="18" spans="1:57" ht="15.75" x14ac:dyDescent="0.25">
      <c r="A18" s="10" t="s">
        <v>29</v>
      </c>
      <c r="B18">
        <f t="shared" ca="1" si="7"/>
        <v>48</v>
      </c>
      <c r="C18">
        <f t="shared" ca="1" si="0"/>
        <v>8</v>
      </c>
      <c r="D18">
        <f t="shared" ca="1" si="0"/>
        <v>17</v>
      </c>
      <c r="E18">
        <f t="shared" ca="1" si="0"/>
        <v>43</v>
      </c>
      <c r="F18">
        <f t="shared" ca="1" si="0"/>
        <v>20</v>
      </c>
      <c r="G18">
        <f t="shared" ca="1" si="0"/>
        <v>11</v>
      </c>
      <c r="H18">
        <f t="shared" ca="1" si="0"/>
        <v>44</v>
      </c>
      <c r="I18">
        <f t="shared" ca="1" si="0"/>
        <v>2</v>
      </c>
      <c r="J18">
        <f t="shared" ca="1" si="0"/>
        <v>24</v>
      </c>
      <c r="K18">
        <f t="shared" ca="1" si="0"/>
        <v>34</v>
      </c>
      <c r="L18">
        <f t="shared" ca="1" si="0"/>
        <v>24</v>
      </c>
      <c r="M18">
        <f t="shared" ca="1" si="0"/>
        <v>39</v>
      </c>
      <c r="N18">
        <f t="shared" ca="1" si="1"/>
        <v>43</v>
      </c>
      <c r="O18">
        <f t="shared" ca="1" si="1"/>
        <v>21</v>
      </c>
      <c r="P18">
        <f t="shared" ca="1" si="1"/>
        <v>48</v>
      </c>
      <c r="Q18">
        <f t="shared" ca="1" si="2"/>
        <v>38</v>
      </c>
      <c r="R18">
        <f t="shared" ca="1" si="2"/>
        <v>50</v>
      </c>
      <c r="S18">
        <f t="shared" ca="1" si="2"/>
        <v>11</v>
      </c>
      <c r="T18">
        <f t="shared" ca="1" si="2"/>
        <v>9</v>
      </c>
      <c r="U18">
        <f t="shared" ca="1" si="2"/>
        <v>11</v>
      </c>
      <c r="V18">
        <f t="shared" ca="1" si="2"/>
        <v>8</v>
      </c>
      <c r="W18">
        <f t="shared" ca="1" si="2"/>
        <v>32</v>
      </c>
      <c r="X18">
        <f t="shared" ca="1" si="2"/>
        <v>12</v>
      </c>
      <c r="Y18">
        <f t="shared" ca="1" si="2"/>
        <v>19</v>
      </c>
      <c r="Z18">
        <f t="shared" ca="1" si="2"/>
        <v>14</v>
      </c>
      <c r="AA18" s="41">
        <f t="shared" ca="1" si="3"/>
        <v>597</v>
      </c>
      <c r="AB18" s="42">
        <f t="shared" ca="1" si="4"/>
        <v>1.9942544094067344E-2</v>
      </c>
      <c r="AD18" s="10" t="s">
        <v>70</v>
      </c>
      <c r="AE18">
        <f t="shared" ca="1" si="8"/>
        <v>0</v>
      </c>
      <c r="AF18">
        <f t="shared" ca="1" si="8"/>
        <v>0</v>
      </c>
      <c r="AG18">
        <f t="shared" ca="1" si="8"/>
        <v>1</v>
      </c>
      <c r="AH18">
        <f t="shared" ca="1" si="8"/>
        <v>0</v>
      </c>
      <c r="AI18">
        <f t="shared" ca="1" si="8"/>
        <v>0</v>
      </c>
      <c r="AJ18">
        <f t="shared" ca="1" si="8"/>
        <v>0</v>
      </c>
      <c r="AK18">
        <f t="shared" ca="1" si="8"/>
        <v>0</v>
      </c>
      <c r="AL18">
        <f t="shared" ca="1" si="8"/>
        <v>0</v>
      </c>
      <c r="AM18">
        <f t="shared" ca="1" si="8"/>
        <v>0</v>
      </c>
      <c r="AN18">
        <f t="shared" ca="1" si="8"/>
        <v>0</v>
      </c>
      <c r="AO18">
        <f t="shared" ca="1" si="5"/>
        <v>0</v>
      </c>
      <c r="AP18">
        <f t="shared" ca="1" si="5"/>
        <v>0</v>
      </c>
      <c r="AQ18">
        <f t="shared" ca="1" si="5"/>
        <v>0</v>
      </c>
      <c r="AR18">
        <f t="shared" ca="1" si="5"/>
        <v>0</v>
      </c>
      <c r="AS18">
        <f t="shared" ca="1" si="5"/>
        <v>0</v>
      </c>
      <c r="AT18">
        <f t="shared" ca="1" si="5"/>
        <v>0</v>
      </c>
      <c r="AU18">
        <f t="shared" ca="1" si="6"/>
        <v>0</v>
      </c>
      <c r="AV18">
        <f t="shared" ca="1" si="6"/>
        <v>0</v>
      </c>
      <c r="AW18">
        <f t="shared" ca="1" si="6"/>
        <v>0</v>
      </c>
      <c r="AX18">
        <f t="shared" ca="1" si="6"/>
        <v>0</v>
      </c>
      <c r="AY18">
        <f t="shared" ca="1" si="6"/>
        <v>0</v>
      </c>
      <c r="AZ18">
        <f t="shared" ca="1" si="6"/>
        <v>0</v>
      </c>
      <c r="BA18">
        <f t="shared" ca="1" si="6"/>
        <v>0</v>
      </c>
      <c r="BB18">
        <f t="shared" ca="1" si="6"/>
        <v>0</v>
      </c>
      <c r="BC18">
        <f t="shared" ca="1" si="6"/>
        <v>0</v>
      </c>
      <c r="BD18" s="41">
        <f t="shared" ca="1" si="10"/>
        <v>1</v>
      </c>
      <c r="BE18" s="42">
        <f t="shared" ca="1" si="9"/>
        <v>4.9850448654037882E-4</v>
      </c>
    </row>
    <row r="19" spans="1:57" ht="15.75" x14ac:dyDescent="0.25">
      <c r="A19" s="10" t="s">
        <v>30</v>
      </c>
      <c r="B19">
        <f t="shared" ca="1" si="7"/>
        <v>10</v>
      </c>
      <c r="C19">
        <f t="shared" ca="1" si="7"/>
        <v>36</v>
      </c>
      <c r="D19">
        <f t="shared" ca="1" si="7"/>
        <v>31</v>
      </c>
      <c r="E19">
        <f t="shared" ca="1" si="7"/>
        <v>25</v>
      </c>
      <c r="F19">
        <f t="shared" ca="1" si="7"/>
        <v>15</v>
      </c>
      <c r="G19">
        <f t="shared" ca="1" si="7"/>
        <v>44</v>
      </c>
      <c r="H19">
        <f t="shared" ca="1" si="7"/>
        <v>26</v>
      </c>
      <c r="I19">
        <f t="shared" ca="1" si="7"/>
        <v>20</v>
      </c>
      <c r="J19">
        <f t="shared" ca="1" si="7"/>
        <v>35</v>
      </c>
      <c r="K19">
        <f t="shared" ca="1" si="7"/>
        <v>27</v>
      </c>
      <c r="L19">
        <f t="shared" ca="1" si="7"/>
        <v>8</v>
      </c>
      <c r="M19">
        <f t="shared" ca="1" si="7"/>
        <v>35</v>
      </c>
      <c r="N19">
        <f t="shared" ref="N19:W53" ca="1" si="11">SUMIF(INDIRECT(N$2&amp;"!E2:E300"),$A19,INDIRECT(N$2&amp;"!F2:F300"))</f>
        <v>30</v>
      </c>
      <c r="O19">
        <f t="shared" ca="1" si="11"/>
        <v>30</v>
      </c>
      <c r="P19">
        <f t="shared" ca="1" si="11"/>
        <v>39</v>
      </c>
      <c r="Q19">
        <f t="shared" ca="1" si="11"/>
        <v>10</v>
      </c>
      <c r="R19">
        <f t="shared" ca="1" si="11"/>
        <v>9</v>
      </c>
      <c r="S19">
        <f t="shared" ca="1" si="11"/>
        <v>32</v>
      </c>
      <c r="T19">
        <f t="shared" ca="1" si="11"/>
        <v>5</v>
      </c>
      <c r="U19">
        <f t="shared" ca="1" si="11"/>
        <v>15</v>
      </c>
      <c r="V19">
        <f t="shared" ca="1" si="11"/>
        <v>35</v>
      </c>
      <c r="W19">
        <f t="shared" ca="1" si="11"/>
        <v>43</v>
      </c>
      <c r="X19">
        <f t="shared" ref="X19:Z53" ca="1" si="12">SUMIF(INDIRECT(X$2&amp;"!E2:E300"),$A19,INDIRECT(X$2&amp;"!F2:F300"))</f>
        <v>47</v>
      </c>
      <c r="Y19">
        <f t="shared" ca="1" si="12"/>
        <v>29</v>
      </c>
      <c r="Z19">
        <f t="shared" ca="1" si="12"/>
        <v>23</v>
      </c>
      <c r="AA19" s="41">
        <f t="shared" ca="1" si="3"/>
        <v>607</v>
      </c>
      <c r="AB19" s="42">
        <f t="shared" ca="1" si="4"/>
        <v>2.027659005879209E-2</v>
      </c>
      <c r="AD19" s="10" t="s">
        <v>71</v>
      </c>
      <c r="AE19">
        <f t="shared" ca="1" si="8"/>
        <v>0</v>
      </c>
      <c r="AF19">
        <f t="shared" ca="1" si="8"/>
        <v>0</v>
      </c>
      <c r="AG19">
        <f t="shared" ca="1" si="8"/>
        <v>8</v>
      </c>
      <c r="AH19">
        <f t="shared" ca="1" si="8"/>
        <v>0</v>
      </c>
      <c r="AI19">
        <f t="shared" ca="1" si="8"/>
        <v>0</v>
      </c>
      <c r="AJ19">
        <f t="shared" ca="1" si="8"/>
        <v>0</v>
      </c>
      <c r="AK19">
        <f t="shared" ca="1" si="8"/>
        <v>0</v>
      </c>
      <c r="AL19">
        <f t="shared" ca="1" si="8"/>
        <v>0</v>
      </c>
      <c r="AM19">
        <f t="shared" ca="1" si="8"/>
        <v>0</v>
      </c>
      <c r="AN19">
        <f t="shared" ca="1" si="8"/>
        <v>0</v>
      </c>
      <c r="AO19">
        <f t="shared" ca="1" si="8"/>
        <v>0</v>
      </c>
      <c r="AP19">
        <f t="shared" ca="1" si="8"/>
        <v>0</v>
      </c>
      <c r="AQ19">
        <f t="shared" ca="1" si="8"/>
        <v>0</v>
      </c>
      <c r="AR19">
        <f t="shared" ca="1" si="8"/>
        <v>0</v>
      </c>
      <c r="AS19">
        <f t="shared" ca="1" si="8"/>
        <v>0</v>
      </c>
      <c r="AT19">
        <f t="shared" ref="AQ19:BC21" ca="1" si="13">SUMIF(INDIRECT(AT$2&amp;"!A2:A300"),$AD19,INDIRECT(AT$2&amp;"!B2:B300"))</f>
        <v>0</v>
      </c>
      <c r="AU19">
        <f t="shared" ca="1" si="13"/>
        <v>0</v>
      </c>
      <c r="AV19">
        <f t="shared" ca="1" si="13"/>
        <v>0</v>
      </c>
      <c r="AW19">
        <f t="shared" ca="1" si="13"/>
        <v>0</v>
      </c>
      <c r="AX19">
        <f t="shared" ca="1" si="13"/>
        <v>0</v>
      </c>
      <c r="AY19">
        <f t="shared" ca="1" si="13"/>
        <v>0</v>
      </c>
      <c r="AZ19">
        <f t="shared" ca="1" si="13"/>
        <v>0</v>
      </c>
      <c r="BA19">
        <f t="shared" ca="1" si="13"/>
        <v>0</v>
      </c>
      <c r="BB19">
        <f t="shared" ca="1" si="13"/>
        <v>0</v>
      </c>
      <c r="BC19">
        <f t="shared" ca="1" si="13"/>
        <v>0</v>
      </c>
      <c r="BD19" s="41">
        <f t="shared" ca="1" si="10"/>
        <v>8</v>
      </c>
      <c r="BE19" s="42">
        <f t="shared" ca="1" si="9"/>
        <v>3.9880358923230306E-3</v>
      </c>
    </row>
    <row r="20" spans="1:57" ht="15.75" x14ac:dyDescent="0.25">
      <c r="A20" s="10" t="s">
        <v>31</v>
      </c>
      <c r="B20">
        <f t="shared" ca="1" si="7"/>
        <v>26</v>
      </c>
      <c r="C20">
        <f t="shared" ca="1" si="7"/>
        <v>34</v>
      </c>
      <c r="D20">
        <f t="shared" ca="1" si="7"/>
        <v>10</v>
      </c>
      <c r="E20">
        <f t="shared" ca="1" si="7"/>
        <v>24</v>
      </c>
      <c r="F20">
        <f t="shared" ca="1" si="7"/>
        <v>49</v>
      </c>
      <c r="G20">
        <f t="shared" ca="1" si="7"/>
        <v>13</v>
      </c>
      <c r="H20">
        <f t="shared" ca="1" si="7"/>
        <v>11</v>
      </c>
      <c r="I20">
        <f t="shared" ca="1" si="7"/>
        <v>34</v>
      </c>
      <c r="J20">
        <f t="shared" ca="1" si="7"/>
        <v>16</v>
      </c>
      <c r="K20">
        <f t="shared" ca="1" si="7"/>
        <v>44</v>
      </c>
      <c r="L20">
        <f t="shared" ca="1" si="7"/>
        <v>43</v>
      </c>
      <c r="M20">
        <f t="shared" ref="M20:M53" ca="1" si="14">SUMIF(INDIRECT(M$2&amp;"!E2:E300"),$A20,INDIRECT(M$2&amp;"!F2:F300"))</f>
        <v>0</v>
      </c>
      <c r="N20">
        <f t="shared" ca="1" si="11"/>
        <v>13</v>
      </c>
      <c r="O20">
        <f t="shared" ca="1" si="11"/>
        <v>0</v>
      </c>
      <c r="P20">
        <f t="shared" ca="1" si="11"/>
        <v>35</v>
      </c>
      <c r="Q20">
        <f t="shared" ca="1" si="11"/>
        <v>16</v>
      </c>
      <c r="R20">
        <f t="shared" ca="1" si="11"/>
        <v>38</v>
      </c>
      <c r="S20">
        <f t="shared" ca="1" si="11"/>
        <v>26</v>
      </c>
      <c r="T20">
        <f t="shared" ca="1" si="11"/>
        <v>41</v>
      </c>
      <c r="U20">
        <f t="shared" ca="1" si="11"/>
        <v>28</v>
      </c>
      <c r="V20">
        <f t="shared" ca="1" si="11"/>
        <v>42</v>
      </c>
      <c r="W20">
        <f t="shared" ca="1" si="11"/>
        <v>50</v>
      </c>
      <c r="X20">
        <f t="shared" ca="1" si="12"/>
        <v>19</v>
      </c>
      <c r="Y20">
        <f t="shared" ca="1" si="12"/>
        <v>37</v>
      </c>
      <c r="Z20">
        <f t="shared" ca="1" si="12"/>
        <v>45</v>
      </c>
      <c r="AA20" s="41">
        <f t="shared" ca="1" si="3"/>
        <v>612</v>
      </c>
      <c r="AB20" s="42">
        <f t="shared" ca="1" si="4"/>
        <v>2.0443613041154461E-2</v>
      </c>
      <c r="AD20" s="10" t="s">
        <v>72</v>
      </c>
      <c r="AE20">
        <f t="shared" ca="1" si="8"/>
        <v>0</v>
      </c>
      <c r="AF20">
        <f t="shared" ca="1" si="8"/>
        <v>0</v>
      </c>
      <c r="AG20">
        <f t="shared" ca="1" si="8"/>
        <v>6</v>
      </c>
      <c r="AH20">
        <f t="shared" ca="1" si="8"/>
        <v>0</v>
      </c>
      <c r="AI20">
        <f t="shared" ca="1" si="8"/>
        <v>0</v>
      </c>
      <c r="AJ20">
        <f t="shared" ca="1" si="8"/>
        <v>0</v>
      </c>
      <c r="AK20">
        <f t="shared" ca="1" si="8"/>
        <v>0</v>
      </c>
      <c r="AL20">
        <f t="shared" ca="1" si="8"/>
        <v>0</v>
      </c>
      <c r="AM20">
        <f t="shared" ca="1" si="8"/>
        <v>0</v>
      </c>
      <c r="AN20">
        <f t="shared" ca="1" si="8"/>
        <v>0</v>
      </c>
      <c r="AO20">
        <f t="shared" ca="1" si="8"/>
        <v>0</v>
      </c>
      <c r="AP20">
        <f t="shared" ca="1" si="8"/>
        <v>0</v>
      </c>
      <c r="AQ20">
        <f t="shared" ca="1" si="13"/>
        <v>0</v>
      </c>
      <c r="AR20">
        <f t="shared" ca="1" si="13"/>
        <v>0</v>
      </c>
      <c r="AS20">
        <f t="shared" ca="1" si="13"/>
        <v>0</v>
      </c>
      <c r="AT20">
        <f t="shared" ca="1" si="13"/>
        <v>0</v>
      </c>
      <c r="AU20">
        <f t="shared" ca="1" si="13"/>
        <v>0</v>
      </c>
      <c r="AV20">
        <f t="shared" ca="1" si="13"/>
        <v>0</v>
      </c>
      <c r="AW20">
        <f t="shared" ca="1" si="13"/>
        <v>0</v>
      </c>
      <c r="AX20">
        <f t="shared" ca="1" si="13"/>
        <v>0</v>
      </c>
      <c r="AY20">
        <f t="shared" ca="1" si="13"/>
        <v>0</v>
      </c>
      <c r="AZ20">
        <f t="shared" ca="1" si="13"/>
        <v>0</v>
      </c>
      <c r="BA20">
        <f t="shared" ca="1" si="13"/>
        <v>0</v>
      </c>
      <c r="BB20">
        <f t="shared" ca="1" si="13"/>
        <v>0</v>
      </c>
      <c r="BC20">
        <f t="shared" ca="1" si="13"/>
        <v>0</v>
      </c>
      <c r="BD20" s="41">
        <f t="shared" ca="1" si="10"/>
        <v>6</v>
      </c>
      <c r="BE20" s="42">
        <f t="shared" ca="1" si="9"/>
        <v>2.9910269192422734E-3</v>
      </c>
    </row>
    <row r="21" spans="1:57" ht="15.75" x14ac:dyDescent="0.25">
      <c r="A21" s="10" t="s">
        <v>32</v>
      </c>
      <c r="B21">
        <f t="shared" ca="1" si="7"/>
        <v>39</v>
      </c>
      <c r="C21">
        <f t="shared" ca="1" si="7"/>
        <v>45</v>
      </c>
      <c r="D21">
        <f t="shared" ca="1" si="7"/>
        <v>50</v>
      </c>
      <c r="E21">
        <f t="shared" ca="1" si="7"/>
        <v>41</v>
      </c>
      <c r="F21">
        <f t="shared" ca="1" si="7"/>
        <v>7</v>
      </c>
      <c r="G21">
        <f t="shared" ca="1" si="7"/>
        <v>20</v>
      </c>
      <c r="H21">
        <f t="shared" ca="1" si="7"/>
        <v>3</v>
      </c>
      <c r="I21">
        <f t="shared" ca="1" si="7"/>
        <v>27</v>
      </c>
      <c r="J21">
        <f t="shared" ca="1" si="7"/>
        <v>34</v>
      </c>
      <c r="K21">
        <f t="shared" ca="1" si="7"/>
        <v>38</v>
      </c>
      <c r="L21">
        <f t="shared" ca="1" si="7"/>
        <v>22</v>
      </c>
      <c r="M21">
        <f t="shared" ca="1" si="14"/>
        <v>37</v>
      </c>
      <c r="N21">
        <f t="shared" ca="1" si="11"/>
        <v>33</v>
      </c>
      <c r="O21">
        <f t="shared" ca="1" si="11"/>
        <v>28</v>
      </c>
      <c r="P21">
        <f t="shared" ca="1" si="11"/>
        <v>32</v>
      </c>
      <c r="Q21">
        <f t="shared" ca="1" si="11"/>
        <v>35</v>
      </c>
      <c r="R21">
        <f t="shared" ca="1" si="11"/>
        <v>17</v>
      </c>
      <c r="S21">
        <f t="shared" ca="1" si="11"/>
        <v>5</v>
      </c>
      <c r="T21">
        <f t="shared" ca="1" si="11"/>
        <v>30</v>
      </c>
      <c r="U21">
        <f t="shared" ca="1" si="11"/>
        <v>7</v>
      </c>
      <c r="V21">
        <f t="shared" ca="1" si="11"/>
        <v>0</v>
      </c>
      <c r="W21">
        <f t="shared" ca="1" si="11"/>
        <v>12</v>
      </c>
      <c r="X21">
        <f t="shared" ca="1" si="12"/>
        <v>22</v>
      </c>
      <c r="Y21">
        <f t="shared" ca="1" si="12"/>
        <v>14</v>
      </c>
      <c r="Z21">
        <f t="shared" ca="1" si="12"/>
        <v>32</v>
      </c>
      <c r="AA21" s="41">
        <f t="shared" ca="1" si="3"/>
        <v>584</v>
      </c>
      <c r="AB21" s="42">
        <f t="shared" ca="1" si="4"/>
        <v>1.9508284339925172E-2</v>
      </c>
      <c r="AD21" s="10" t="s">
        <v>73</v>
      </c>
      <c r="AE21">
        <f t="shared" ca="1" si="8"/>
        <v>0</v>
      </c>
      <c r="AF21">
        <f t="shared" ca="1" si="8"/>
        <v>0</v>
      </c>
      <c r="AG21">
        <f t="shared" ca="1" si="8"/>
        <v>12</v>
      </c>
      <c r="AH21">
        <f t="shared" ca="1" si="8"/>
        <v>0</v>
      </c>
      <c r="AI21">
        <f t="shared" ca="1" si="8"/>
        <v>0</v>
      </c>
      <c r="AJ21">
        <f t="shared" ca="1" si="8"/>
        <v>0</v>
      </c>
      <c r="AK21">
        <f t="shared" ca="1" si="8"/>
        <v>0</v>
      </c>
      <c r="AL21">
        <f t="shared" ca="1" si="8"/>
        <v>0</v>
      </c>
      <c r="AM21">
        <f t="shared" ca="1" si="8"/>
        <v>0</v>
      </c>
      <c r="AN21">
        <f t="shared" ca="1" si="8"/>
        <v>0</v>
      </c>
      <c r="AO21">
        <f t="shared" ca="1" si="8"/>
        <v>0</v>
      </c>
      <c r="AP21">
        <f t="shared" ca="1" si="8"/>
        <v>0</v>
      </c>
      <c r="AQ21">
        <f t="shared" ca="1" si="13"/>
        <v>0</v>
      </c>
      <c r="AR21">
        <f t="shared" ca="1" si="13"/>
        <v>0</v>
      </c>
      <c r="AS21">
        <f t="shared" ca="1" si="13"/>
        <v>0</v>
      </c>
      <c r="AT21">
        <f t="shared" ca="1" si="13"/>
        <v>0</v>
      </c>
      <c r="AU21">
        <f t="shared" ca="1" si="13"/>
        <v>0</v>
      </c>
      <c r="AV21">
        <f t="shared" ca="1" si="13"/>
        <v>0</v>
      </c>
      <c r="AW21">
        <f t="shared" ca="1" si="13"/>
        <v>0</v>
      </c>
      <c r="AX21">
        <f t="shared" ca="1" si="13"/>
        <v>0</v>
      </c>
      <c r="AY21">
        <f t="shared" ca="1" si="13"/>
        <v>0</v>
      </c>
      <c r="AZ21">
        <f t="shared" ca="1" si="13"/>
        <v>0</v>
      </c>
      <c r="BA21">
        <f t="shared" ca="1" si="13"/>
        <v>0</v>
      </c>
      <c r="BB21">
        <f t="shared" ca="1" si="13"/>
        <v>0</v>
      </c>
      <c r="BC21">
        <f t="shared" ca="1" si="13"/>
        <v>0</v>
      </c>
      <c r="BD21" s="41">
        <f t="shared" ca="1" si="10"/>
        <v>12</v>
      </c>
      <c r="BE21" s="42">
        <f t="shared" ca="1" si="9"/>
        <v>5.9820538384845467E-3</v>
      </c>
    </row>
    <row r="22" spans="1:57" ht="15.75" x14ac:dyDescent="0.25">
      <c r="A22" s="10" t="s">
        <v>33</v>
      </c>
      <c r="B22">
        <f t="shared" ca="1" si="7"/>
        <v>50</v>
      </c>
      <c r="C22">
        <f t="shared" ca="1" si="7"/>
        <v>9</v>
      </c>
      <c r="D22">
        <f t="shared" ca="1" si="7"/>
        <v>46</v>
      </c>
      <c r="E22">
        <f t="shared" ca="1" si="7"/>
        <v>26</v>
      </c>
      <c r="F22">
        <f t="shared" ca="1" si="7"/>
        <v>46</v>
      </c>
      <c r="G22">
        <f t="shared" ca="1" si="7"/>
        <v>1</v>
      </c>
      <c r="H22">
        <f t="shared" ca="1" si="7"/>
        <v>33</v>
      </c>
      <c r="I22">
        <f t="shared" ca="1" si="7"/>
        <v>5</v>
      </c>
      <c r="J22">
        <f t="shared" ca="1" si="7"/>
        <v>27</v>
      </c>
      <c r="K22">
        <f t="shared" ca="1" si="7"/>
        <v>6</v>
      </c>
      <c r="L22">
        <f t="shared" ca="1" si="7"/>
        <v>31</v>
      </c>
      <c r="M22">
        <f t="shared" ca="1" si="14"/>
        <v>41</v>
      </c>
      <c r="N22">
        <f t="shared" ca="1" si="11"/>
        <v>48</v>
      </c>
      <c r="O22">
        <f t="shared" ca="1" si="11"/>
        <v>27</v>
      </c>
      <c r="P22">
        <f t="shared" ca="1" si="11"/>
        <v>37</v>
      </c>
      <c r="Q22">
        <f t="shared" ca="1" si="11"/>
        <v>18</v>
      </c>
      <c r="R22">
        <f t="shared" ca="1" si="11"/>
        <v>50</v>
      </c>
      <c r="S22">
        <f t="shared" ca="1" si="11"/>
        <v>19</v>
      </c>
      <c r="T22">
        <f t="shared" ca="1" si="11"/>
        <v>50</v>
      </c>
      <c r="U22">
        <f t="shared" ca="1" si="11"/>
        <v>47</v>
      </c>
      <c r="V22">
        <f t="shared" ca="1" si="11"/>
        <v>44</v>
      </c>
      <c r="W22">
        <f t="shared" ca="1" si="11"/>
        <v>38</v>
      </c>
      <c r="X22">
        <f t="shared" ca="1" si="12"/>
        <v>36</v>
      </c>
      <c r="Y22">
        <f t="shared" ca="1" si="12"/>
        <v>20</v>
      </c>
      <c r="Z22">
        <f t="shared" ca="1" si="12"/>
        <v>50</v>
      </c>
      <c r="AA22" s="41">
        <f t="shared" ca="1" si="3"/>
        <v>735</v>
      </c>
      <c r="AB22" s="42">
        <f t="shared" ca="1" si="4"/>
        <v>2.455237840726884E-2</v>
      </c>
    </row>
    <row r="23" spans="1:57" ht="15.75" x14ac:dyDescent="0.25">
      <c r="A23" s="10" t="s">
        <v>34</v>
      </c>
      <c r="B23">
        <f t="shared" ca="1" si="7"/>
        <v>18</v>
      </c>
      <c r="C23">
        <f t="shared" ca="1" si="7"/>
        <v>24</v>
      </c>
      <c r="D23">
        <f t="shared" ca="1" si="7"/>
        <v>8</v>
      </c>
      <c r="E23">
        <f t="shared" ca="1" si="7"/>
        <v>10</v>
      </c>
      <c r="F23">
        <f t="shared" ca="1" si="7"/>
        <v>13</v>
      </c>
      <c r="G23">
        <f t="shared" ca="1" si="7"/>
        <v>27</v>
      </c>
      <c r="H23">
        <f t="shared" ca="1" si="7"/>
        <v>1</v>
      </c>
      <c r="I23">
        <f t="shared" ca="1" si="7"/>
        <v>0</v>
      </c>
      <c r="J23">
        <f t="shared" ca="1" si="7"/>
        <v>25</v>
      </c>
      <c r="K23">
        <f t="shared" ca="1" si="7"/>
        <v>8</v>
      </c>
      <c r="L23">
        <f t="shared" ca="1" si="7"/>
        <v>27</v>
      </c>
      <c r="M23">
        <f t="shared" ca="1" si="14"/>
        <v>45</v>
      </c>
      <c r="N23">
        <f t="shared" ca="1" si="11"/>
        <v>42</v>
      </c>
      <c r="O23">
        <f t="shared" ca="1" si="11"/>
        <v>14</v>
      </c>
      <c r="P23">
        <f t="shared" ca="1" si="11"/>
        <v>3</v>
      </c>
      <c r="Q23">
        <f t="shared" ca="1" si="11"/>
        <v>40</v>
      </c>
      <c r="R23">
        <f t="shared" ca="1" si="11"/>
        <v>32</v>
      </c>
      <c r="S23">
        <f t="shared" ca="1" si="11"/>
        <v>26</v>
      </c>
      <c r="T23">
        <f t="shared" ca="1" si="11"/>
        <v>26</v>
      </c>
      <c r="U23">
        <f t="shared" ca="1" si="11"/>
        <v>39</v>
      </c>
      <c r="V23">
        <f t="shared" ca="1" si="11"/>
        <v>11</v>
      </c>
      <c r="W23">
        <f t="shared" ca="1" si="11"/>
        <v>20</v>
      </c>
      <c r="X23">
        <f t="shared" ca="1" si="12"/>
        <v>36</v>
      </c>
      <c r="Y23">
        <f t="shared" ca="1" si="12"/>
        <v>24</v>
      </c>
      <c r="Z23">
        <f t="shared" ca="1" si="12"/>
        <v>16</v>
      </c>
      <c r="AA23" s="41">
        <f t="shared" ca="1" si="3"/>
        <v>495</v>
      </c>
      <c r="AB23" s="42">
        <f t="shared" ca="1" si="4"/>
        <v>1.6535275253874934E-2</v>
      </c>
      <c r="AD23" s="40" t="s">
        <v>175</v>
      </c>
      <c r="AE23">
        <f ca="1">SUM(AE3:AE21)</f>
        <v>124</v>
      </c>
      <c r="AF23">
        <f t="shared" ref="AF23:AN23" ca="1" si="15">SUM(AF3:AF21)</f>
        <v>150</v>
      </c>
      <c r="AG23">
        <f t="shared" ca="1" si="15"/>
        <v>134</v>
      </c>
      <c r="AH23">
        <f t="shared" ca="1" si="15"/>
        <v>4</v>
      </c>
      <c r="AI23">
        <f t="shared" ca="1" si="15"/>
        <v>86</v>
      </c>
      <c r="AJ23">
        <f t="shared" ca="1" si="15"/>
        <v>62</v>
      </c>
      <c r="AK23">
        <f t="shared" ca="1" si="15"/>
        <v>11</v>
      </c>
      <c r="AL23">
        <f t="shared" ca="1" si="15"/>
        <v>56</v>
      </c>
      <c r="AM23">
        <f t="shared" ca="1" si="15"/>
        <v>63</v>
      </c>
      <c r="AN23">
        <f t="shared" ca="1" si="15"/>
        <v>50</v>
      </c>
      <c r="AO23">
        <f ca="1">SUM(AO3:AO21)</f>
        <v>39</v>
      </c>
      <c r="AP23">
        <f t="shared" ref="AP23:BC23" ca="1" si="16">SUM(AP3:AP21)</f>
        <v>40</v>
      </c>
      <c r="AQ23">
        <f t="shared" ca="1" si="16"/>
        <v>56</v>
      </c>
      <c r="AR23">
        <f t="shared" ca="1" si="16"/>
        <v>33</v>
      </c>
      <c r="AS23">
        <f t="shared" ca="1" si="16"/>
        <v>38</v>
      </c>
      <c r="AT23">
        <f t="shared" ca="1" si="16"/>
        <v>72</v>
      </c>
      <c r="AU23">
        <f t="shared" ca="1" si="16"/>
        <v>136</v>
      </c>
      <c r="AV23">
        <f t="shared" ca="1" si="16"/>
        <v>119</v>
      </c>
      <c r="AW23">
        <f t="shared" ca="1" si="16"/>
        <v>141</v>
      </c>
      <c r="AX23">
        <f t="shared" ca="1" si="16"/>
        <v>152</v>
      </c>
      <c r="AY23">
        <f t="shared" ca="1" si="16"/>
        <v>153</v>
      </c>
      <c r="AZ23">
        <f t="shared" ca="1" si="16"/>
        <v>151</v>
      </c>
      <c r="BA23">
        <f t="shared" ca="1" si="16"/>
        <v>136</v>
      </c>
      <c r="BB23">
        <f t="shared" ca="1" si="16"/>
        <v>177</v>
      </c>
      <c r="BC23">
        <f t="shared" ca="1" si="16"/>
        <v>66</v>
      </c>
      <c r="BD23">
        <f ca="1">SUM(BD3:BD21)</f>
        <v>2006</v>
      </c>
    </row>
    <row r="24" spans="1:57" ht="15.75" x14ac:dyDescent="0.25">
      <c r="A24" s="10" t="s">
        <v>35</v>
      </c>
      <c r="B24">
        <f t="shared" ca="1" si="7"/>
        <v>26</v>
      </c>
      <c r="C24">
        <f t="shared" ca="1" si="7"/>
        <v>47</v>
      </c>
      <c r="D24">
        <f t="shared" ca="1" si="7"/>
        <v>10</v>
      </c>
      <c r="E24">
        <f t="shared" ca="1" si="7"/>
        <v>12</v>
      </c>
      <c r="F24">
        <f t="shared" ca="1" si="7"/>
        <v>48</v>
      </c>
      <c r="G24">
        <f t="shared" ca="1" si="7"/>
        <v>41</v>
      </c>
      <c r="H24">
        <f t="shared" ca="1" si="7"/>
        <v>41</v>
      </c>
      <c r="I24">
        <f t="shared" ca="1" si="7"/>
        <v>40</v>
      </c>
      <c r="J24">
        <f t="shared" ca="1" si="7"/>
        <v>21</v>
      </c>
      <c r="K24">
        <f t="shared" ca="1" si="7"/>
        <v>50</v>
      </c>
      <c r="L24">
        <f t="shared" ca="1" si="7"/>
        <v>16</v>
      </c>
      <c r="M24">
        <f t="shared" ca="1" si="14"/>
        <v>42</v>
      </c>
      <c r="N24">
        <f t="shared" ca="1" si="11"/>
        <v>16</v>
      </c>
      <c r="O24">
        <f t="shared" ca="1" si="11"/>
        <v>47</v>
      </c>
      <c r="P24">
        <f t="shared" ca="1" si="11"/>
        <v>6</v>
      </c>
      <c r="Q24">
        <f t="shared" ca="1" si="11"/>
        <v>34</v>
      </c>
      <c r="R24">
        <f t="shared" ca="1" si="11"/>
        <v>29</v>
      </c>
      <c r="S24">
        <f t="shared" ca="1" si="11"/>
        <v>19</v>
      </c>
      <c r="T24">
        <f t="shared" ca="1" si="11"/>
        <v>31</v>
      </c>
      <c r="U24">
        <f t="shared" ca="1" si="11"/>
        <v>27</v>
      </c>
      <c r="V24">
        <f t="shared" ca="1" si="11"/>
        <v>1</v>
      </c>
      <c r="W24">
        <f t="shared" ca="1" si="11"/>
        <v>40</v>
      </c>
      <c r="X24">
        <f t="shared" ca="1" si="12"/>
        <v>11</v>
      </c>
      <c r="Y24">
        <f t="shared" ca="1" si="12"/>
        <v>24</v>
      </c>
      <c r="Z24">
        <f t="shared" ca="1" si="12"/>
        <v>11</v>
      </c>
      <c r="AA24" s="41">
        <f t="shared" ca="1" si="3"/>
        <v>655</v>
      </c>
      <c r="AB24" s="42">
        <f t="shared" ca="1" si="4"/>
        <v>2.1880010689470871E-2</v>
      </c>
    </row>
    <row r="25" spans="1:57" ht="15.75" x14ac:dyDescent="0.25">
      <c r="A25" s="10" t="s">
        <v>36</v>
      </c>
      <c r="B25">
        <f t="shared" ca="1" si="7"/>
        <v>6</v>
      </c>
      <c r="C25">
        <f t="shared" ca="1" si="7"/>
        <v>11</v>
      </c>
      <c r="D25">
        <f t="shared" ca="1" si="7"/>
        <v>26</v>
      </c>
      <c r="E25">
        <f t="shared" ca="1" si="7"/>
        <v>17</v>
      </c>
      <c r="F25">
        <f t="shared" ca="1" si="7"/>
        <v>9</v>
      </c>
      <c r="G25">
        <f t="shared" ca="1" si="7"/>
        <v>17</v>
      </c>
      <c r="H25">
        <f t="shared" ca="1" si="7"/>
        <v>28</v>
      </c>
      <c r="I25">
        <f t="shared" ca="1" si="7"/>
        <v>27</v>
      </c>
      <c r="J25">
        <f t="shared" ca="1" si="7"/>
        <v>16</v>
      </c>
      <c r="K25">
        <f t="shared" ca="1" si="7"/>
        <v>44</v>
      </c>
      <c r="L25">
        <f t="shared" ca="1" si="7"/>
        <v>42</v>
      </c>
      <c r="M25">
        <f t="shared" ca="1" si="14"/>
        <v>43</v>
      </c>
      <c r="N25">
        <f t="shared" ca="1" si="11"/>
        <v>38</v>
      </c>
      <c r="O25">
        <f t="shared" ca="1" si="11"/>
        <v>34</v>
      </c>
      <c r="P25">
        <f t="shared" ca="1" si="11"/>
        <v>0</v>
      </c>
      <c r="Q25">
        <f t="shared" ca="1" si="11"/>
        <v>32</v>
      </c>
      <c r="R25">
        <f t="shared" ca="1" si="11"/>
        <v>20</v>
      </c>
      <c r="S25">
        <f t="shared" ca="1" si="11"/>
        <v>25</v>
      </c>
      <c r="T25">
        <f t="shared" ca="1" si="11"/>
        <v>2</v>
      </c>
      <c r="U25">
        <f t="shared" ca="1" si="11"/>
        <v>25</v>
      </c>
      <c r="V25">
        <f t="shared" ca="1" si="11"/>
        <v>15</v>
      </c>
      <c r="W25">
        <f t="shared" ca="1" si="11"/>
        <v>41</v>
      </c>
      <c r="X25">
        <f t="shared" ca="1" si="12"/>
        <v>25</v>
      </c>
      <c r="Y25">
        <f t="shared" ca="1" si="12"/>
        <v>17</v>
      </c>
      <c r="Z25">
        <f t="shared" ca="1" si="12"/>
        <v>19</v>
      </c>
      <c r="AA25" s="41">
        <f t="shared" ca="1" si="3"/>
        <v>543</v>
      </c>
      <c r="AB25" s="42">
        <f t="shared" ca="1" si="4"/>
        <v>1.8138695884553715E-2</v>
      </c>
    </row>
    <row r="26" spans="1:57" ht="15.75" x14ac:dyDescent="0.25">
      <c r="A26" s="10" t="s">
        <v>37</v>
      </c>
      <c r="B26">
        <f t="shared" ca="1" si="7"/>
        <v>46</v>
      </c>
      <c r="C26">
        <f t="shared" ca="1" si="7"/>
        <v>29</v>
      </c>
      <c r="D26">
        <f t="shared" ca="1" si="7"/>
        <v>32</v>
      </c>
      <c r="E26">
        <f t="shared" ca="1" si="7"/>
        <v>20</v>
      </c>
      <c r="F26">
        <f t="shared" ca="1" si="7"/>
        <v>17</v>
      </c>
      <c r="G26">
        <f t="shared" ca="1" si="7"/>
        <v>26</v>
      </c>
      <c r="H26">
        <f t="shared" ca="1" si="7"/>
        <v>12</v>
      </c>
      <c r="I26">
        <f t="shared" ca="1" si="7"/>
        <v>34</v>
      </c>
      <c r="J26">
        <f t="shared" ca="1" si="7"/>
        <v>4</v>
      </c>
      <c r="K26">
        <f t="shared" ca="1" si="7"/>
        <v>23</v>
      </c>
      <c r="L26">
        <f t="shared" ca="1" si="7"/>
        <v>20</v>
      </c>
      <c r="M26">
        <f t="shared" ca="1" si="14"/>
        <v>9</v>
      </c>
      <c r="N26">
        <f t="shared" ca="1" si="11"/>
        <v>27</v>
      </c>
      <c r="O26">
        <f t="shared" ca="1" si="11"/>
        <v>28</v>
      </c>
      <c r="P26">
        <f t="shared" ca="1" si="11"/>
        <v>10</v>
      </c>
      <c r="Q26">
        <f t="shared" ca="1" si="11"/>
        <v>2</v>
      </c>
      <c r="R26">
        <f t="shared" ca="1" si="11"/>
        <v>28</v>
      </c>
      <c r="S26">
        <f t="shared" ca="1" si="11"/>
        <v>8</v>
      </c>
      <c r="T26">
        <f t="shared" ca="1" si="11"/>
        <v>38</v>
      </c>
      <c r="U26">
        <f t="shared" ca="1" si="11"/>
        <v>29</v>
      </c>
      <c r="V26">
        <f t="shared" ca="1" si="11"/>
        <v>37</v>
      </c>
      <c r="W26">
        <f t="shared" ca="1" si="11"/>
        <v>42</v>
      </c>
      <c r="X26">
        <f t="shared" ca="1" si="12"/>
        <v>19</v>
      </c>
      <c r="Y26">
        <f t="shared" ca="1" si="12"/>
        <v>37</v>
      </c>
      <c r="Z26">
        <f t="shared" ca="1" si="12"/>
        <v>14</v>
      </c>
      <c r="AA26" s="41">
        <f t="shared" ca="1" si="3"/>
        <v>540</v>
      </c>
      <c r="AB26" s="42">
        <f t="shared" ca="1" si="4"/>
        <v>1.8038482095136289E-2</v>
      </c>
    </row>
    <row r="27" spans="1:57" ht="15.75" x14ac:dyDescent="0.25">
      <c r="A27" s="10" t="s">
        <v>38</v>
      </c>
      <c r="B27">
        <f t="shared" ca="1" si="7"/>
        <v>47</v>
      </c>
      <c r="C27">
        <f t="shared" ca="1" si="7"/>
        <v>23</v>
      </c>
      <c r="D27">
        <f t="shared" ca="1" si="7"/>
        <v>3</v>
      </c>
      <c r="E27">
        <f t="shared" ca="1" si="7"/>
        <v>26</v>
      </c>
      <c r="F27">
        <f t="shared" ca="1" si="7"/>
        <v>27</v>
      </c>
      <c r="G27">
        <f t="shared" ca="1" si="7"/>
        <v>11</v>
      </c>
      <c r="H27">
        <f t="shared" ca="1" si="7"/>
        <v>17</v>
      </c>
      <c r="I27">
        <f t="shared" ca="1" si="7"/>
        <v>6</v>
      </c>
      <c r="J27">
        <f t="shared" ca="1" si="7"/>
        <v>11</v>
      </c>
      <c r="K27">
        <f t="shared" ca="1" si="7"/>
        <v>31</v>
      </c>
      <c r="L27">
        <f t="shared" ca="1" si="7"/>
        <v>23</v>
      </c>
      <c r="M27">
        <f t="shared" ca="1" si="14"/>
        <v>9</v>
      </c>
      <c r="N27">
        <f t="shared" ca="1" si="11"/>
        <v>23</v>
      </c>
      <c r="O27">
        <f t="shared" ca="1" si="11"/>
        <v>8</v>
      </c>
      <c r="P27">
        <f t="shared" ca="1" si="11"/>
        <v>46</v>
      </c>
      <c r="Q27">
        <f t="shared" ca="1" si="11"/>
        <v>13</v>
      </c>
      <c r="R27">
        <f t="shared" ca="1" si="11"/>
        <v>42</v>
      </c>
      <c r="S27">
        <f t="shared" ca="1" si="11"/>
        <v>45</v>
      </c>
      <c r="T27">
        <f t="shared" ca="1" si="11"/>
        <v>50</v>
      </c>
      <c r="U27">
        <f t="shared" ca="1" si="11"/>
        <v>33</v>
      </c>
      <c r="V27">
        <f t="shared" ca="1" si="11"/>
        <v>9</v>
      </c>
      <c r="W27">
        <f t="shared" ca="1" si="11"/>
        <v>29</v>
      </c>
      <c r="X27">
        <f t="shared" ca="1" si="12"/>
        <v>46</v>
      </c>
      <c r="Y27">
        <f t="shared" ca="1" si="12"/>
        <v>22</v>
      </c>
      <c r="Z27">
        <f t="shared" ca="1" si="12"/>
        <v>32</v>
      </c>
      <c r="AA27" s="41">
        <f t="shared" ca="1" si="3"/>
        <v>578</v>
      </c>
      <c r="AB27" s="42">
        <f t="shared" ca="1" si="4"/>
        <v>1.9307856761090324E-2</v>
      </c>
    </row>
    <row r="28" spans="1:57" ht="15.75" x14ac:dyDescent="0.25">
      <c r="A28" s="10" t="s">
        <v>39</v>
      </c>
      <c r="B28">
        <f t="shared" ca="1" si="7"/>
        <v>27</v>
      </c>
      <c r="C28">
        <f t="shared" ca="1" si="7"/>
        <v>12</v>
      </c>
      <c r="D28">
        <f t="shared" ca="1" si="7"/>
        <v>35</v>
      </c>
      <c r="E28">
        <f t="shared" ca="1" si="7"/>
        <v>32</v>
      </c>
      <c r="F28">
        <f t="shared" ca="1" si="7"/>
        <v>3</v>
      </c>
      <c r="G28">
        <f t="shared" ca="1" si="7"/>
        <v>39</v>
      </c>
      <c r="H28">
        <f t="shared" ca="1" si="7"/>
        <v>15</v>
      </c>
      <c r="I28">
        <f t="shared" ca="1" si="7"/>
        <v>11</v>
      </c>
      <c r="J28">
        <f t="shared" ca="1" si="7"/>
        <v>45</v>
      </c>
      <c r="K28">
        <f t="shared" ca="1" si="7"/>
        <v>10</v>
      </c>
      <c r="L28">
        <f t="shared" ca="1" si="7"/>
        <v>16</v>
      </c>
      <c r="M28">
        <f t="shared" ca="1" si="14"/>
        <v>34</v>
      </c>
      <c r="N28">
        <f t="shared" ca="1" si="11"/>
        <v>4</v>
      </c>
      <c r="O28">
        <f t="shared" ca="1" si="11"/>
        <v>12</v>
      </c>
      <c r="P28">
        <f t="shared" ca="1" si="11"/>
        <v>21</v>
      </c>
      <c r="Q28">
        <f t="shared" ca="1" si="11"/>
        <v>19</v>
      </c>
      <c r="R28">
        <f t="shared" ca="1" si="11"/>
        <v>4</v>
      </c>
      <c r="S28">
        <f t="shared" ca="1" si="11"/>
        <v>20</v>
      </c>
      <c r="T28">
        <f t="shared" ca="1" si="11"/>
        <v>6</v>
      </c>
      <c r="U28">
        <f t="shared" ca="1" si="11"/>
        <v>24</v>
      </c>
      <c r="V28">
        <f t="shared" ca="1" si="11"/>
        <v>23</v>
      </c>
      <c r="W28">
        <f t="shared" ca="1" si="11"/>
        <v>14</v>
      </c>
      <c r="X28">
        <f t="shared" ca="1" si="12"/>
        <v>9</v>
      </c>
      <c r="Y28">
        <f t="shared" ca="1" si="12"/>
        <v>50</v>
      </c>
      <c r="Z28">
        <f t="shared" ca="1" si="12"/>
        <v>7</v>
      </c>
      <c r="AA28" s="41">
        <f t="shared" ca="1" si="3"/>
        <v>435</v>
      </c>
      <c r="AB28" s="42">
        <f t="shared" ca="1" si="4"/>
        <v>1.4530999465526457E-2</v>
      </c>
    </row>
    <row r="29" spans="1:57" ht="15.75" x14ac:dyDescent="0.25">
      <c r="A29" s="23" t="s">
        <v>40</v>
      </c>
      <c r="B29">
        <f t="shared" ca="1" si="7"/>
        <v>33</v>
      </c>
      <c r="C29">
        <f t="shared" ca="1" si="7"/>
        <v>15</v>
      </c>
      <c r="D29">
        <f t="shared" ca="1" si="7"/>
        <v>43</v>
      </c>
      <c r="E29">
        <f t="shared" ca="1" si="7"/>
        <v>32</v>
      </c>
      <c r="F29">
        <f t="shared" ca="1" si="7"/>
        <v>38</v>
      </c>
      <c r="G29">
        <f t="shared" ca="1" si="7"/>
        <v>32</v>
      </c>
      <c r="H29">
        <f t="shared" ca="1" si="7"/>
        <v>33</v>
      </c>
      <c r="I29">
        <f t="shared" ca="1" si="7"/>
        <v>27</v>
      </c>
      <c r="J29">
        <f t="shared" ca="1" si="7"/>
        <v>16</v>
      </c>
      <c r="K29">
        <f t="shared" ca="1" si="7"/>
        <v>15</v>
      </c>
      <c r="L29">
        <f t="shared" ca="1" si="7"/>
        <v>43</v>
      </c>
      <c r="M29">
        <f t="shared" ca="1" si="14"/>
        <v>24</v>
      </c>
      <c r="N29">
        <f t="shared" ca="1" si="11"/>
        <v>36</v>
      </c>
      <c r="O29">
        <f t="shared" ca="1" si="11"/>
        <v>48</v>
      </c>
      <c r="P29">
        <f t="shared" ca="1" si="11"/>
        <v>16</v>
      </c>
      <c r="Q29">
        <f t="shared" ca="1" si="11"/>
        <v>21</v>
      </c>
      <c r="R29">
        <f t="shared" ca="1" si="11"/>
        <v>36</v>
      </c>
      <c r="S29">
        <f t="shared" ca="1" si="11"/>
        <v>21</v>
      </c>
      <c r="T29">
        <f t="shared" ca="1" si="11"/>
        <v>34</v>
      </c>
      <c r="U29">
        <f t="shared" ca="1" si="11"/>
        <v>22</v>
      </c>
      <c r="V29">
        <f t="shared" ca="1" si="11"/>
        <v>35</v>
      </c>
      <c r="W29">
        <f t="shared" ca="1" si="11"/>
        <v>32</v>
      </c>
      <c r="X29">
        <f t="shared" ca="1" si="12"/>
        <v>8</v>
      </c>
      <c r="Y29">
        <f t="shared" ca="1" si="12"/>
        <v>42</v>
      </c>
      <c r="Z29">
        <f t="shared" ca="1" si="12"/>
        <v>4</v>
      </c>
      <c r="AA29" s="41">
        <f t="shared" ca="1" si="3"/>
        <v>660</v>
      </c>
      <c r="AB29" s="42">
        <f t="shared" ca="1" si="4"/>
        <v>2.2047033671833246E-2</v>
      </c>
    </row>
    <row r="30" spans="1:57" ht="15.75" x14ac:dyDescent="0.25">
      <c r="A30" s="10" t="s">
        <v>41</v>
      </c>
      <c r="B30">
        <f t="shared" ca="1" si="7"/>
        <v>40</v>
      </c>
      <c r="C30">
        <f t="shared" ca="1" si="7"/>
        <v>29</v>
      </c>
      <c r="D30">
        <f t="shared" ca="1" si="7"/>
        <v>18</v>
      </c>
      <c r="E30">
        <f t="shared" ca="1" si="7"/>
        <v>29</v>
      </c>
      <c r="F30">
        <f t="shared" ca="1" si="7"/>
        <v>29</v>
      </c>
      <c r="G30">
        <f t="shared" ca="1" si="7"/>
        <v>18</v>
      </c>
      <c r="H30">
        <f t="shared" ca="1" si="7"/>
        <v>27</v>
      </c>
      <c r="I30">
        <f t="shared" ca="1" si="7"/>
        <v>47</v>
      </c>
      <c r="J30">
        <f t="shared" ca="1" si="7"/>
        <v>50</v>
      </c>
      <c r="K30">
        <f t="shared" ca="1" si="7"/>
        <v>2</v>
      </c>
      <c r="L30">
        <f t="shared" ca="1" si="7"/>
        <v>46</v>
      </c>
      <c r="M30">
        <f t="shared" ca="1" si="14"/>
        <v>2</v>
      </c>
      <c r="N30">
        <f t="shared" ca="1" si="11"/>
        <v>31</v>
      </c>
      <c r="O30">
        <f t="shared" ca="1" si="11"/>
        <v>44</v>
      </c>
      <c r="P30">
        <f t="shared" ca="1" si="11"/>
        <v>41</v>
      </c>
      <c r="Q30">
        <f t="shared" ca="1" si="11"/>
        <v>6</v>
      </c>
      <c r="R30">
        <f t="shared" ca="1" si="11"/>
        <v>7</v>
      </c>
      <c r="S30">
        <f t="shared" ca="1" si="11"/>
        <v>27</v>
      </c>
      <c r="T30">
        <f t="shared" ca="1" si="11"/>
        <v>18</v>
      </c>
      <c r="U30">
        <f t="shared" ca="1" si="11"/>
        <v>32</v>
      </c>
      <c r="V30">
        <f t="shared" ca="1" si="11"/>
        <v>9</v>
      </c>
      <c r="W30">
        <f t="shared" ca="1" si="11"/>
        <v>39</v>
      </c>
      <c r="X30">
        <f t="shared" ca="1" si="12"/>
        <v>5</v>
      </c>
      <c r="Y30">
        <f t="shared" ca="1" si="12"/>
        <v>40</v>
      </c>
      <c r="Z30">
        <f t="shared" ca="1" si="12"/>
        <v>39</v>
      </c>
      <c r="AA30" s="41">
        <f t="shared" ca="1" si="3"/>
        <v>596</v>
      </c>
      <c r="AB30" s="42">
        <f t="shared" ca="1" si="4"/>
        <v>1.9909139497594867E-2</v>
      </c>
    </row>
    <row r="31" spans="1:57" ht="15.75" x14ac:dyDescent="0.25">
      <c r="A31" s="10" t="s">
        <v>42</v>
      </c>
      <c r="B31">
        <f t="shared" ca="1" si="7"/>
        <v>47</v>
      </c>
      <c r="C31">
        <f t="shared" ca="1" si="7"/>
        <v>7</v>
      </c>
      <c r="D31">
        <f t="shared" ca="1" si="7"/>
        <v>25</v>
      </c>
      <c r="E31">
        <f t="shared" ca="1" si="7"/>
        <v>46</v>
      </c>
      <c r="F31">
        <f t="shared" ca="1" si="7"/>
        <v>2</v>
      </c>
      <c r="G31">
        <f t="shared" ca="1" si="7"/>
        <v>16</v>
      </c>
      <c r="H31">
        <f t="shared" ca="1" si="7"/>
        <v>35</v>
      </c>
      <c r="I31">
        <f t="shared" ca="1" si="7"/>
        <v>45</v>
      </c>
      <c r="J31">
        <f t="shared" ca="1" si="7"/>
        <v>41</v>
      </c>
      <c r="K31">
        <f t="shared" ca="1" si="7"/>
        <v>1</v>
      </c>
      <c r="L31">
        <f t="shared" ca="1" si="7"/>
        <v>23</v>
      </c>
      <c r="M31">
        <f t="shared" ca="1" si="14"/>
        <v>48</v>
      </c>
      <c r="N31">
        <f t="shared" ca="1" si="11"/>
        <v>24</v>
      </c>
      <c r="O31">
        <f t="shared" ca="1" si="11"/>
        <v>41</v>
      </c>
      <c r="P31">
        <f t="shared" ca="1" si="11"/>
        <v>45</v>
      </c>
      <c r="Q31">
        <f t="shared" ca="1" si="11"/>
        <v>49</v>
      </c>
      <c r="R31">
        <f t="shared" ca="1" si="11"/>
        <v>48</v>
      </c>
      <c r="S31">
        <f t="shared" ca="1" si="11"/>
        <v>43</v>
      </c>
      <c r="T31">
        <f t="shared" ca="1" si="11"/>
        <v>23</v>
      </c>
      <c r="U31">
        <f t="shared" ca="1" si="11"/>
        <v>27</v>
      </c>
      <c r="V31">
        <f t="shared" ca="1" si="11"/>
        <v>43</v>
      </c>
      <c r="W31">
        <f t="shared" ca="1" si="11"/>
        <v>1</v>
      </c>
      <c r="X31">
        <f t="shared" ca="1" si="12"/>
        <v>19</v>
      </c>
      <c r="Y31">
        <f t="shared" ca="1" si="12"/>
        <v>13</v>
      </c>
      <c r="Z31">
        <f t="shared" ca="1" si="12"/>
        <v>48</v>
      </c>
      <c r="AA31" s="41">
        <f t="shared" ca="1" si="3"/>
        <v>699</v>
      </c>
      <c r="AB31" s="42">
        <f t="shared" ca="1" si="4"/>
        <v>2.3349812934259754E-2</v>
      </c>
    </row>
    <row r="32" spans="1:57" ht="15.75" x14ac:dyDescent="0.25">
      <c r="A32" s="10" t="s">
        <v>43</v>
      </c>
      <c r="B32">
        <f t="shared" ca="1" si="7"/>
        <v>20</v>
      </c>
      <c r="C32">
        <f t="shared" ca="1" si="7"/>
        <v>2</v>
      </c>
      <c r="D32">
        <f t="shared" ca="1" si="7"/>
        <v>39</v>
      </c>
      <c r="E32">
        <f ca="1">SUMIF(INDIRECT(E$2&amp;"!E2:E300"),$A32,INDIRECT(E$2&amp;"!F2:F300"))</f>
        <v>42</v>
      </c>
      <c r="F32">
        <f t="shared" ca="1" si="7"/>
        <v>6</v>
      </c>
      <c r="G32">
        <f t="shared" ca="1" si="7"/>
        <v>8</v>
      </c>
      <c r="H32">
        <f t="shared" ca="1" si="7"/>
        <v>40</v>
      </c>
      <c r="I32">
        <f t="shared" ca="1" si="7"/>
        <v>1</v>
      </c>
      <c r="J32">
        <f t="shared" ca="1" si="7"/>
        <v>0</v>
      </c>
      <c r="K32">
        <f t="shared" ca="1" si="7"/>
        <v>14</v>
      </c>
      <c r="L32">
        <f t="shared" ca="1" si="7"/>
        <v>30</v>
      </c>
      <c r="M32">
        <f t="shared" ca="1" si="14"/>
        <v>41</v>
      </c>
      <c r="N32">
        <f t="shared" ca="1" si="11"/>
        <v>23</v>
      </c>
      <c r="O32">
        <f t="shared" ca="1" si="11"/>
        <v>15</v>
      </c>
      <c r="P32">
        <f t="shared" ca="1" si="11"/>
        <v>21</v>
      </c>
      <c r="Q32">
        <f t="shared" ca="1" si="11"/>
        <v>18</v>
      </c>
      <c r="R32">
        <f t="shared" ca="1" si="11"/>
        <v>14</v>
      </c>
      <c r="S32">
        <f t="shared" ca="1" si="11"/>
        <v>49</v>
      </c>
      <c r="T32">
        <f t="shared" ca="1" si="11"/>
        <v>46</v>
      </c>
      <c r="U32">
        <f t="shared" ca="1" si="11"/>
        <v>10</v>
      </c>
      <c r="V32">
        <f t="shared" ca="1" si="11"/>
        <v>41</v>
      </c>
      <c r="W32">
        <f t="shared" ca="1" si="11"/>
        <v>35</v>
      </c>
      <c r="X32">
        <f t="shared" ca="1" si="12"/>
        <v>4</v>
      </c>
      <c r="Y32">
        <f t="shared" ca="1" si="12"/>
        <v>4</v>
      </c>
      <c r="Z32">
        <f t="shared" ca="1" si="12"/>
        <v>8</v>
      </c>
      <c r="AA32" s="41">
        <f t="shared" ca="1" si="3"/>
        <v>519</v>
      </c>
      <c r="AB32" s="42">
        <f t="shared" ca="1" si="4"/>
        <v>1.7336985569214324E-2</v>
      </c>
    </row>
    <row r="33" spans="1:30" ht="15.75" x14ac:dyDescent="0.25">
      <c r="A33" s="10" t="s">
        <v>44</v>
      </c>
      <c r="B33">
        <f t="shared" ca="1" si="7"/>
        <v>7</v>
      </c>
      <c r="C33">
        <f t="shared" ca="1" si="7"/>
        <v>44</v>
      </c>
      <c r="D33">
        <f t="shared" ca="1" si="7"/>
        <v>20</v>
      </c>
      <c r="E33">
        <f t="shared" ca="1" si="7"/>
        <v>34</v>
      </c>
      <c r="F33">
        <f t="shared" ca="1" si="7"/>
        <v>10</v>
      </c>
      <c r="G33">
        <f t="shared" ca="1" si="7"/>
        <v>5</v>
      </c>
      <c r="H33">
        <f t="shared" ca="1" si="7"/>
        <v>10</v>
      </c>
      <c r="I33">
        <f t="shared" ca="1" si="7"/>
        <v>11</v>
      </c>
      <c r="J33">
        <f t="shared" ca="1" si="7"/>
        <v>33</v>
      </c>
      <c r="K33">
        <f t="shared" ca="1" si="7"/>
        <v>23</v>
      </c>
      <c r="L33">
        <f t="shared" ca="1" si="7"/>
        <v>9</v>
      </c>
      <c r="M33">
        <f t="shared" ca="1" si="14"/>
        <v>1</v>
      </c>
      <c r="N33">
        <f t="shared" ca="1" si="11"/>
        <v>0</v>
      </c>
      <c r="O33">
        <f t="shared" ca="1" si="11"/>
        <v>24</v>
      </c>
      <c r="P33">
        <f t="shared" ca="1" si="11"/>
        <v>9</v>
      </c>
      <c r="Q33">
        <f t="shared" ca="1" si="11"/>
        <v>44</v>
      </c>
      <c r="R33">
        <f t="shared" ca="1" si="11"/>
        <v>33</v>
      </c>
      <c r="S33">
        <f t="shared" ca="1" si="11"/>
        <v>30</v>
      </c>
      <c r="T33">
        <f t="shared" ca="1" si="11"/>
        <v>1</v>
      </c>
      <c r="U33">
        <f t="shared" ca="1" si="11"/>
        <v>46</v>
      </c>
      <c r="V33">
        <f t="shared" ca="1" si="11"/>
        <v>15</v>
      </c>
      <c r="W33">
        <f t="shared" ca="1" si="11"/>
        <v>30</v>
      </c>
      <c r="X33">
        <f t="shared" ca="1" si="12"/>
        <v>19</v>
      </c>
      <c r="Y33">
        <f t="shared" ca="1" si="12"/>
        <v>10</v>
      </c>
      <c r="Z33">
        <f t="shared" ca="1" si="12"/>
        <v>28</v>
      </c>
      <c r="AA33" s="41">
        <f t="shared" ca="1" si="3"/>
        <v>458</v>
      </c>
      <c r="AB33" s="42">
        <f t="shared" ca="1" si="4"/>
        <v>1.5299305184393373E-2</v>
      </c>
    </row>
    <row r="34" spans="1:30" ht="15.75" x14ac:dyDescent="0.25">
      <c r="A34" s="10" t="s">
        <v>45</v>
      </c>
      <c r="B34">
        <f t="shared" ca="1" si="7"/>
        <v>39</v>
      </c>
      <c r="C34">
        <f t="shared" ca="1" si="7"/>
        <v>16</v>
      </c>
      <c r="D34">
        <f t="shared" ca="1" si="7"/>
        <v>24</v>
      </c>
      <c r="E34">
        <f t="shared" ca="1" si="7"/>
        <v>28</v>
      </c>
      <c r="F34">
        <f t="shared" ca="1" si="7"/>
        <v>32</v>
      </c>
      <c r="G34">
        <f t="shared" ca="1" si="7"/>
        <v>10</v>
      </c>
      <c r="H34">
        <f t="shared" ca="1" si="7"/>
        <v>32</v>
      </c>
      <c r="I34">
        <f t="shared" ca="1" si="7"/>
        <v>35</v>
      </c>
      <c r="J34">
        <f t="shared" ca="1" si="7"/>
        <v>28</v>
      </c>
      <c r="K34">
        <f t="shared" ca="1" si="7"/>
        <v>42</v>
      </c>
      <c r="L34">
        <f t="shared" ca="1" si="7"/>
        <v>27</v>
      </c>
      <c r="M34">
        <f t="shared" ca="1" si="14"/>
        <v>40</v>
      </c>
      <c r="N34">
        <f t="shared" ca="1" si="11"/>
        <v>35</v>
      </c>
      <c r="O34">
        <f t="shared" ca="1" si="11"/>
        <v>22</v>
      </c>
      <c r="P34">
        <f t="shared" ca="1" si="11"/>
        <v>31</v>
      </c>
      <c r="Q34">
        <f t="shared" ca="1" si="11"/>
        <v>19</v>
      </c>
      <c r="R34">
        <f t="shared" ca="1" si="11"/>
        <v>36</v>
      </c>
      <c r="S34">
        <f t="shared" ca="1" si="11"/>
        <v>44</v>
      </c>
      <c r="T34">
        <f t="shared" ca="1" si="11"/>
        <v>31</v>
      </c>
      <c r="U34">
        <f t="shared" ca="1" si="11"/>
        <v>45</v>
      </c>
      <c r="V34">
        <f t="shared" ca="1" si="11"/>
        <v>45</v>
      </c>
      <c r="W34">
        <f t="shared" ca="1" si="11"/>
        <v>22</v>
      </c>
      <c r="X34">
        <f t="shared" ca="1" si="12"/>
        <v>5</v>
      </c>
      <c r="Y34">
        <f t="shared" ca="1" si="12"/>
        <v>21</v>
      </c>
      <c r="Z34">
        <f t="shared" ca="1" si="12"/>
        <v>11</v>
      </c>
      <c r="AA34" s="41">
        <f t="shared" ca="1" si="3"/>
        <v>688</v>
      </c>
      <c r="AB34" s="42">
        <f t="shared" ca="1" si="4"/>
        <v>2.2982362373062535E-2</v>
      </c>
    </row>
    <row r="35" spans="1:30" ht="15.75" x14ac:dyDescent="0.25">
      <c r="A35" s="10" t="s">
        <v>46</v>
      </c>
      <c r="B35">
        <f t="shared" ca="1" si="7"/>
        <v>19</v>
      </c>
      <c r="C35">
        <f t="shared" ca="1" si="7"/>
        <v>31</v>
      </c>
      <c r="D35">
        <f t="shared" ca="1" si="7"/>
        <v>1</v>
      </c>
      <c r="E35">
        <f t="shared" ca="1" si="7"/>
        <v>0</v>
      </c>
      <c r="F35">
        <f t="shared" ca="1" si="7"/>
        <v>6</v>
      </c>
      <c r="G35">
        <f t="shared" ca="1" si="7"/>
        <v>18</v>
      </c>
      <c r="H35">
        <f t="shared" ca="1" si="7"/>
        <v>44</v>
      </c>
      <c r="I35">
        <f t="shared" ca="1" si="7"/>
        <v>43</v>
      </c>
      <c r="J35">
        <f t="shared" ca="1" si="7"/>
        <v>34</v>
      </c>
      <c r="K35">
        <f t="shared" ca="1" si="7"/>
        <v>12</v>
      </c>
      <c r="L35">
        <f t="shared" ca="1" si="7"/>
        <v>40</v>
      </c>
      <c r="M35">
        <f t="shared" ca="1" si="14"/>
        <v>1</v>
      </c>
      <c r="N35">
        <f t="shared" ca="1" si="11"/>
        <v>41</v>
      </c>
      <c r="O35">
        <f t="shared" ca="1" si="11"/>
        <v>43</v>
      </c>
      <c r="P35">
        <f t="shared" ca="1" si="11"/>
        <v>2</v>
      </c>
      <c r="Q35">
        <f t="shared" ref="Q35:W53" ca="1" si="17">SUMIF(INDIRECT(Q$2&amp;"!E2:E300"),$A35,INDIRECT(Q$2&amp;"!F2:F300"))</f>
        <v>29</v>
      </c>
      <c r="R35">
        <f t="shared" ca="1" si="17"/>
        <v>33</v>
      </c>
      <c r="S35">
        <f t="shared" ca="1" si="17"/>
        <v>32</v>
      </c>
      <c r="T35">
        <f t="shared" ca="1" si="17"/>
        <v>27</v>
      </c>
      <c r="U35">
        <f t="shared" ca="1" si="17"/>
        <v>22</v>
      </c>
      <c r="V35">
        <f t="shared" ca="1" si="17"/>
        <v>16</v>
      </c>
      <c r="W35">
        <f t="shared" ca="1" si="17"/>
        <v>18</v>
      </c>
      <c r="X35">
        <f t="shared" ca="1" si="12"/>
        <v>7</v>
      </c>
      <c r="Y35">
        <f t="shared" ca="1" si="12"/>
        <v>35</v>
      </c>
      <c r="Z35">
        <f t="shared" ca="1" si="12"/>
        <v>27</v>
      </c>
      <c r="AA35" s="41">
        <f t="shared" ref="AA35:AA54" ca="1" si="18">SUM(B35:X35)</f>
        <v>519</v>
      </c>
      <c r="AB35" s="42">
        <f t="shared" ref="AB35:AB53" ca="1" si="19">AA35/$AA$54</f>
        <v>1.7336985569214324E-2</v>
      </c>
    </row>
    <row r="36" spans="1:30" ht="15.75" x14ac:dyDescent="0.25">
      <c r="A36" s="10" t="s">
        <v>47</v>
      </c>
      <c r="B36">
        <f t="shared" ca="1" si="7"/>
        <v>41</v>
      </c>
      <c r="C36">
        <f t="shared" ca="1" si="7"/>
        <v>13</v>
      </c>
      <c r="D36">
        <f t="shared" ca="1" si="7"/>
        <v>33</v>
      </c>
      <c r="E36">
        <f t="shared" ca="1" si="7"/>
        <v>12</v>
      </c>
      <c r="F36">
        <f t="shared" ca="1" si="7"/>
        <v>49</v>
      </c>
      <c r="G36">
        <f t="shared" ca="1" si="7"/>
        <v>10</v>
      </c>
      <c r="H36">
        <f t="shared" ca="1" si="7"/>
        <v>46</v>
      </c>
      <c r="I36">
        <f t="shared" ca="1" si="7"/>
        <v>3</v>
      </c>
      <c r="J36">
        <f t="shared" ca="1" si="7"/>
        <v>19</v>
      </c>
      <c r="K36">
        <f t="shared" ca="1" si="7"/>
        <v>13</v>
      </c>
      <c r="L36">
        <f t="shared" ca="1" si="7"/>
        <v>36</v>
      </c>
      <c r="M36">
        <f t="shared" ca="1" si="14"/>
        <v>8</v>
      </c>
      <c r="N36">
        <f t="shared" ca="1" si="11"/>
        <v>42</v>
      </c>
      <c r="O36">
        <f t="shared" ca="1" si="11"/>
        <v>2</v>
      </c>
      <c r="P36">
        <f t="shared" ca="1" si="11"/>
        <v>37</v>
      </c>
      <c r="Q36">
        <f t="shared" ca="1" si="17"/>
        <v>11</v>
      </c>
      <c r="R36">
        <f t="shared" ca="1" si="17"/>
        <v>29</v>
      </c>
      <c r="S36">
        <f t="shared" ca="1" si="17"/>
        <v>38</v>
      </c>
      <c r="T36">
        <f t="shared" ca="1" si="17"/>
        <v>26</v>
      </c>
      <c r="U36">
        <f t="shared" ca="1" si="17"/>
        <v>2</v>
      </c>
      <c r="V36">
        <f t="shared" ca="1" si="17"/>
        <v>36</v>
      </c>
      <c r="W36">
        <f t="shared" ca="1" si="17"/>
        <v>16</v>
      </c>
      <c r="X36">
        <f t="shared" ca="1" si="12"/>
        <v>41</v>
      </c>
      <c r="Y36">
        <f t="shared" ca="1" si="12"/>
        <v>41</v>
      </c>
      <c r="Z36">
        <f t="shared" ca="1" si="12"/>
        <v>23</v>
      </c>
      <c r="AA36" s="41">
        <f t="shared" ca="1" si="18"/>
        <v>563</v>
      </c>
      <c r="AB36" s="42">
        <f t="shared" ca="1" si="19"/>
        <v>1.8806787814003207E-2</v>
      </c>
    </row>
    <row r="37" spans="1:30" ht="15.75" x14ac:dyDescent="0.25">
      <c r="A37" s="10" t="s">
        <v>48</v>
      </c>
      <c r="B37">
        <f t="shared" ca="1" si="7"/>
        <v>16</v>
      </c>
      <c r="C37">
        <f t="shared" ca="1" si="7"/>
        <v>44</v>
      </c>
      <c r="D37">
        <f t="shared" ca="1" si="7"/>
        <v>4</v>
      </c>
      <c r="E37">
        <f t="shared" ca="1" si="7"/>
        <v>15</v>
      </c>
      <c r="F37">
        <f t="shared" ca="1" si="7"/>
        <v>32</v>
      </c>
      <c r="G37">
        <f t="shared" ca="1" si="7"/>
        <v>46</v>
      </c>
      <c r="H37">
        <f t="shared" ca="1" si="7"/>
        <v>11</v>
      </c>
      <c r="I37">
        <f t="shared" ca="1" si="7"/>
        <v>27</v>
      </c>
      <c r="J37">
        <f t="shared" ca="1" si="7"/>
        <v>5</v>
      </c>
      <c r="K37">
        <f t="shared" ca="1" si="7"/>
        <v>37</v>
      </c>
      <c r="L37">
        <f t="shared" ca="1" si="7"/>
        <v>19</v>
      </c>
      <c r="M37">
        <f t="shared" ca="1" si="14"/>
        <v>0</v>
      </c>
      <c r="N37">
        <f t="shared" ca="1" si="11"/>
        <v>16</v>
      </c>
      <c r="O37">
        <f t="shared" ca="1" si="11"/>
        <v>12</v>
      </c>
      <c r="P37">
        <f t="shared" ca="1" si="11"/>
        <v>17</v>
      </c>
      <c r="Q37">
        <f t="shared" ca="1" si="17"/>
        <v>15</v>
      </c>
      <c r="R37">
        <f t="shared" ca="1" si="17"/>
        <v>0</v>
      </c>
      <c r="S37">
        <f t="shared" ca="1" si="17"/>
        <v>14</v>
      </c>
      <c r="T37">
        <f t="shared" ca="1" si="17"/>
        <v>3</v>
      </c>
      <c r="U37">
        <f t="shared" ca="1" si="17"/>
        <v>8</v>
      </c>
      <c r="V37">
        <f t="shared" ca="1" si="17"/>
        <v>28</v>
      </c>
      <c r="W37">
        <f t="shared" ca="1" si="17"/>
        <v>13</v>
      </c>
      <c r="X37">
        <f t="shared" ca="1" si="12"/>
        <v>12</v>
      </c>
      <c r="Y37">
        <f t="shared" ca="1" si="12"/>
        <v>5</v>
      </c>
      <c r="Z37">
        <f t="shared" ca="1" si="12"/>
        <v>26</v>
      </c>
      <c r="AA37" s="41">
        <f t="shared" ca="1" si="18"/>
        <v>394</v>
      </c>
      <c r="AB37" s="42">
        <f t="shared" ca="1" si="19"/>
        <v>1.3161411010154998E-2</v>
      </c>
    </row>
    <row r="38" spans="1:30" ht="15.75" x14ac:dyDescent="0.25">
      <c r="A38" s="10" t="s">
        <v>53</v>
      </c>
      <c r="B38">
        <f t="shared" ca="1" si="7"/>
        <v>47</v>
      </c>
      <c r="C38">
        <f t="shared" ca="1" si="7"/>
        <v>4</v>
      </c>
      <c r="D38">
        <f t="shared" ca="1" si="7"/>
        <v>24</v>
      </c>
      <c r="E38">
        <f t="shared" ca="1" si="7"/>
        <v>5</v>
      </c>
      <c r="F38">
        <f t="shared" ca="1" si="7"/>
        <v>27</v>
      </c>
      <c r="G38">
        <f t="shared" ca="1" si="7"/>
        <v>14</v>
      </c>
      <c r="H38">
        <f t="shared" ca="1" si="7"/>
        <v>19</v>
      </c>
      <c r="I38">
        <f t="shared" ca="1" si="7"/>
        <v>17</v>
      </c>
      <c r="J38">
        <f t="shared" ca="1" si="7"/>
        <v>45</v>
      </c>
      <c r="K38">
        <f t="shared" ca="1" si="7"/>
        <v>13</v>
      </c>
      <c r="L38">
        <f t="shared" ca="1" si="7"/>
        <v>1</v>
      </c>
      <c r="M38">
        <f t="shared" ca="1" si="14"/>
        <v>34</v>
      </c>
      <c r="N38">
        <f t="shared" ca="1" si="11"/>
        <v>43</v>
      </c>
      <c r="O38">
        <f t="shared" ca="1" si="11"/>
        <v>37</v>
      </c>
      <c r="P38">
        <f t="shared" ca="1" si="11"/>
        <v>22</v>
      </c>
      <c r="Q38">
        <f t="shared" ca="1" si="17"/>
        <v>19</v>
      </c>
      <c r="R38">
        <f t="shared" ca="1" si="17"/>
        <v>9</v>
      </c>
      <c r="S38">
        <f t="shared" ca="1" si="17"/>
        <v>9</v>
      </c>
      <c r="T38">
        <f t="shared" ca="1" si="17"/>
        <v>9</v>
      </c>
      <c r="U38">
        <f t="shared" ca="1" si="17"/>
        <v>26</v>
      </c>
      <c r="V38">
        <f t="shared" ca="1" si="17"/>
        <v>13</v>
      </c>
      <c r="W38">
        <f t="shared" ca="1" si="17"/>
        <v>43</v>
      </c>
      <c r="X38">
        <f t="shared" ca="1" si="12"/>
        <v>39</v>
      </c>
      <c r="Y38">
        <f t="shared" ca="1" si="12"/>
        <v>28</v>
      </c>
      <c r="Z38">
        <f t="shared" ca="1" si="12"/>
        <v>19</v>
      </c>
      <c r="AA38" s="41">
        <f t="shared" ca="1" si="18"/>
        <v>519</v>
      </c>
      <c r="AB38" s="42">
        <f t="shared" ca="1" si="19"/>
        <v>1.7336985569214324E-2</v>
      </c>
    </row>
    <row r="39" spans="1:30" ht="15.75" x14ac:dyDescent="0.25">
      <c r="A39" s="10" t="s">
        <v>50</v>
      </c>
      <c r="B39">
        <f t="shared" ca="1" si="7"/>
        <v>1</v>
      </c>
      <c r="C39">
        <f t="shared" ca="1" si="7"/>
        <v>49</v>
      </c>
      <c r="D39">
        <f t="shared" ca="1" si="7"/>
        <v>48</v>
      </c>
      <c r="E39">
        <f t="shared" ca="1" si="7"/>
        <v>15</v>
      </c>
      <c r="F39">
        <f t="shared" ca="1" si="7"/>
        <v>22</v>
      </c>
      <c r="G39">
        <f t="shared" ref="G39:G53" ca="1" si="20">SUMIF(INDIRECT(G$2&amp;"!E2:E300"),$A39,INDIRECT(G$2&amp;"!F2:F300"))</f>
        <v>47</v>
      </c>
      <c r="H39">
        <f t="shared" ca="1" si="7"/>
        <v>33</v>
      </c>
      <c r="I39">
        <f t="shared" ca="1" si="7"/>
        <v>34</v>
      </c>
      <c r="J39">
        <f t="shared" ca="1" si="7"/>
        <v>14</v>
      </c>
      <c r="K39">
        <f t="shared" ca="1" si="7"/>
        <v>15</v>
      </c>
      <c r="L39">
        <f t="shared" ca="1" si="7"/>
        <v>14</v>
      </c>
      <c r="M39">
        <f t="shared" ca="1" si="14"/>
        <v>27</v>
      </c>
      <c r="N39">
        <f t="shared" ca="1" si="11"/>
        <v>6</v>
      </c>
      <c r="O39">
        <f t="shared" ca="1" si="11"/>
        <v>4</v>
      </c>
      <c r="P39">
        <f t="shared" ca="1" si="11"/>
        <v>37</v>
      </c>
      <c r="Q39">
        <f t="shared" ca="1" si="17"/>
        <v>1</v>
      </c>
      <c r="R39">
        <f t="shared" ca="1" si="17"/>
        <v>5</v>
      </c>
      <c r="S39">
        <f t="shared" ca="1" si="17"/>
        <v>26</v>
      </c>
      <c r="T39">
        <f t="shared" ca="1" si="17"/>
        <v>29</v>
      </c>
      <c r="U39">
        <f t="shared" ca="1" si="17"/>
        <v>43</v>
      </c>
      <c r="V39">
        <f t="shared" ca="1" si="17"/>
        <v>5</v>
      </c>
      <c r="W39">
        <f t="shared" ca="1" si="17"/>
        <v>45</v>
      </c>
      <c r="X39">
        <f t="shared" ca="1" si="12"/>
        <v>43</v>
      </c>
      <c r="Y39">
        <f t="shared" ca="1" si="12"/>
        <v>36</v>
      </c>
      <c r="Z39">
        <f t="shared" ca="1" si="12"/>
        <v>35</v>
      </c>
      <c r="AA39" s="41">
        <f t="shared" ca="1" si="18"/>
        <v>563</v>
      </c>
      <c r="AB39" s="42">
        <f t="shared" ca="1" si="19"/>
        <v>1.8806787814003207E-2</v>
      </c>
    </row>
    <row r="40" spans="1:30" ht="16.5" thickBot="1" x14ac:dyDescent="0.3">
      <c r="A40" s="24" t="s">
        <v>51</v>
      </c>
      <c r="B40">
        <f t="shared" ca="1" si="7"/>
        <v>20</v>
      </c>
      <c r="C40">
        <f t="shared" ca="1" si="7"/>
        <v>12</v>
      </c>
      <c r="D40">
        <f t="shared" ca="1" si="7"/>
        <v>30</v>
      </c>
      <c r="E40">
        <f t="shared" ca="1" si="7"/>
        <v>48</v>
      </c>
      <c r="F40">
        <f t="shared" ca="1" si="7"/>
        <v>48</v>
      </c>
      <c r="G40">
        <f t="shared" ca="1" si="20"/>
        <v>19</v>
      </c>
      <c r="H40">
        <f t="shared" ca="1" si="7"/>
        <v>10</v>
      </c>
      <c r="I40">
        <f t="shared" ca="1" si="7"/>
        <v>11</v>
      </c>
      <c r="J40">
        <f t="shared" ca="1" si="7"/>
        <v>37</v>
      </c>
      <c r="K40">
        <f t="shared" ca="1" si="7"/>
        <v>32</v>
      </c>
      <c r="L40">
        <f t="shared" ca="1" si="7"/>
        <v>41</v>
      </c>
      <c r="M40">
        <f t="shared" ca="1" si="14"/>
        <v>21</v>
      </c>
      <c r="N40">
        <f t="shared" ca="1" si="11"/>
        <v>44</v>
      </c>
      <c r="O40">
        <f t="shared" ca="1" si="11"/>
        <v>16</v>
      </c>
      <c r="P40">
        <f t="shared" ca="1" si="11"/>
        <v>25</v>
      </c>
      <c r="Q40">
        <f t="shared" ca="1" si="17"/>
        <v>9</v>
      </c>
      <c r="R40">
        <f t="shared" ca="1" si="17"/>
        <v>26</v>
      </c>
      <c r="S40">
        <f t="shared" ca="1" si="17"/>
        <v>37</v>
      </c>
      <c r="T40">
        <f t="shared" ca="1" si="17"/>
        <v>26</v>
      </c>
      <c r="U40">
        <f t="shared" ca="1" si="17"/>
        <v>27</v>
      </c>
      <c r="V40">
        <f t="shared" ca="1" si="17"/>
        <v>36</v>
      </c>
      <c r="W40">
        <f t="shared" ca="1" si="17"/>
        <v>6</v>
      </c>
      <c r="X40">
        <f t="shared" ca="1" si="12"/>
        <v>0</v>
      </c>
      <c r="Y40">
        <f t="shared" ca="1" si="12"/>
        <v>43</v>
      </c>
      <c r="Z40">
        <f t="shared" ca="1" si="12"/>
        <v>18</v>
      </c>
      <c r="AA40" s="41">
        <f t="shared" ca="1" si="18"/>
        <v>581</v>
      </c>
      <c r="AB40" s="42">
        <f t="shared" ca="1" si="19"/>
        <v>1.940807055050775E-2</v>
      </c>
    </row>
    <row r="41" spans="1:30" ht="16.5" thickBot="1" x14ac:dyDescent="0.3">
      <c r="A41" s="24" t="s">
        <v>57</v>
      </c>
      <c r="B41">
        <f t="shared" ref="B41:F53" ca="1" si="21">SUMIF(INDIRECT(B$2&amp;"!E2:E300"),$A41,INDIRECT(B$2&amp;"!F2:F300"))</f>
        <v>47</v>
      </c>
      <c r="C41">
        <f t="shared" ca="1" si="21"/>
        <v>50</v>
      </c>
      <c r="D41">
        <f t="shared" ca="1" si="21"/>
        <v>29</v>
      </c>
      <c r="E41">
        <f t="shared" ca="1" si="21"/>
        <v>17</v>
      </c>
      <c r="F41">
        <f t="shared" ca="1" si="21"/>
        <v>45</v>
      </c>
      <c r="G41">
        <f t="shared" ca="1" si="20"/>
        <v>17</v>
      </c>
      <c r="H41">
        <f t="shared" ref="H41:L53" ca="1" si="22">SUMIF(INDIRECT(H$2&amp;"!E2:E300"),$A41,INDIRECT(H$2&amp;"!F2:F300"))</f>
        <v>24</v>
      </c>
      <c r="I41">
        <f t="shared" ca="1" si="22"/>
        <v>9</v>
      </c>
      <c r="J41">
        <f t="shared" ca="1" si="22"/>
        <v>28</v>
      </c>
      <c r="K41">
        <f t="shared" ca="1" si="22"/>
        <v>37</v>
      </c>
      <c r="L41">
        <f t="shared" ca="1" si="22"/>
        <v>25</v>
      </c>
      <c r="M41">
        <f t="shared" ca="1" si="14"/>
        <v>42</v>
      </c>
      <c r="N41">
        <f t="shared" ca="1" si="11"/>
        <v>5</v>
      </c>
      <c r="O41">
        <f t="shared" ca="1" si="11"/>
        <v>31</v>
      </c>
      <c r="P41">
        <f t="shared" ca="1" si="11"/>
        <v>7</v>
      </c>
      <c r="Q41">
        <f t="shared" ca="1" si="17"/>
        <v>21</v>
      </c>
      <c r="R41">
        <f t="shared" ca="1" si="17"/>
        <v>1</v>
      </c>
      <c r="S41">
        <f t="shared" ca="1" si="17"/>
        <v>43</v>
      </c>
      <c r="T41">
        <f t="shared" ca="1" si="17"/>
        <v>12</v>
      </c>
      <c r="U41">
        <f t="shared" ca="1" si="17"/>
        <v>29</v>
      </c>
      <c r="V41">
        <f t="shared" ca="1" si="17"/>
        <v>49</v>
      </c>
      <c r="W41">
        <f t="shared" ca="1" si="17"/>
        <v>9</v>
      </c>
      <c r="X41">
        <f t="shared" ca="1" si="12"/>
        <v>0</v>
      </c>
      <c r="Y41">
        <f t="shared" ca="1" si="12"/>
        <v>4</v>
      </c>
      <c r="Z41">
        <f t="shared" ca="1" si="12"/>
        <v>8</v>
      </c>
      <c r="AA41" s="41">
        <f t="shared" ca="1" si="18"/>
        <v>577</v>
      </c>
      <c r="AB41" s="42">
        <f t="shared" ca="1" si="19"/>
        <v>1.9274452164617852E-2</v>
      </c>
    </row>
    <row r="42" spans="1:30" ht="16.5" thickBot="1" x14ac:dyDescent="0.3">
      <c r="A42" s="24" t="s">
        <v>58</v>
      </c>
      <c r="B42">
        <f t="shared" ca="1" si="21"/>
        <v>37</v>
      </c>
      <c r="C42">
        <f t="shared" ca="1" si="21"/>
        <v>49</v>
      </c>
      <c r="D42">
        <f t="shared" ca="1" si="21"/>
        <v>35</v>
      </c>
      <c r="E42">
        <f t="shared" ca="1" si="21"/>
        <v>33</v>
      </c>
      <c r="F42">
        <f t="shared" ca="1" si="21"/>
        <v>31</v>
      </c>
      <c r="G42">
        <f t="shared" ca="1" si="20"/>
        <v>21</v>
      </c>
      <c r="H42">
        <f t="shared" ca="1" si="22"/>
        <v>35</v>
      </c>
      <c r="I42">
        <f t="shared" ca="1" si="22"/>
        <v>50</v>
      </c>
      <c r="J42">
        <f t="shared" ca="1" si="22"/>
        <v>8</v>
      </c>
      <c r="K42">
        <f t="shared" ca="1" si="22"/>
        <v>28</v>
      </c>
      <c r="L42">
        <f t="shared" ca="1" si="22"/>
        <v>13</v>
      </c>
      <c r="M42">
        <f t="shared" ca="1" si="14"/>
        <v>17</v>
      </c>
      <c r="N42">
        <f t="shared" ca="1" si="11"/>
        <v>47</v>
      </c>
      <c r="O42">
        <f t="shared" ca="1" si="11"/>
        <v>17</v>
      </c>
      <c r="P42">
        <f t="shared" ca="1" si="11"/>
        <v>28</v>
      </c>
      <c r="Q42">
        <f t="shared" ca="1" si="17"/>
        <v>10</v>
      </c>
      <c r="R42">
        <f t="shared" ca="1" si="17"/>
        <v>4</v>
      </c>
      <c r="S42">
        <f t="shared" ca="1" si="17"/>
        <v>8</v>
      </c>
      <c r="T42">
        <f t="shared" ca="1" si="17"/>
        <v>42</v>
      </c>
      <c r="U42">
        <f t="shared" ca="1" si="17"/>
        <v>40</v>
      </c>
      <c r="V42">
        <f t="shared" ca="1" si="17"/>
        <v>37</v>
      </c>
      <c r="W42">
        <f t="shared" ca="1" si="17"/>
        <v>36</v>
      </c>
      <c r="X42">
        <f t="shared" ca="1" si="12"/>
        <v>15</v>
      </c>
      <c r="Y42">
        <f t="shared" ca="1" si="12"/>
        <v>1</v>
      </c>
      <c r="Z42">
        <f t="shared" ca="1" si="12"/>
        <v>43</v>
      </c>
      <c r="AA42" s="41">
        <f t="shared" ca="1" si="18"/>
        <v>641</v>
      </c>
      <c r="AB42" s="42">
        <f t="shared" ca="1" si="19"/>
        <v>2.1412346338856227E-2</v>
      </c>
    </row>
    <row r="43" spans="1:30" ht="16.5" thickBot="1" x14ac:dyDescent="0.3">
      <c r="A43" s="24" t="s">
        <v>59</v>
      </c>
      <c r="B43">
        <f t="shared" ca="1" si="21"/>
        <v>36</v>
      </c>
      <c r="C43">
        <f t="shared" ca="1" si="21"/>
        <v>48</v>
      </c>
      <c r="D43">
        <f t="shared" ca="1" si="21"/>
        <v>43</v>
      </c>
      <c r="E43">
        <f t="shared" ca="1" si="21"/>
        <v>49</v>
      </c>
      <c r="F43">
        <f t="shared" ca="1" si="21"/>
        <v>50</v>
      </c>
      <c r="G43">
        <f t="shared" ca="1" si="20"/>
        <v>35</v>
      </c>
      <c r="H43">
        <f t="shared" ca="1" si="22"/>
        <v>36</v>
      </c>
      <c r="I43">
        <f t="shared" ca="1" si="22"/>
        <v>11</v>
      </c>
      <c r="J43">
        <f t="shared" ca="1" si="22"/>
        <v>1</v>
      </c>
      <c r="K43">
        <f t="shared" ca="1" si="22"/>
        <v>25</v>
      </c>
      <c r="L43">
        <f t="shared" ca="1" si="22"/>
        <v>28</v>
      </c>
      <c r="M43">
        <f t="shared" ca="1" si="14"/>
        <v>34</v>
      </c>
      <c r="N43">
        <f t="shared" ca="1" si="11"/>
        <v>49</v>
      </c>
      <c r="O43">
        <f t="shared" ca="1" si="11"/>
        <v>2</v>
      </c>
      <c r="P43">
        <f t="shared" ca="1" si="11"/>
        <v>41</v>
      </c>
      <c r="Q43">
        <f t="shared" ca="1" si="17"/>
        <v>6</v>
      </c>
      <c r="R43">
        <f t="shared" ca="1" si="17"/>
        <v>47</v>
      </c>
      <c r="S43">
        <f t="shared" ca="1" si="17"/>
        <v>23</v>
      </c>
      <c r="T43">
        <f t="shared" ca="1" si="17"/>
        <v>41</v>
      </c>
      <c r="U43">
        <f t="shared" ca="1" si="17"/>
        <v>17</v>
      </c>
      <c r="V43">
        <f t="shared" ca="1" si="17"/>
        <v>37</v>
      </c>
      <c r="W43">
        <f t="shared" ca="1" si="17"/>
        <v>19</v>
      </c>
      <c r="X43">
        <f t="shared" ca="1" si="12"/>
        <v>3</v>
      </c>
      <c r="Y43">
        <f t="shared" ca="1" si="12"/>
        <v>14</v>
      </c>
      <c r="Z43">
        <f t="shared" ca="1" si="12"/>
        <v>49</v>
      </c>
      <c r="AA43" s="41">
        <f t="shared" ca="1" si="18"/>
        <v>681</v>
      </c>
      <c r="AB43" s="42">
        <f t="shared" ca="1" si="19"/>
        <v>2.2748530197755211E-2</v>
      </c>
    </row>
    <row r="44" spans="1:30" ht="16.5" thickBot="1" x14ac:dyDescent="0.3">
      <c r="A44" s="24" t="s">
        <v>60</v>
      </c>
      <c r="B44">
        <f t="shared" ca="1" si="21"/>
        <v>16</v>
      </c>
      <c r="C44">
        <f t="shared" ca="1" si="21"/>
        <v>35</v>
      </c>
      <c r="D44">
        <f t="shared" ca="1" si="21"/>
        <v>35</v>
      </c>
      <c r="E44">
        <f t="shared" ca="1" si="21"/>
        <v>46</v>
      </c>
      <c r="F44">
        <f t="shared" ca="1" si="21"/>
        <v>50</v>
      </c>
      <c r="G44">
        <f t="shared" ca="1" si="20"/>
        <v>9</v>
      </c>
      <c r="H44">
        <f t="shared" ca="1" si="22"/>
        <v>1</v>
      </c>
      <c r="I44">
        <f t="shared" ca="1" si="22"/>
        <v>1</v>
      </c>
      <c r="J44">
        <f t="shared" ca="1" si="22"/>
        <v>21</v>
      </c>
      <c r="K44">
        <f t="shared" ca="1" si="22"/>
        <v>36</v>
      </c>
      <c r="L44">
        <f t="shared" ca="1" si="22"/>
        <v>15</v>
      </c>
      <c r="M44">
        <f t="shared" ca="1" si="14"/>
        <v>2</v>
      </c>
      <c r="N44">
        <f t="shared" ca="1" si="11"/>
        <v>38</v>
      </c>
      <c r="O44">
        <f t="shared" ca="1" si="11"/>
        <v>9</v>
      </c>
      <c r="P44">
        <f t="shared" ca="1" si="11"/>
        <v>16</v>
      </c>
      <c r="Q44">
        <f t="shared" ca="1" si="17"/>
        <v>2</v>
      </c>
      <c r="R44">
        <f t="shared" ca="1" si="17"/>
        <v>42</v>
      </c>
      <c r="S44">
        <f t="shared" ca="1" si="17"/>
        <v>44</v>
      </c>
      <c r="T44">
        <f t="shared" ca="1" si="17"/>
        <v>33</v>
      </c>
      <c r="U44">
        <f t="shared" ca="1" si="17"/>
        <v>10</v>
      </c>
      <c r="V44">
        <f t="shared" ca="1" si="17"/>
        <v>42</v>
      </c>
      <c r="W44">
        <f t="shared" ca="1" si="17"/>
        <v>33</v>
      </c>
      <c r="X44">
        <f t="shared" ca="1" si="12"/>
        <v>22</v>
      </c>
      <c r="Y44">
        <f t="shared" ca="1" si="12"/>
        <v>6</v>
      </c>
      <c r="Z44">
        <f t="shared" ca="1" si="12"/>
        <v>31</v>
      </c>
      <c r="AA44" s="41">
        <f t="shared" ca="1" si="18"/>
        <v>558</v>
      </c>
      <c r="AB44" s="42">
        <f t="shared" ca="1" si="19"/>
        <v>1.8639764831640832E-2</v>
      </c>
    </row>
    <row r="45" spans="1:30" ht="16.5" thickBot="1" x14ac:dyDescent="0.3">
      <c r="A45" s="24" t="s">
        <v>61</v>
      </c>
      <c r="B45">
        <f t="shared" ca="1" si="21"/>
        <v>26</v>
      </c>
      <c r="C45">
        <f t="shared" ca="1" si="21"/>
        <v>7</v>
      </c>
      <c r="D45">
        <f t="shared" ca="1" si="21"/>
        <v>12</v>
      </c>
      <c r="E45">
        <f t="shared" ca="1" si="21"/>
        <v>12</v>
      </c>
      <c r="F45">
        <f t="shared" ca="1" si="21"/>
        <v>24</v>
      </c>
      <c r="G45">
        <f t="shared" ca="1" si="20"/>
        <v>29</v>
      </c>
      <c r="H45">
        <f t="shared" ca="1" si="22"/>
        <v>29</v>
      </c>
      <c r="I45">
        <f t="shared" ca="1" si="22"/>
        <v>6</v>
      </c>
      <c r="J45">
        <f t="shared" ca="1" si="22"/>
        <v>50</v>
      </c>
      <c r="K45">
        <f t="shared" ca="1" si="22"/>
        <v>15</v>
      </c>
      <c r="L45">
        <f t="shared" ca="1" si="22"/>
        <v>45</v>
      </c>
      <c r="M45">
        <f t="shared" ca="1" si="14"/>
        <v>27</v>
      </c>
      <c r="N45">
        <f t="shared" ca="1" si="11"/>
        <v>38</v>
      </c>
      <c r="O45">
        <f t="shared" ca="1" si="11"/>
        <v>48</v>
      </c>
      <c r="P45">
        <f t="shared" ca="1" si="11"/>
        <v>14</v>
      </c>
      <c r="Q45">
        <f t="shared" ca="1" si="17"/>
        <v>40</v>
      </c>
      <c r="R45">
        <f t="shared" ca="1" si="17"/>
        <v>13</v>
      </c>
      <c r="S45">
        <f t="shared" ca="1" si="17"/>
        <v>15</v>
      </c>
      <c r="T45">
        <f t="shared" ca="1" si="17"/>
        <v>0</v>
      </c>
      <c r="U45">
        <f t="shared" ca="1" si="17"/>
        <v>25</v>
      </c>
      <c r="V45">
        <f t="shared" ca="1" si="17"/>
        <v>49</v>
      </c>
      <c r="W45">
        <f t="shared" ca="1" si="17"/>
        <v>1</v>
      </c>
      <c r="X45">
        <f t="shared" ca="1" si="12"/>
        <v>8</v>
      </c>
      <c r="Y45">
        <f t="shared" ca="1" si="12"/>
        <v>18</v>
      </c>
      <c r="Z45">
        <f t="shared" ca="1" si="12"/>
        <v>20</v>
      </c>
      <c r="AA45" s="41">
        <f t="shared" ca="1" si="18"/>
        <v>533</v>
      </c>
      <c r="AB45" s="42">
        <f t="shared" ca="1" si="19"/>
        <v>1.7804649919828969E-2</v>
      </c>
    </row>
    <row r="46" spans="1:30" ht="16.5" thickBot="1" x14ac:dyDescent="0.3">
      <c r="A46" s="24" t="s">
        <v>62</v>
      </c>
      <c r="B46">
        <f t="shared" ca="1" si="21"/>
        <v>39</v>
      </c>
      <c r="C46">
        <f t="shared" ca="1" si="21"/>
        <v>42</v>
      </c>
      <c r="D46">
        <f t="shared" ca="1" si="21"/>
        <v>22</v>
      </c>
      <c r="E46">
        <f t="shared" ca="1" si="21"/>
        <v>45</v>
      </c>
      <c r="F46">
        <f t="shared" ca="1" si="21"/>
        <v>18</v>
      </c>
      <c r="G46">
        <f t="shared" ca="1" si="20"/>
        <v>47</v>
      </c>
      <c r="H46">
        <f t="shared" ca="1" si="22"/>
        <v>2</v>
      </c>
      <c r="I46">
        <f t="shared" ca="1" si="22"/>
        <v>18</v>
      </c>
      <c r="J46">
        <f t="shared" ca="1" si="22"/>
        <v>17</v>
      </c>
      <c r="K46">
        <f t="shared" ca="1" si="22"/>
        <v>13</v>
      </c>
      <c r="L46">
        <f t="shared" ca="1" si="22"/>
        <v>32</v>
      </c>
      <c r="M46">
        <f t="shared" ca="1" si="14"/>
        <v>32</v>
      </c>
      <c r="N46">
        <f t="shared" ca="1" si="11"/>
        <v>7</v>
      </c>
      <c r="O46">
        <f t="shared" ca="1" si="11"/>
        <v>37</v>
      </c>
      <c r="P46">
        <f t="shared" ca="1" si="11"/>
        <v>6</v>
      </c>
      <c r="Q46">
        <f t="shared" ca="1" si="17"/>
        <v>1</v>
      </c>
      <c r="R46">
        <f t="shared" ca="1" si="17"/>
        <v>2</v>
      </c>
      <c r="S46">
        <f t="shared" ca="1" si="17"/>
        <v>25</v>
      </c>
      <c r="T46">
        <f t="shared" ca="1" si="17"/>
        <v>3</v>
      </c>
      <c r="U46">
        <f t="shared" ca="1" si="17"/>
        <v>5</v>
      </c>
      <c r="V46">
        <f t="shared" ca="1" si="17"/>
        <v>38</v>
      </c>
      <c r="W46">
        <f t="shared" ca="1" si="17"/>
        <v>46</v>
      </c>
      <c r="X46">
        <f t="shared" ca="1" si="12"/>
        <v>14</v>
      </c>
      <c r="Y46">
        <f t="shared" ca="1" si="12"/>
        <v>23</v>
      </c>
      <c r="Z46">
        <f t="shared" ca="1" si="12"/>
        <v>44</v>
      </c>
      <c r="AA46" s="41">
        <f t="shared" ca="1" si="18"/>
        <v>511</v>
      </c>
      <c r="AB46" s="42">
        <f t="shared" ca="1" si="19"/>
        <v>1.7069748797434527E-2</v>
      </c>
    </row>
    <row r="47" spans="1:30" ht="16.5" thickBot="1" x14ac:dyDescent="0.3">
      <c r="A47" s="24" t="s">
        <v>63</v>
      </c>
      <c r="B47">
        <f t="shared" ca="1" si="21"/>
        <v>8</v>
      </c>
      <c r="C47">
        <f t="shared" ca="1" si="21"/>
        <v>45</v>
      </c>
      <c r="D47">
        <f t="shared" ca="1" si="21"/>
        <v>28</v>
      </c>
      <c r="E47">
        <f t="shared" ca="1" si="21"/>
        <v>32</v>
      </c>
      <c r="F47">
        <f t="shared" ca="1" si="21"/>
        <v>13</v>
      </c>
      <c r="G47">
        <f t="shared" ca="1" si="20"/>
        <v>6</v>
      </c>
      <c r="H47">
        <f t="shared" ca="1" si="22"/>
        <v>18</v>
      </c>
      <c r="I47">
        <f t="shared" ca="1" si="22"/>
        <v>9</v>
      </c>
      <c r="J47">
        <f t="shared" ca="1" si="22"/>
        <v>34</v>
      </c>
      <c r="K47">
        <f t="shared" ca="1" si="22"/>
        <v>27</v>
      </c>
      <c r="L47">
        <f t="shared" ca="1" si="22"/>
        <v>2</v>
      </c>
      <c r="M47">
        <f t="shared" ca="1" si="14"/>
        <v>25</v>
      </c>
      <c r="N47">
        <f t="shared" ca="1" si="11"/>
        <v>49</v>
      </c>
      <c r="O47">
        <f t="shared" ca="1" si="11"/>
        <v>25</v>
      </c>
      <c r="P47">
        <f t="shared" ca="1" si="11"/>
        <v>5</v>
      </c>
      <c r="Q47">
        <f t="shared" ca="1" si="17"/>
        <v>20</v>
      </c>
      <c r="R47">
        <f t="shared" ca="1" si="17"/>
        <v>36</v>
      </c>
      <c r="S47">
        <f t="shared" ca="1" si="17"/>
        <v>39</v>
      </c>
      <c r="T47">
        <f t="shared" ca="1" si="17"/>
        <v>2</v>
      </c>
      <c r="U47">
        <f t="shared" ca="1" si="17"/>
        <v>26</v>
      </c>
      <c r="V47">
        <f t="shared" ca="1" si="17"/>
        <v>47</v>
      </c>
      <c r="W47">
        <f t="shared" ca="1" si="17"/>
        <v>4</v>
      </c>
      <c r="X47">
        <f t="shared" ca="1" si="12"/>
        <v>22</v>
      </c>
      <c r="Y47">
        <f t="shared" ca="1" si="12"/>
        <v>23</v>
      </c>
      <c r="Z47">
        <f t="shared" ca="1" si="12"/>
        <v>15</v>
      </c>
      <c r="AA47" s="41">
        <f t="shared" ca="1" si="18"/>
        <v>522</v>
      </c>
      <c r="AB47" s="42">
        <f t="shared" ca="1" si="19"/>
        <v>1.7437199358631746E-2</v>
      </c>
      <c r="AD47" s="10"/>
    </row>
    <row r="48" spans="1:30" ht="16.5" thickBot="1" x14ac:dyDescent="0.3">
      <c r="A48" s="24" t="s">
        <v>64</v>
      </c>
      <c r="B48">
        <f t="shared" ca="1" si="21"/>
        <v>49</v>
      </c>
      <c r="C48">
        <f t="shared" ca="1" si="21"/>
        <v>46</v>
      </c>
      <c r="D48">
        <f t="shared" ca="1" si="21"/>
        <v>32</v>
      </c>
      <c r="E48">
        <f t="shared" ca="1" si="21"/>
        <v>19</v>
      </c>
      <c r="F48">
        <f t="shared" ca="1" si="21"/>
        <v>29</v>
      </c>
      <c r="G48">
        <f t="shared" ca="1" si="20"/>
        <v>0</v>
      </c>
      <c r="H48">
        <f t="shared" ca="1" si="22"/>
        <v>28</v>
      </c>
      <c r="I48">
        <f t="shared" ca="1" si="22"/>
        <v>37</v>
      </c>
      <c r="J48">
        <f t="shared" ca="1" si="22"/>
        <v>22</v>
      </c>
      <c r="K48">
        <f t="shared" ca="1" si="22"/>
        <v>24</v>
      </c>
      <c r="L48">
        <f t="shared" ca="1" si="22"/>
        <v>1</v>
      </c>
      <c r="M48">
        <f t="shared" ca="1" si="14"/>
        <v>50</v>
      </c>
      <c r="N48">
        <f t="shared" ca="1" si="11"/>
        <v>5</v>
      </c>
      <c r="O48">
        <f t="shared" ca="1" si="11"/>
        <v>24</v>
      </c>
      <c r="P48">
        <f t="shared" ca="1" si="11"/>
        <v>5</v>
      </c>
      <c r="Q48">
        <f t="shared" ca="1" si="17"/>
        <v>20</v>
      </c>
      <c r="R48">
        <f t="shared" ca="1" si="17"/>
        <v>48</v>
      </c>
      <c r="S48">
        <f t="shared" ca="1" si="17"/>
        <v>16</v>
      </c>
      <c r="T48">
        <f t="shared" ca="1" si="17"/>
        <v>43</v>
      </c>
      <c r="U48">
        <f t="shared" ca="1" si="17"/>
        <v>36</v>
      </c>
      <c r="V48">
        <f t="shared" ca="1" si="17"/>
        <v>24</v>
      </c>
      <c r="W48">
        <f t="shared" ca="1" si="17"/>
        <v>44</v>
      </c>
      <c r="X48">
        <f t="shared" ca="1" si="12"/>
        <v>37</v>
      </c>
      <c r="Y48">
        <f t="shared" ca="1" si="12"/>
        <v>17</v>
      </c>
      <c r="Z48">
        <f t="shared" ca="1" si="12"/>
        <v>6</v>
      </c>
      <c r="AA48" s="41">
        <f t="shared" ca="1" si="18"/>
        <v>639</v>
      </c>
      <c r="AB48" s="42">
        <f t="shared" ca="1" si="19"/>
        <v>2.1345537145911277E-2</v>
      </c>
    </row>
    <row r="49" spans="1:28" ht="16.5" thickBot="1" x14ac:dyDescent="0.3">
      <c r="A49" s="24" t="s">
        <v>65</v>
      </c>
      <c r="B49">
        <f t="shared" ca="1" si="21"/>
        <v>20</v>
      </c>
      <c r="C49">
        <f t="shared" ca="1" si="21"/>
        <v>40</v>
      </c>
      <c r="D49">
        <f t="shared" ca="1" si="21"/>
        <v>19</v>
      </c>
      <c r="E49">
        <f t="shared" ca="1" si="21"/>
        <v>41</v>
      </c>
      <c r="F49">
        <f t="shared" ca="1" si="21"/>
        <v>45</v>
      </c>
      <c r="G49">
        <f t="shared" ca="1" si="20"/>
        <v>39</v>
      </c>
      <c r="H49">
        <f t="shared" ca="1" si="22"/>
        <v>41</v>
      </c>
      <c r="I49">
        <f t="shared" ca="1" si="22"/>
        <v>50</v>
      </c>
      <c r="J49">
        <f t="shared" ca="1" si="22"/>
        <v>5</v>
      </c>
      <c r="K49">
        <f t="shared" ca="1" si="22"/>
        <v>30</v>
      </c>
      <c r="L49">
        <f t="shared" ca="1" si="22"/>
        <v>22</v>
      </c>
      <c r="M49">
        <f t="shared" ca="1" si="14"/>
        <v>45</v>
      </c>
      <c r="N49">
        <f t="shared" ca="1" si="11"/>
        <v>47</v>
      </c>
      <c r="O49">
        <f t="shared" ca="1" si="11"/>
        <v>35</v>
      </c>
      <c r="P49">
        <f t="shared" ca="1" si="11"/>
        <v>40</v>
      </c>
      <c r="Q49">
        <f t="shared" ca="1" si="17"/>
        <v>26</v>
      </c>
      <c r="R49">
        <f t="shared" ca="1" si="17"/>
        <v>11</v>
      </c>
      <c r="S49">
        <f t="shared" ca="1" si="17"/>
        <v>39</v>
      </c>
      <c r="T49">
        <f t="shared" ca="1" si="17"/>
        <v>44</v>
      </c>
      <c r="U49">
        <f t="shared" ca="1" si="17"/>
        <v>48</v>
      </c>
      <c r="V49">
        <f t="shared" ca="1" si="17"/>
        <v>19</v>
      </c>
      <c r="W49">
        <f t="shared" ca="1" si="17"/>
        <v>50</v>
      </c>
      <c r="X49">
        <f t="shared" ca="1" si="12"/>
        <v>26</v>
      </c>
      <c r="Y49">
        <f t="shared" ca="1" si="12"/>
        <v>47</v>
      </c>
      <c r="Z49">
        <f t="shared" ca="1" si="12"/>
        <v>42</v>
      </c>
      <c r="AA49" s="41">
        <f t="shared" ca="1" si="18"/>
        <v>782</v>
      </c>
      <c r="AB49" s="42">
        <f t="shared" ca="1" si="19"/>
        <v>2.6122394441475148E-2</v>
      </c>
    </row>
    <row r="50" spans="1:28" ht="16.5" thickBot="1" x14ac:dyDescent="0.3">
      <c r="A50" s="24" t="s">
        <v>66</v>
      </c>
      <c r="B50">
        <f t="shared" ca="1" si="21"/>
        <v>43</v>
      </c>
      <c r="C50">
        <f t="shared" ca="1" si="21"/>
        <v>8</v>
      </c>
      <c r="D50">
        <f t="shared" ca="1" si="21"/>
        <v>32</v>
      </c>
      <c r="E50">
        <f t="shared" ca="1" si="21"/>
        <v>41</v>
      </c>
      <c r="F50">
        <f t="shared" ca="1" si="21"/>
        <v>9</v>
      </c>
      <c r="G50">
        <f t="shared" ca="1" si="20"/>
        <v>4</v>
      </c>
      <c r="H50">
        <f t="shared" ca="1" si="22"/>
        <v>20</v>
      </c>
      <c r="I50">
        <f t="shared" ca="1" si="22"/>
        <v>29</v>
      </c>
      <c r="J50">
        <f t="shared" ca="1" si="22"/>
        <v>13</v>
      </c>
      <c r="K50">
        <f t="shared" ca="1" si="22"/>
        <v>41</v>
      </c>
      <c r="L50">
        <f t="shared" ca="1" si="22"/>
        <v>19</v>
      </c>
      <c r="M50">
        <f t="shared" ca="1" si="14"/>
        <v>6</v>
      </c>
      <c r="N50">
        <f t="shared" ca="1" si="11"/>
        <v>1</v>
      </c>
      <c r="O50">
        <f t="shared" ca="1" si="11"/>
        <v>13</v>
      </c>
      <c r="P50">
        <f t="shared" ca="1" si="11"/>
        <v>26</v>
      </c>
      <c r="Q50">
        <f t="shared" ca="1" si="17"/>
        <v>39</v>
      </c>
      <c r="R50">
        <f t="shared" ca="1" si="17"/>
        <v>11</v>
      </c>
      <c r="S50">
        <f t="shared" ca="1" si="17"/>
        <v>10</v>
      </c>
      <c r="T50">
        <f t="shared" ca="1" si="17"/>
        <v>33</v>
      </c>
      <c r="U50">
        <f t="shared" ca="1" si="17"/>
        <v>34</v>
      </c>
      <c r="V50">
        <f t="shared" ca="1" si="17"/>
        <v>34</v>
      </c>
      <c r="W50">
        <f t="shared" ca="1" si="17"/>
        <v>18</v>
      </c>
      <c r="X50">
        <f t="shared" ca="1" si="12"/>
        <v>2</v>
      </c>
      <c r="Y50">
        <f t="shared" ca="1" si="12"/>
        <v>30</v>
      </c>
      <c r="Z50">
        <f t="shared" ca="1" si="12"/>
        <v>11</v>
      </c>
      <c r="AA50" s="41">
        <f t="shared" ca="1" si="18"/>
        <v>486</v>
      </c>
      <c r="AB50" s="42">
        <f t="shared" ca="1" si="19"/>
        <v>1.623463388562266E-2</v>
      </c>
    </row>
    <row r="51" spans="1:28" ht="16.5" thickBot="1" x14ac:dyDescent="0.3">
      <c r="A51" s="24" t="s">
        <v>67</v>
      </c>
      <c r="B51">
        <f t="shared" ca="1" si="21"/>
        <v>17</v>
      </c>
      <c r="C51">
        <f t="shared" ca="1" si="21"/>
        <v>39</v>
      </c>
      <c r="D51">
        <f t="shared" ca="1" si="21"/>
        <v>49</v>
      </c>
      <c r="E51">
        <f t="shared" ca="1" si="21"/>
        <v>50</v>
      </c>
      <c r="F51">
        <f t="shared" ca="1" si="21"/>
        <v>39</v>
      </c>
      <c r="G51">
        <f t="shared" ca="1" si="20"/>
        <v>20</v>
      </c>
      <c r="H51">
        <f t="shared" ca="1" si="22"/>
        <v>36</v>
      </c>
      <c r="I51">
        <f t="shared" ca="1" si="22"/>
        <v>15</v>
      </c>
      <c r="J51">
        <f t="shared" ca="1" si="22"/>
        <v>27</v>
      </c>
      <c r="K51">
        <f t="shared" ca="1" si="22"/>
        <v>20</v>
      </c>
      <c r="L51">
        <f t="shared" ca="1" si="22"/>
        <v>47</v>
      </c>
      <c r="M51">
        <f t="shared" ca="1" si="14"/>
        <v>2</v>
      </c>
      <c r="N51">
        <f t="shared" ca="1" si="11"/>
        <v>38</v>
      </c>
      <c r="O51">
        <f t="shared" ca="1" si="11"/>
        <v>25</v>
      </c>
      <c r="P51">
        <f t="shared" ca="1" si="11"/>
        <v>2</v>
      </c>
      <c r="Q51">
        <f t="shared" ca="1" si="17"/>
        <v>16</v>
      </c>
      <c r="R51">
        <f t="shared" ca="1" si="17"/>
        <v>13</v>
      </c>
      <c r="S51">
        <f t="shared" ca="1" si="17"/>
        <v>25</v>
      </c>
      <c r="T51">
        <f t="shared" ca="1" si="17"/>
        <v>37</v>
      </c>
      <c r="U51">
        <f t="shared" ca="1" si="17"/>
        <v>24</v>
      </c>
      <c r="V51">
        <f t="shared" ca="1" si="17"/>
        <v>5</v>
      </c>
      <c r="W51">
        <f t="shared" ca="1" si="17"/>
        <v>45</v>
      </c>
      <c r="X51">
        <f t="shared" ca="1" si="12"/>
        <v>43</v>
      </c>
      <c r="Y51">
        <f t="shared" ca="1" si="12"/>
        <v>14</v>
      </c>
      <c r="Z51">
        <f t="shared" ca="1" si="12"/>
        <v>24</v>
      </c>
      <c r="AA51" s="41">
        <f t="shared" ca="1" si="18"/>
        <v>634</v>
      </c>
      <c r="AB51" s="42">
        <f t="shared" ca="1" si="19"/>
        <v>2.1178514163548906E-2</v>
      </c>
    </row>
    <row r="52" spans="1:28" ht="16.5" thickBot="1" x14ac:dyDescent="0.3">
      <c r="A52" s="24" t="s">
        <v>68</v>
      </c>
      <c r="B52">
        <f t="shared" ca="1" si="21"/>
        <v>2</v>
      </c>
      <c r="C52">
        <f t="shared" ca="1" si="21"/>
        <v>12</v>
      </c>
      <c r="D52">
        <f t="shared" ca="1" si="21"/>
        <v>22</v>
      </c>
      <c r="E52">
        <f t="shared" ca="1" si="21"/>
        <v>50</v>
      </c>
      <c r="F52">
        <f t="shared" ca="1" si="21"/>
        <v>29</v>
      </c>
      <c r="G52">
        <f t="shared" ca="1" si="20"/>
        <v>43</v>
      </c>
      <c r="H52">
        <f t="shared" ca="1" si="22"/>
        <v>33</v>
      </c>
      <c r="I52">
        <f t="shared" ca="1" si="22"/>
        <v>31</v>
      </c>
      <c r="J52">
        <f t="shared" ca="1" si="22"/>
        <v>19</v>
      </c>
      <c r="K52">
        <f t="shared" ca="1" si="22"/>
        <v>38</v>
      </c>
      <c r="L52">
        <f t="shared" ca="1" si="22"/>
        <v>46</v>
      </c>
      <c r="M52">
        <f t="shared" ca="1" si="14"/>
        <v>48</v>
      </c>
      <c r="N52">
        <f t="shared" ca="1" si="11"/>
        <v>31</v>
      </c>
      <c r="O52">
        <f t="shared" ca="1" si="11"/>
        <v>7</v>
      </c>
      <c r="P52">
        <f t="shared" ca="1" si="11"/>
        <v>50</v>
      </c>
      <c r="Q52">
        <f t="shared" ca="1" si="17"/>
        <v>2</v>
      </c>
      <c r="R52">
        <f t="shared" ca="1" si="17"/>
        <v>40</v>
      </c>
      <c r="S52">
        <f t="shared" ca="1" si="17"/>
        <v>48</v>
      </c>
      <c r="T52">
        <f t="shared" ca="1" si="17"/>
        <v>22</v>
      </c>
      <c r="U52">
        <f t="shared" ca="1" si="17"/>
        <v>41</v>
      </c>
      <c r="V52">
        <f t="shared" ca="1" si="17"/>
        <v>9</v>
      </c>
      <c r="W52">
        <f t="shared" ca="1" si="17"/>
        <v>31</v>
      </c>
      <c r="X52">
        <f t="shared" ca="1" si="12"/>
        <v>34</v>
      </c>
      <c r="Y52">
        <f t="shared" ca="1" si="12"/>
        <v>14</v>
      </c>
      <c r="Z52">
        <f t="shared" ca="1" si="12"/>
        <v>41</v>
      </c>
      <c r="AA52" s="41">
        <f t="shared" ca="1" si="18"/>
        <v>688</v>
      </c>
      <c r="AB52" s="42">
        <f t="shared" ca="1" si="19"/>
        <v>2.2982362373062535E-2</v>
      </c>
    </row>
    <row r="53" spans="1:28" ht="15.75" x14ac:dyDescent="0.25">
      <c r="A53" s="10" t="s">
        <v>51</v>
      </c>
      <c r="B53">
        <f t="shared" ca="1" si="21"/>
        <v>20</v>
      </c>
      <c r="C53">
        <f t="shared" ca="1" si="21"/>
        <v>12</v>
      </c>
      <c r="D53">
        <f t="shared" ca="1" si="21"/>
        <v>30</v>
      </c>
      <c r="E53">
        <f t="shared" ca="1" si="21"/>
        <v>48</v>
      </c>
      <c r="F53">
        <f t="shared" ca="1" si="21"/>
        <v>48</v>
      </c>
      <c r="G53">
        <f t="shared" ca="1" si="20"/>
        <v>19</v>
      </c>
      <c r="H53">
        <f t="shared" ca="1" si="22"/>
        <v>10</v>
      </c>
      <c r="I53">
        <f t="shared" ca="1" si="22"/>
        <v>11</v>
      </c>
      <c r="J53">
        <f t="shared" ca="1" si="22"/>
        <v>37</v>
      </c>
      <c r="K53">
        <f t="shared" ca="1" si="22"/>
        <v>32</v>
      </c>
      <c r="L53">
        <f t="shared" ca="1" si="22"/>
        <v>41</v>
      </c>
      <c r="M53">
        <f t="shared" ca="1" si="14"/>
        <v>21</v>
      </c>
      <c r="N53">
        <f t="shared" ca="1" si="11"/>
        <v>44</v>
      </c>
      <c r="O53">
        <f t="shared" ca="1" si="11"/>
        <v>16</v>
      </c>
      <c r="P53">
        <f t="shared" ca="1" si="11"/>
        <v>25</v>
      </c>
      <c r="Q53">
        <f t="shared" ca="1" si="17"/>
        <v>9</v>
      </c>
      <c r="R53">
        <f t="shared" ca="1" si="17"/>
        <v>26</v>
      </c>
      <c r="S53">
        <f t="shared" ca="1" si="17"/>
        <v>37</v>
      </c>
      <c r="T53">
        <f t="shared" ca="1" si="17"/>
        <v>26</v>
      </c>
      <c r="U53">
        <f t="shared" ca="1" si="17"/>
        <v>27</v>
      </c>
      <c r="V53">
        <f t="shared" ca="1" si="17"/>
        <v>36</v>
      </c>
      <c r="W53">
        <f t="shared" ca="1" si="17"/>
        <v>6</v>
      </c>
      <c r="X53">
        <f t="shared" ca="1" si="12"/>
        <v>0</v>
      </c>
      <c r="Y53">
        <f t="shared" ca="1" si="12"/>
        <v>43</v>
      </c>
      <c r="Z53">
        <f t="shared" ca="1" si="12"/>
        <v>18</v>
      </c>
      <c r="AA53" s="41">
        <f t="shared" ca="1" si="18"/>
        <v>581</v>
      </c>
      <c r="AB53" s="42">
        <f t="shared" ca="1" si="19"/>
        <v>1.940807055050775E-2</v>
      </c>
    </row>
    <row r="54" spans="1:28" ht="15.75" x14ac:dyDescent="0.25">
      <c r="A54" s="45" t="s">
        <v>175</v>
      </c>
      <c r="B54" s="41">
        <f t="shared" ref="B54:Z54" ca="1" si="23">SUM(B3:B53)</f>
        <v>1392</v>
      </c>
      <c r="C54" s="41">
        <f t="shared" ca="1" si="23"/>
        <v>1344</v>
      </c>
      <c r="D54" s="41">
        <f t="shared" ca="1" si="23"/>
        <v>1293</v>
      </c>
      <c r="E54" s="41">
        <f t="shared" ca="1" si="23"/>
        <v>1464</v>
      </c>
      <c r="F54" s="41">
        <f t="shared" ca="1" si="23"/>
        <v>1326</v>
      </c>
      <c r="G54" s="41">
        <f t="shared" ca="1" si="23"/>
        <v>1199</v>
      </c>
      <c r="H54" s="41">
        <f t="shared" ca="1" si="23"/>
        <v>1280</v>
      </c>
      <c r="I54" s="41">
        <f t="shared" ca="1" si="23"/>
        <v>1132</v>
      </c>
      <c r="J54" s="41">
        <f t="shared" ca="1" si="23"/>
        <v>1327</v>
      </c>
      <c r="K54" s="41">
        <f t="shared" ca="1" si="23"/>
        <v>1281</v>
      </c>
      <c r="L54" s="41">
        <f t="shared" ca="1" si="23"/>
        <v>1381</v>
      </c>
      <c r="M54" s="41">
        <f t="shared" ca="1" si="23"/>
        <v>1226</v>
      </c>
      <c r="N54" s="41">
        <f t="shared" ca="1" si="23"/>
        <v>1405</v>
      </c>
      <c r="O54" s="41">
        <f t="shared" ca="1" si="23"/>
        <v>1285</v>
      </c>
      <c r="P54" s="41">
        <f t="shared" ca="1" si="23"/>
        <v>1241</v>
      </c>
      <c r="Q54" s="41">
        <f t="shared" ca="1" si="23"/>
        <v>1046</v>
      </c>
      <c r="R54" s="41">
        <f t="shared" ca="1" si="23"/>
        <v>1369</v>
      </c>
      <c r="S54" s="41">
        <f t="shared" ca="1" si="23"/>
        <v>1333</v>
      </c>
      <c r="T54" s="41">
        <f t="shared" ca="1" si="23"/>
        <v>1259</v>
      </c>
      <c r="U54" s="41">
        <f t="shared" ca="1" si="23"/>
        <v>1403</v>
      </c>
      <c r="V54" s="41">
        <f t="shared" ca="1" si="23"/>
        <v>1447</v>
      </c>
      <c r="W54" s="41">
        <f t="shared" ca="1" si="23"/>
        <v>1395</v>
      </c>
      <c r="X54" s="41">
        <f t="shared" ca="1" si="23"/>
        <v>1108</v>
      </c>
      <c r="Y54" s="41">
        <f t="shared" ca="1" si="23"/>
        <v>1287</v>
      </c>
      <c r="Z54" s="41">
        <f t="shared" ca="1" si="23"/>
        <v>1331</v>
      </c>
      <c r="AA54" s="41">
        <f t="shared" ca="1" si="18"/>
        <v>29936</v>
      </c>
      <c r="AB54" s="42"/>
    </row>
  </sheetData>
  <mergeCells count="1">
    <mergeCell ref="A1:AQ1"/>
  </mergeCells>
  <dataValidations count="1">
    <dataValidation allowBlank="1" showInputMessage="1" showErrorMessage="1" prompt="Please write the real name of the tenants and only in English" sqref="A3" xr:uid="{C082A71B-B066-4399-BB70-BE682C080B3F}"/>
  </dataValidation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7"/>
  <dimension ref="A1:BE54"/>
  <sheetViews>
    <sheetView zoomScale="60" zoomScaleNormal="60" workbookViewId="0">
      <selection activeCell="G22" sqref="G22"/>
    </sheetView>
  </sheetViews>
  <sheetFormatPr defaultRowHeight="15" x14ac:dyDescent="0.25"/>
  <cols>
    <col min="1" max="1" width="24.85546875" bestFit="1" customWidth="1"/>
    <col min="2" max="2" width="13.7109375" bestFit="1" customWidth="1"/>
    <col min="3" max="3" width="14.85546875" bestFit="1" customWidth="1"/>
    <col min="4" max="4" width="12" bestFit="1" customWidth="1"/>
    <col min="5" max="5" width="10.140625" bestFit="1" customWidth="1"/>
    <col min="6" max="6" width="9.42578125" bestFit="1" customWidth="1"/>
    <col min="7" max="7" width="10.140625" bestFit="1" customWidth="1"/>
    <col min="9" max="9" width="13" bestFit="1" customWidth="1"/>
    <col min="10" max="10" width="17.5703125" bestFit="1" customWidth="1"/>
    <col min="11" max="11" width="14.140625" bestFit="1" customWidth="1"/>
    <col min="12" max="12" width="16.85546875" bestFit="1" customWidth="1"/>
    <col min="13" max="13" width="16.5703125" bestFit="1" customWidth="1"/>
    <col min="27" max="27" width="13.28515625" bestFit="1" customWidth="1"/>
    <col min="28" max="28" width="14.140625" bestFit="1" customWidth="1"/>
    <col min="30" max="30" width="24.42578125" bestFit="1" customWidth="1"/>
    <col min="31" max="31" width="7.7109375" bestFit="1" customWidth="1"/>
    <col min="32" max="39" width="8.28515625" bestFit="1" customWidth="1"/>
    <col min="40" max="40" width="9" bestFit="1" customWidth="1"/>
    <col min="41" max="41" width="8.42578125" bestFit="1" customWidth="1"/>
    <col min="42" max="48" width="9" bestFit="1" customWidth="1"/>
    <col min="49" max="49" width="9.42578125" bestFit="1" customWidth="1"/>
    <col min="50" max="50" width="9" bestFit="1" customWidth="1"/>
    <col min="51" max="55" width="9.42578125" bestFit="1" customWidth="1"/>
    <col min="56" max="56" width="13.28515625" bestFit="1" customWidth="1"/>
    <col min="57" max="57" width="15.140625" bestFit="1" customWidth="1"/>
  </cols>
  <sheetData>
    <row r="1" spans="1:57" ht="28.5" x14ac:dyDescent="0.25">
      <c r="A1" s="60" t="s">
        <v>174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</row>
    <row r="2" spans="1:57" ht="20.25" thickBot="1" x14ac:dyDescent="0.35">
      <c r="A2" s="43" t="s">
        <v>132</v>
      </c>
      <c r="B2" s="51" t="s">
        <v>197</v>
      </c>
      <c r="C2" s="51" t="s">
        <v>198</v>
      </c>
      <c r="D2" s="51" t="s">
        <v>199</v>
      </c>
      <c r="E2" s="51" t="s">
        <v>200</v>
      </c>
      <c r="F2" s="51" t="s">
        <v>201</v>
      </c>
      <c r="G2" s="51" t="s">
        <v>202</v>
      </c>
      <c r="H2" s="51" t="s">
        <v>203</v>
      </c>
      <c r="I2" s="51" t="s">
        <v>204</v>
      </c>
      <c r="J2" s="51" t="s">
        <v>205</v>
      </c>
      <c r="K2" s="51" t="s">
        <v>206</v>
      </c>
      <c r="L2" s="51" t="s">
        <v>207</v>
      </c>
      <c r="M2" s="51" t="s">
        <v>208</v>
      </c>
      <c r="AD2" s="43" t="s">
        <v>133</v>
      </c>
      <c r="AE2" t="s">
        <v>120</v>
      </c>
      <c r="AF2" t="s">
        <v>121</v>
      </c>
      <c r="AG2" t="s">
        <v>122</v>
      </c>
      <c r="AH2" t="s">
        <v>123</v>
      </c>
      <c r="AI2" t="s">
        <v>124</v>
      </c>
      <c r="AJ2" t="s">
        <v>125</v>
      </c>
      <c r="AK2" t="s">
        <v>126</v>
      </c>
      <c r="AL2" t="s">
        <v>127</v>
      </c>
      <c r="AM2" t="s">
        <v>128</v>
      </c>
      <c r="AN2" t="s">
        <v>129</v>
      </c>
      <c r="AO2" t="s">
        <v>141</v>
      </c>
      <c r="AP2" t="s">
        <v>143</v>
      </c>
      <c r="AQ2" t="s">
        <v>153</v>
      </c>
      <c r="AR2" t="s">
        <v>154</v>
      </c>
      <c r="AS2" t="s">
        <v>155</v>
      </c>
      <c r="AT2" t="s">
        <v>164</v>
      </c>
      <c r="AU2" t="s">
        <v>165</v>
      </c>
      <c r="AV2" t="s">
        <v>166</v>
      </c>
      <c r="AW2" t="s">
        <v>167</v>
      </c>
      <c r="AX2" t="s">
        <v>168</v>
      </c>
      <c r="AY2" t="s">
        <v>169</v>
      </c>
      <c r="AZ2" t="s">
        <v>170</v>
      </c>
      <c r="BA2" t="s">
        <v>171</v>
      </c>
      <c r="BB2" t="s">
        <v>172</v>
      </c>
      <c r="BC2" t="s">
        <v>173</v>
      </c>
      <c r="BD2" t="s">
        <v>130</v>
      </c>
      <c r="BE2" t="s">
        <v>131</v>
      </c>
    </row>
    <row r="3" spans="1:57" ht="16.5" thickTop="1" x14ac:dyDescent="0.25">
      <c r="A3" s="10" t="s">
        <v>5</v>
      </c>
      <c r="B3">
        <f ca="1">SUM('Sum(by week) for 2019'!B3:E3)</f>
        <v>140</v>
      </c>
      <c r="C3">
        <f ca="1">SUM('Sum(by week) for 2019'!F3:I3)</f>
        <v>83</v>
      </c>
      <c r="D3">
        <f ca="1">SUM('Sum(by week) for 2019'!J3:M3)</f>
        <v>126</v>
      </c>
      <c r="E3">
        <f ca="1">SUM('Sum(by week) for 2019'!N3:Q3)</f>
        <v>127</v>
      </c>
      <c r="F3">
        <f ca="1">SUM('Sum(by week) for 2019'!R3:U3)</f>
        <v>153</v>
      </c>
      <c r="G3">
        <f ca="1">SUM('Sum(by week) for 2019'!V3:Y3)</f>
        <v>69</v>
      </c>
      <c r="AA3" s="41"/>
      <c r="AB3" s="42"/>
      <c r="AD3" s="7" t="s">
        <v>4</v>
      </c>
      <c r="AE3">
        <f ca="1">SUMIF(INDIRECT(AE$2&amp;"!A2:A300"),$AD3,INDIRECT(AE$2&amp;"!B2:B300"))</f>
        <v>11</v>
      </c>
      <c r="AF3">
        <f t="shared" ref="AF3:AU18" ca="1" si="0">SUMIF(INDIRECT(AF$2&amp;"!A2:A300"),$AD3,INDIRECT(AF$2&amp;"!B2:B300"))</f>
        <v>12</v>
      </c>
      <c r="AG3">
        <f t="shared" ca="1" si="0"/>
        <v>4</v>
      </c>
      <c r="AH3">
        <f t="shared" ca="1" si="0"/>
        <v>0</v>
      </c>
      <c r="AI3">
        <f t="shared" ca="1" si="0"/>
        <v>5</v>
      </c>
      <c r="AJ3">
        <f t="shared" ca="1" si="0"/>
        <v>6</v>
      </c>
      <c r="AK3">
        <f t="shared" ca="1" si="0"/>
        <v>2</v>
      </c>
      <c r="AL3">
        <f t="shared" ca="1" si="0"/>
        <v>4</v>
      </c>
      <c r="AM3">
        <f t="shared" ca="1" si="0"/>
        <v>0</v>
      </c>
      <c r="AN3">
        <f t="shared" ca="1" si="0"/>
        <v>3</v>
      </c>
      <c r="AO3">
        <f t="shared" ca="1" si="0"/>
        <v>3</v>
      </c>
      <c r="AP3">
        <f t="shared" ca="1" si="0"/>
        <v>1</v>
      </c>
      <c r="AQ3">
        <f t="shared" ca="1" si="0"/>
        <v>11</v>
      </c>
      <c r="AR3">
        <f t="shared" ca="1" si="0"/>
        <v>6</v>
      </c>
      <c r="AS3">
        <f t="shared" ca="1" si="0"/>
        <v>6</v>
      </c>
      <c r="AT3">
        <f t="shared" ca="1" si="0"/>
        <v>6</v>
      </c>
      <c r="AU3">
        <f t="shared" ca="1" si="0"/>
        <v>17</v>
      </c>
      <c r="AV3">
        <f t="shared" ref="AU3:BC18" ca="1" si="1">SUMIF(INDIRECT(AV$2&amp;"!A2:A300"),$AD3,INDIRECT(AV$2&amp;"!B2:B300"))</f>
        <v>13</v>
      </c>
      <c r="AW3">
        <f t="shared" ca="1" si="1"/>
        <v>22</v>
      </c>
      <c r="AX3">
        <f t="shared" ca="1" si="1"/>
        <v>22</v>
      </c>
      <c r="AY3">
        <f t="shared" ca="1" si="1"/>
        <v>30</v>
      </c>
      <c r="AZ3">
        <f t="shared" ca="1" si="1"/>
        <v>26</v>
      </c>
      <c r="BA3">
        <f t="shared" ca="1" si="1"/>
        <v>19</v>
      </c>
      <c r="BB3">
        <f t="shared" ca="1" si="1"/>
        <v>27</v>
      </c>
      <c r="BC3">
        <f t="shared" ca="1" si="1"/>
        <v>11</v>
      </c>
      <c r="BD3" s="41">
        <f ca="1">SUM(AE3:BA3)</f>
        <v>229</v>
      </c>
      <c r="BE3" s="42">
        <f ca="1">BD3/$BD$23</f>
        <v>0.11415752741774676</v>
      </c>
    </row>
    <row r="4" spans="1:57" ht="15.75" x14ac:dyDescent="0.25">
      <c r="A4" s="10" t="s">
        <v>6</v>
      </c>
      <c r="B4">
        <f ca="1">SUM('Sum(by week) for 2019'!B4:E4)</f>
        <v>57</v>
      </c>
      <c r="C4">
        <f ca="1">SUM('Sum(by week) for 2019'!F4:I4)</f>
        <v>56</v>
      </c>
      <c r="D4">
        <f ca="1">SUM('Sum(by week) for 2019'!J4:M4)</f>
        <v>85</v>
      </c>
      <c r="E4">
        <f ca="1">SUM('Sum(by week) for 2019'!N4:Q4)</f>
        <v>56</v>
      </c>
      <c r="F4">
        <f ca="1">SUM('Sum(by week) for 2019'!R4:U4)</f>
        <v>116</v>
      </c>
      <c r="G4">
        <f ca="1">SUM('Sum(by week) for 2019'!V4:Y4)</f>
        <v>113</v>
      </c>
      <c r="AA4" s="41"/>
      <c r="AB4" s="42"/>
      <c r="AD4" s="10" t="s">
        <v>52</v>
      </c>
      <c r="AE4">
        <f t="shared" ref="AE4:AT21" ca="1" si="2">SUMIF(INDIRECT(AE$2&amp;"!A2:A300"),$AD4,INDIRECT(AE$2&amp;"!B2:B300"))</f>
        <v>3</v>
      </c>
      <c r="AF4">
        <f t="shared" ca="1" si="2"/>
        <v>7</v>
      </c>
      <c r="AG4">
        <f t="shared" ca="1" si="2"/>
        <v>5</v>
      </c>
      <c r="AH4">
        <f t="shared" ca="1" si="2"/>
        <v>0</v>
      </c>
      <c r="AI4">
        <f t="shared" ca="1" si="2"/>
        <v>10</v>
      </c>
      <c r="AJ4">
        <f t="shared" ca="1" si="2"/>
        <v>0</v>
      </c>
      <c r="AK4">
        <f t="shared" ca="1" si="2"/>
        <v>0</v>
      </c>
      <c r="AL4">
        <f t="shared" ca="1" si="2"/>
        <v>0</v>
      </c>
      <c r="AM4">
        <f t="shared" ca="1" si="2"/>
        <v>0</v>
      </c>
      <c r="AN4">
        <f t="shared" ca="1" si="2"/>
        <v>0</v>
      </c>
      <c r="AO4">
        <f t="shared" ca="1" si="0"/>
        <v>0</v>
      </c>
      <c r="AP4">
        <f t="shared" ca="1" si="0"/>
        <v>0</v>
      </c>
      <c r="AQ4">
        <f t="shared" ca="1" si="0"/>
        <v>0</v>
      </c>
      <c r="AR4">
        <f t="shared" ca="1" si="0"/>
        <v>0</v>
      </c>
      <c r="AS4">
        <f t="shared" ca="1" si="0"/>
        <v>0</v>
      </c>
      <c r="AT4">
        <f t="shared" ca="1" si="0"/>
        <v>0</v>
      </c>
      <c r="AU4">
        <f t="shared" ca="1" si="1"/>
        <v>0</v>
      </c>
      <c r="AV4">
        <f t="shared" ca="1" si="1"/>
        <v>0</v>
      </c>
      <c r="AW4">
        <f t="shared" ca="1" si="1"/>
        <v>0</v>
      </c>
      <c r="AX4">
        <f t="shared" ca="1" si="1"/>
        <v>0</v>
      </c>
      <c r="AY4">
        <f t="shared" ca="1" si="1"/>
        <v>0</v>
      </c>
      <c r="AZ4">
        <f t="shared" ca="1" si="1"/>
        <v>0</v>
      </c>
      <c r="BA4">
        <f ca="1">SUMIF(INDIRECT(BA$2&amp;"!A2:A300"),$AD4,INDIRECT(BA$2&amp;"!B2:B300"))</f>
        <v>0</v>
      </c>
      <c r="BB4">
        <f t="shared" ca="1" si="1"/>
        <v>0</v>
      </c>
      <c r="BC4">
        <f t="shared" ca="1" si="1"/>
        <v>0</v>
      </c>
      <c r="BD4" s="41">
        <f ca="1">SUM(AE4:BA4)</f>
        <v>25</v>
      </c>
      <c r="BE4" s="42">
        <f t="shared" ref="BE4:BE21" ca="1" si="3">BD4/$BD$23</f>
        <v>1.2462612163509471E-2</v>
      </c>
    </row>
    <row r="5" spans="1:57" ht="15.75" x14ac:dyDescent="0.25">
      <c r="A5" s="39" t="s">
        <v>112</v>
      </c>
      <c r="B5">
        <f ca="1">SUM('Sum(by week) for 2019'!B5:E5)</f>
        <v>138</v>
      </c>
      <c r="C5">
        <f ca="1">SUM('Sum(by week) for 2019'!F5:I5)</f>
        <v>101</v>
      </c>
      <c r="D5">
        <f ca="1">SUM('Sum(by week) for 2019'!J5:M5)</f>
        <v>75</v>
      </c>
      <c r="E5">
        <f ca="1">SUM('Sum(by week) for 2019'!N5:Q5)</f>
        <v>104</v>
      </c>
      <c r="F5">
        <f ca="1">SUM('Sum(by week) for 2019'!R5:U5)</f>
        <v>104</v>
      </c>
      <c r="G5">
        <f ca="1">SUM('Sum(by week) for 2019'!V5:Y5)</f>
        <v>145</v>
      </c>
      <c r="AA5" s="41"/>
      <c r="AB5" s="42"/>
      <c r="AD5" s="10" t="s">
        <v>7</v>
      </c>
      <c r="AE5">
        <f t="shared" ca="1" si="2"/>
        <v>6</v>
      </c>
      <c r="AF5">
        <f t="shared" ca="1" si="2"/>
        <v>5</v>
      </c>
      <c r="AG5">
        <f t="shared" ca="1" si="2"/>
        <v>3</v>
      </c>
      <c r="AH5">
        <f t="shared" ca="1" si="2"/>
        <v>0</v>
      </c>
      <c r="AI5">
        <f t="shared" ca="1" si="2"/>
        <v>0</v>
      </c>
      <c r="AJ5">
        <f t="shared" ca="1" si="2"/>
        <v>0</v>
      </c>
      <c r="AK5">
        <f t="shared" ca="1" si="2"/>
        <v>0</v>
      </c>
      <c r="AL5">
        <f t="shared" ca="1" si="2"/>
        <v>0</v>
      </c>
      <c r="AM5">
        <f t="shared" ca="1" si="2"/>
        <v>0</v>
      </c>
      <c r="AN5">
        <f t="shared" ca="1" si="2"/>
        <v>0</v>
      </c>
      <c r="AO5">
        <f t="shared" ca="1" si="0"/>
        <v>0</v>
      </c>
      <c r="AP5">
        <f t="shared" ca="1" si="0"/>
        <v>0</v>
      </c>
      <c r="AQ5">
        <f t="shared" ca="1" si="0"/>
        <v>0</v>
      </c>
      <c r="AR5">
        <f t="shared" ca="1" si="0"/>
        <v>0</v>
      </c>
      <c r="AS5">
        <f t="shared" ca="1" si="0"/>
        <v>0</v>
      </c>
      <c r="AT5">
        <f t="shared" ca="1" si="0"/>
        <v>0</v>
      </c>
      <c r="AU5">
        <f t="shared" ca="1" si="1"/>
        <v>0</v>
      </c>
      <c r="AV5">
        <f t="shared" ca="1" si="1"/>
        <v>0</v>
      </c>
      <c r="AW5">
        <f t="shared" ca="1" si="1"/>
        <v>0</v>
      </c>
      <c r="AX5">
        <f t="shared" ca="1" si="1"/>
        <v>0</v>
      </c>
      <c r="AY5">
        <f t="shared" ca="1" si="1"/>
        <v>0</v>
      </c>
      <c r="AZ5">
        <f t="shared" ca="1" si="1"/>
        <v>0</v>
      </c>
      <c r="BA5">
        <f t="shared" ca="1" si="1"/>
        <v>0</v>
      </c>
      <c r="BB5">
        <f t="shared" ca="1" si="1"/>
        <v>0</v>
      </c>
      <c r="BC5">
        <f t="shared" ca="1" si="1"/>
        <v>0</v>
      </c>
      <c r="BD5" s="41">
        <f t="shared" ref="BD5:BD21" ca="1" si="4">SUM(AE5:BA5)</f>
        <v>14</v>
      </c>
      <c r="BE5" s="42">
        <f t="shared" ca="1" si="3"/>
        <v>6.979062811565304E-3</v>
      </c>
    </row>
    <row r="6" spans="1:57" ht="15.75" x14ac:dyDescent="0.25">
      <c r="A6" s="10" t="s">
        <v>10</v>
      </c>
      <c r="B6">
        <f ca="1">SUM('Sum(by week) for 2019'!B6:E6)</f>
        <v>69</v>
      </c>
      <c r="C6">
        <f ca="1">SUM('Sum(by week) for 2019'!F6:I6)</f>
        <v>78</v>
      </c>
      <c r="D6">
        <f ca="1">SUM('Sum(by week) for 2019'!J6:M6)</f>
        <v>112</v>
      </c>
      <c r="E6">
        <f ca="1">SUM('Sum(by week) for 2019'!N6:Q6)</f>
        <v>46</v>
      </c>
      <c r="F6">
        <f ca="1">SUM('Sum(by week) for 2019'!R6:U6)</f>
        <v>108</v>
      </c>
      <c r="G6">
        <f ca="1">SUM('Sum(by week) for 2019'!V6:Y6)</f>
        <v>101</v>
      </c>
      <c r="AA6" s="41"/>
      <c r="AB6" s="42"/>
      <c r="AD6" s="10" t="s">
        <v>8</v>
      </c>
      <c r="AE6">
        <f t="shared" ca="1" si="2"/>
        <v>35</v>
      </c>
      <c r="AF6">
        <f t="shared" ca="1" si="2"/>
        <v>24</v>
      </c>
      <c r="AG6">
        <f t="shared" ca="1" si="2"/>
        <v>20</v>
      </c>
      <c r="AH6">
        <f t="shared" ca="1" si="2"/>
        <v>0</v>
      </c>
      <c r="AI6">
        <f t="shared" ca="1" si="2"/>
        <v>17</v>
      </c>
      <c r="AJ6">
        <f t="shared" ca="1" si="2"/>
        <v>10</v>
      </c>
      <c r="AK6">
        <f t="shared" ca="1" si="2"/>
        <v>0</v>
      </c>
      <c r="AL6">
        <f t="shared" ca="1" si="2"/>
        <v>12</v>
      </c>
      <c r="AM6">
        <f t="shared" ca="1" si="2"/>
        <v>13</v>
      </c>
      <c r="AN6">
        <f t="shared" ca="1" si="2"/>
        <v>5</v>
      </c>
      <c r="AO6">
        <f t="shared" ca="1" si="0"/>
        <v>4</v>
      </c>
      <c r="AP6">
        <f t="shared" ca="1" si="0"/>
        <v>12</v>
      </c>
      <c r="AQ6">
        <f t="shared" ca="1" si="0"/>
        <v>6</v>
      </c>
      <c r="AR6">
        <f t="shared" ca="1" si="0"/>
        <v>3</v>
      </c>
      <c r="AS6">
        <f t="shared" ca="1" si="0"/>
        <v>7</v>
      </c>
      <c r="AT6">
        <f t="shared" ca="1" si="0"/>
        <v>15</v>
      </c>
      <c r="AU6">
        <f t="shared" ca="1" si="1"/>
        <v>22</v>
      </c>
      <c r="AV6">
        <f t="shared" ca="1" si="1"/>
        <v>19</v>
      </c>
      <c r="AW6">
        <f t="shared" ca="1" si="1"/>
        <v>32</v>
      </c>
      <c r="AX6">
        <f t="shared" ca="1" si="1"/>
        <v>19</v>
      </c>
      <c r="AY6">
        <f t="shared" ca="1" si="1"/>
        <v>11</v>
      </c>
      <c r="AZ6">
        <f t="shared" ca="1" si="1"/>
        <v>11</v>
      </c>
      <c r="BA6">
        <f t="shared" ca="1" si="1"/>
        <v>11</v>
      </c>
      <c r="BB6">
        <f t="shared" ca="1" si="1"/>
        <v>24</v>
      </c>
      <c r="BC6">
        <f t="shared" ca="1" si="1"/>
        <v>10</v>
      </c>
      <c r="BD6" s="41">
        <f t="shared" ca="1" si="4"/>
        <v>308</v>
      </c>
      <c r="BE6" s="42">
        <f t="shared" ca="1" si="3"/>
        <v>0.15353938185443669</v>
      </c>
    </row>
    <row r="7" spans="1:57" ht="15.75" x14ac:dyDescent="0.25">
      <c r="A7" s="10" t="s">
        <v>15</v>
      </c>
      <c r="B7">
        <f ca="1">SUM('Sum(by week) for 2019'!B7:E7)</f>
        <v>120</v>
      </c>
      <c r="C7">
        <f ca="1">SUM('Sum(by week) for 2019'!F7:I7)</f>
        <v>117</v>
      </c>
      <c r="D7">
        <f ca="1">SUM('Sum(by week) for 2019'!J7:M7)</f>
        <v>83</v>
      </c>
      <c r="E7">
        <f ca="1">SUM('Sum(by week) for 2019'!N7:Q7)</f>
        <v>116</v>
      </c>
      <c r="F7">
        <f ca="1">SUM('Sum(by week) for 2019'!R7:U7)</f>
        <v>88</v>
      </c>
      <c r="G7">
        <f ca="1">SUM('Sum(by week) for 2019'!V7:Y7)</f>
        <v>85</v>
      </c>
      <c r="AA7" s="41"/>
      <c r="AB7" s="42"/>
      <c r="AD7" s="10" t="s">
        <v>9</v>
      </c>
      <c r="AE7">
        <f t="shared" ca="1" si="2"/>
        <v>15</v>
      </c>
      <c r="AF7">
        <f t="shared" ca="1" si="2"/>
        <v>35</v>
      </c>
      <c r="AG7">
        <f t="shared" ca="1" si="2"/>
        <v>25</v>
      </c>
      <c r="AH7">
        <f t="shared" ca="1" si="2"/>
        <v>4</v>
      </c>
      <c r="AI7">
        <f t="shared" ca="1" si="2"/>
        <v>23</v>
      </c>
      <c r="AJ7">
        <f t="shared" ca="1" si="2"/>
        <v>20</v>
      </c>
      <c r="AK7">
        <f t="shared" ca="1" si="2"/>
        <v>2</v>
      </c>
      <c r="AL7">
        <f t="shared" ca="1" si="2"/>
        <v>18</v>
      </c>
      <c r="AM7">
        <f t="shared" ca="1" si="2"/>
        <v>25</v>
      </c>
      <c r="AN7">
        <f t="shared" ca="1" si="2"/>
        <v>20</v>
      </c>
      <c r="AO7">
        <f t="shared" ca="1" si="0"/>
        <v>11</v>
      </c>
      <c r="AP7">
        <f t="shared" ca="1" si="0"/>
        <v>7</v>
      </c>
      <c r="AQ7">
        <f t="shared" ca="1" si="0"/>
        <v>6</v>
      </c>
      <c r="AR7">
        <f t="shared" ca="1" si="0"/>
        <v>9</v>
      </c>
      <c r="AS7">
        <f t="shared" ca="1" si="0"/>
        <v>10</v>
      </c>
      <c r="AT7">
        <f t="shared" ca="1" si="0"/>
        <v>16</v>
      </c>
      <c r="AU7">
        <f t="shared" ca="1" si="1"/>
        <v>31</v>
      </c>
      <c r="AV7">
        <f t="shared" ca="1" si="1"/>
        <v>25</v>
      </c>
      <c r="AW7">
        <f t="shared" ca="1" si="1"/>
        <v>11</v>
      </c>
      <c r="AX7">
        <f t="shared" ca="1" si="1"/>
        <v>43</v>
      </c>
      <c r="AY7">
        <f t="shared" ca="1" si="1"/>
        <v>35</v>
      </c>
      <c r="AZ7">
        <f t="shared" ca="1" si="1"/>
        <v>38</v>
      </c>
      <c r="BA7">
        <f t="shared" ca="1" si="1"/>
        <v>36</v>
      </c>
      <c r="BB7">
        <f t="shared" ca="1" si="1"/>
        <v>40</v>
      </c>
      <c r="BC7">
        <f t="shared" ca="1" si="1"/>
        <v>5</v>
      </c>
      <c r="BD7" s="41">
        <f t="shared" ca="1" si="4"/>
        <v>465</v>
      </c>
      <c r="BE7" s="42">
        <f t="shared" ca="1" si="3"/>
        <v>0.23180458624127617</v>
      </c>
    </row>
    <row r="8" spans="1:57" ht="15.75" x14ac:dyDescent="0.25">
      <c r="A8" s="10" t="s">
        <v>16</v>
      </c>
      <c r="B8">
        <f ca="1">SUM('Sum(by week) for 2019'!B8:E8)</f>
        <v>135</v>
      </c>
      <c r="C8">
        <f ca="1">SUM('Sum(by week) for 2019'!F8:I8)</f>
        <v>85</v>
      </c>
      <c r="D8">
        <f ca="1">SUM('Sum(by week) for 2019'!J8:M8)</f>
        <v>159</v>
      </c>
      <c r="E8">
        <f ca="1">SUM('Sum(by week) for 2019'!N8:Q8)</f>
        <v>109</v>
      </c>
      <c r="F8">
        <f ca="1">SUM('Sum(by week) for 2019'!R8:U8)</f>
        <v>36</v>
      </c>
      <c r="G8">
        <f ca="1">SUM('Sum(by week) for 2019'!V8:Y8)</f>
        <v>54</v>
      </c>
      <c r="AA8" s="41"/>
      <c r="AB8" s="42"/>
      <c r="AD8" s="10" t="s">
        <v>14</v>
      </c>
      <c r="AE8">
        <f t="shared" ca="1" si="2"/>
        <v>2</v>
      </c>
      <c r="AF8">
        <f t="shared" ca="1" si="2"/>
        <v>0</v>
      </c>
      <c r="AG8">
        <f t="shared" ca="1" si="2"/>
        <v>0</v>
      </c>
      <c r="AH8">
        <f t="shared" ca="1" si="2"/>
        <v>0</v>
      </c>
      <c r="AI8">
        <f t="shared" ca="1" si="2"/>
        <v>0</v>
      </c>
      <c r="AJ8">
        <f t="shared" ca="1" si="2"/>
        <v>0</v>
      </c>
      <c r="AK8">
        <f t="shared" ca="1" si="2"/>
        <v>0</v>
      </c>
      <c r="AL8">
        <f t="shared" ca="1" si="2"/>
        <v>0</v>
      </c>
      <c r="AM8">
        <f t="shared" ca="1" si="2"/>
        <v>0</v>
      </c>
      <c r="AN8">
        <f t="shared" ca="1" si="2"/>
        <v>0</v>
      </c>
      <c r="AO8">
        <f t="shared" ca="1" si="0"/>
        <v>0</v>
      </c>
      <c r="AP8">
        <f t="shared" ca="1" si="0"/>
        <v>0</v>
      </c>
      <c r="AQ8">
        <f t="shared" ca="1" si="0"/>
        <v>0</v>
      </c>
      <c r="AR8">
        <f t="shared" ca="1" si="0"/>
        <v>1</v>
      </c>
      <c r="AS8">
        <f t="shared" ca="1" si="0"/>
        <v>0</v>
      </c>
      <c r="AT8">
        <f t="shared" ca="1" si="0"/>
        <v>0</v>
      </c>
      <c r="AU8">
        <f t="shared" ca="1" si="1"/>
        <v>0</v>
      </c>
      <c r="AV8">
        <f t="shared" ca="1" si="1"/>
        <v>0</v>
      </c>
      <c r="AW8">
        <f t="shared" ca="1" si="1"/>
        <v>0</v>
      </c>
      <c r="AX8">
        <f t="shared" ca="1" si="1"/>
        <v>0</v>
      </c>
      <c r="AY8">
        <f t="shared" ca="1" si="1"/>
        <v>0</v>
      </c>
      <c r="AZ8">
        <f t="shared" ca="1" si="1"/>
        <v>0</v>
      </c>
      <c r="BA8">
        <f t="shared" ca="1" si="1"/>
        <v>0</v>
      </c>
      <c r="BB8">
        <f t="shared" ca="1" si="1"/>
        <v>0</v>
      </c>
      <c r="BC8">
        <f t="shared" ca="1" si="1"/>
        <v>0</v>
      </c>
      <c r="BD8" s="41">
        <f t="shared" ca="1" si="4"/>
        <v>3</v>
      </c>
      <c r="BE8" s="42">
        <f t="shared" ca="1" si="3"/>
        <v>1.4955134596211367E-3</v>
      </c>
    </row>
    <row r="9" spans="1:57" ht="15.75" x14ac:dyDescent="0.25">
      <c r="A9" s="10" t="s">
        <v>18</v>
      </c>
      <c r="B9">
        <f ca="1">SUM('Sum(by week) for 2019'!B9:E9)</f>
        <v>71</v>
      </c>
      <c r="C9">
        <f ca="1">SUM('Sum(by week) for 2019'!F9:I9)</f>
        <v>65</v>
      </c>
      <c r="D9">
        <f ca="1">SUM('Sum(by week) for 2019'!J9:M9)</f>
        <v>103</v>
      </c>
      <c r="E9">
        <f ca="1">SUM('Sum(by week) for 2019'!N9:Q9)</f>
        <v>138</v>
      </c>
      <c r="F9">
        <f ca="1">SUM('Sum(by week) for 2019'!R9:U9)</f>
        <v>104</v>
      </c>
      <c r="G9">
        <f ca="1">SUM('Sum(by week) for 2019'!V9:Y9)</f>
        <v>147</v>
      </c>
      <c r="AA9" s="41"/>
      <c r="AB9" s="42"/>
      <c r="AD9" s="10" t="s">
        <v>21</v>
      </c>
      <c r="AE9">
        <f t="shared" ca="1" si="2"/>
        <v>5</v>
      </c>
      <c r="AF9">
        <f t="shared" ca="1" si="2"/>
        <v>17</v>
      </c>
      <c r="AG9">
        <f t="shared" ca="1" si="2"/>
        <v>4</v>
      </c>
      <c r="AH9">
        <f t="shared" ca="1" si="2"/>
        <v>0</v>
      </c>
      <c r="AI9">
        <f t="shared" ca="1" si="2"/>
        <v>10</v>
      </c>
      <c r="AJ9">
        <f t="shared" ca="1" si="2"/>
        <v>7</v>
      </c>
      <c r="AK9">
        <f t="shared" ca="1" si="2"/>
        <v>0</v>
      </c>
      <c r="AL9">
        <f t="shared" ca="1" si="2"/>
        <v>0</v>
      </c>
      <c r="AM9">
        <f t="shared" ca="1" si="2"/>
        <v>0</v>
      </c>
      <c r="AN9">
        <f t="shared" ca="1" si="2"/>
        <v>0</v>
      </c>
      <c r="AO9">
        <f t="shared" ca="1" si="0"/>
        <v>0</v>
      </c>
      <c r="AP9">
        <f t="shared" ca="1" si="0"/>
        <v>9</v>
      </c>
      <c r="AQ9">
        <f t="shared" ca="1" si="0"/>
        <v>8</v>
      </c>
      <c r="AR9">
        <f t="shared" ca="1" si="0"/>
        <v>2</v>
      </c>
      <c r="AS9">
        <f t="shared" ca="1" si="0"/>
        <v>5</v>
      </c>
      <c r="AT9">
        <f t="shared" ca="1" si="0"/>
        <v>6</v>
      </c>
      <c r="AU9">
        <f t="shared" ca="1" si="1"/>
        <v>20</v>
      </c>
      <c r="AV9">
        <f t="shared" ca="1" si="1"/>
        <v>15</v>
      </c>
      <c r="AW9">
        <f t="shared" ca="1" si="1"/>
        <v>15</v>
      </c>
      <c r="AX9">
        <f t="shared" ca="1" si="1"/>
        <v>11</v>
      </c>
      <c r="AY9">
        <f t="shared" ca="1" si="1"/>
        <v>20</v>
      </c>
      <c r="AZ9">
        <f t="shared" ca="1" si="1"/>
        <v>22</v>
      </c>
      <c r="BA9">
        <f t="shared" ca="1" si="1"/>
        <v>22</v>
      </c>
      <c r="BB9">
        <f t="shared" ca="1" si="1"/>
        <v>22</v>
      </c>
      <c r="BC9">
        <f t="shared" ca="1" si="1"/>
        <v>7</v>
      </c>
      <c r="BD9" s="41">
        <f t="shared" ca="1" si="4"/>
        <v>198</v>
      </c>
      <c r="BE9" s="42">
        <f t="shared" ca="1" si="3"/>
        <v>9.8703888334995021E-2</v>
      </c>
    </row>
    <row r="10" spans="1:57" ht="15.75" x14ac:dyDescent="0.25">
      <c r="A10" s="18" t="s">
        <v>20</v>
      </c>
      <c r="B10">
        <f ca="1">SUM('Sum(by week) for 2019'!B10:E10)</f>
        <v>59</v>
      </c>
      <c r="C10">
        <f ca="1">SUM('Sum(by week) for 2019'!F10:I10)</f>
        <v>135</v>
      </c>
      <c r="D10">
        <f ca="1">SUM('Sum(by week) for 2019'!J10:M10)</f>
        <v>121</v>
      </c>
      <c r="E10">
        <f ca="1">SUM('Sum(by week) for 2019'!N10:Q10)</f>
        <v>87</v>
      </c>
      <c r="F10">
        <f ca="1">SUM('Sum(by week) for 2019'!R10:U10)</f>
        <v>131</v>
      </c>
      <c r="G10">
        <f ca="1">SUM('Sum(by week) for 2019'!V10:Y10)</f>
        <v>101</v>
      </c>
      <c r="AA10" s="41"/>
      <c r="AB10" s="42"/>
      <c r="AD10" s="10" t="s">
        <v>17</v>
      </c>
      <c r="AE10">
        <f t="shared" ca="1" si="2"/>
        <v>6</v>
      </c>
      <c r="AF10">
        <f t="shared" ca="1" si="2"/>
        <v>7</v>
      </c>
      <c r="AG10">
        <f t="shared" ca="1" si="2"/>
        <v>15</v>
      </c>
      <c r="AH10">
        <f t="shared" ca="1" si="2"/>
        <v>0</v>
      </c>
      <c r="AI10">
        <f t="shared" ca="1" si="2"/>
        <v>8</v>
      </c>
      <c r="AJ10">
        <f t="shared" ca="1" si="2"/>
        <v>5</v>
      </c>
      <c r="AK10">
        <f t="shared" ca="1" si="2"/>
        <v>3</v>
      </c>
      <c r="AL10">
        <f t="shared" ca="1" si="2"/>
        <v>15</v>
      </c>
      <c r="AM10">
        <f t="shared" ca="1" si="2"/>
        <v>7</v>
      </c>
      <c r="AN10">
        <f t="shared" ca="1" si="2"/>
        <v>19</v>
      </c>
      <c r="AO10">
        <f t="shared" ca="1" si="0"/>
        <v>10</v>
      </c>
      <c r="AP10">
        <f t="shared" ca="1" si="0"/>
        <v>7</v>
      </c>
      <c r="AQ10">
        <f t="shared" ca="1" si="0"/>
        <v>3</v>
      </c>
      <c r="AR10">
        <f t="shared" ca="1" si="0"/>
        <v>0</v>
      </c>
      <c r="AS10">
        <f t="shared" ca="1" si="0"/>
        <v>0</v>
      </c>
      <c r="AT10">
        <f t="shared" ca="1" si="0"/>
        <v>20</v>
      </c>
      <c r="AU10">
        <f t="shared" ca="1" si="1"/>
        <v>11</v>
      </c>
      <c r="AV10">
        <f t="shared" ca="1" si="1"/>
        <v>12</v>
      </c>
      <c r="AW10">
        <f t="shared" ca="1" si="1"/>
        <v>9</v>
      </c>
      <c r="AX10">
        <f t="shared" ca="1" si="1"/>
        <v>17</v>
      </c>
      <c r="AY10">
        <f t="shared" ca="1" si="1"/>
        <v>5</v>
      </c>
      <c r="AZ10">
        <f t="shared" ca="1" si="1"/>
        <v>10</v>
      </c>
      <c r="BA10">
        <f t="shared" ca="1" si="1"/>
        <v>7</v>
      </c>
      <c r="BB10">
        <f t="shared" ca="1" si="1"/>
        <v>15</v>
      </c>
      <c r="BC10">
        <f t="shared" ca="1" si="1"/>
        <v>0</v>
      </c>
      <c r="BD10" s="41">
        <f t="shared" ca="1" si="4"/>
        <v>196</v>
      </c>
      <c r="BE10" s="42">
        <f t="shared" ca="1" si="3"/>
        <v>9.7706879361914259E-2</v>
      </c>
    </row>
    <row r="11" spans="1:57" ht="15.75" x14ac:dyDescent="0.25">
      <c r="A11" s="10" t="s">
        <v>22</v>
      </c>
      <c r="B11">
        <f ca="1">SUM('Sum(by week) for 2019'!B11:E11)</f>
        <v>72</v>
      </c>
      <c r="C11">
        <f ca="1">SUM('Sum(by week) for 2019'!F11:I11)</f>
        <v>95</v>
      </c>
      <c r="D11">
        <f ca="1">SUM('Sum(by week) for 2019'!J11:M11)</f>
        <v>104</v>
      </c>
      <c r="E11">
        <f ca="1">SUM('Sum(by week) for 2019'!N11:Q11)</f>
        <v>119</v>
      </c>
      <c r="F11">
        <f ca="1">SUM('Sum(by week) for 2019'!R11:U11)</f>
        <v>171</v>
      </c>
      <c r="G11">
        <f ca="1">SUM('Sum(by week) for 2019'!V11:Y11)</f>
        <v>150</v>
      </c>
      <c r="AA11" s="41"/>
      <c r="AB11" s="42"/>
      <c r="AD11" s="10" t="s">
        <v>19</v>
      </c>
      <c r="AE11">
        <f t="shared" ca="1" si="2"/>
        <v>20</v>
      </c>
      <c r="AF11">
        <f t="shared" ca="1" si="2"/>
        <v>12</v>
      </c>
      <c r="AG11">
        <f t="shared" ca="1" si="2"/>
        <v>12</v>
      </c>
      <c r="AH11">
        <f t="shared" ca="1" si="2"/>
        <v>0</v>
      </c>
      <c r="AI11">
        <f t="shared" ca="1" si="2"/>
        <v>8</v>
      </c>
      <c r="AJ11">
        <f t="shared" ca="1" si="2"/>
        <v>8</v>
      </c>
      <c r="AK11">
        <f t="shared" ca="1" si="2"/>
        <v>0</v>
      </c>
      <c r="AL11">
        <f t="shared" ca="1" si="2"/>
        <v>0</v>
      </c>
      <c r="AM11">
        <f t="shared" ca="1" si="2"/>
        <v>16</v>
      </c>
      <c r="AN11">
        <f t="shared" ca="1" si="2"/>
        <v>0</v>
      </c>
      <c r="AO11">
        <f t="shared" ca="1" si="0"/>
        <v>8</v>
      </c>
      <c r="AP11">
        <f t="shared" ca="1" si="0"/>
        <v>3</v>
      </c>
      <c r="AQ11">
        <f t="shared" ca="1" si="0"/>
        <v>11</v>
      </c>
      <c r="AR11">
        <f t="shared" ca="1" si="0"/>
        <v>6</v>
      </c>
      <c r="AS11">
        <f t="shared" ca="1" si="0"/>
        <v>4</v>
      </c>
      <c r="AT11">
        <f t="shared" ca="1" si="0"/>
        <v>3</v>
      </c>
      <c r="AU11">
        <f t="shared" ca="1" si="1"/>
        <v>18</v>
      </c>
      <c r="AV11">
        <f t="shared" ca="1" si="1"/>
        <v>22</v>
      </c>
      <c r="AW11">
        <f t="shared" ca="1" si="1"/>
        <v>30</v>
      </c>
      <c r="AX11">
        <f t="shared" ca="1" si="1"/>
        <v>18</v>
      </c>
      <c r="AY11">
        <f t="shared" ca="1" si="1"/>
        <v>22</v>
      </c>
      <c r="AZ11">
        <f t="shared" ca="1" si="1"/>
        <v>18</v>
      </c>
      <c r="BA11">
        <f t="shared" ca="1" si="1"/>
        <v>22</v>
      </c>
      <c r="BB11">
        <f t="shared" ca="1" si="1"/>
        <v>22</v>
      </c>
      <c r="BC11">
        <f t="shared" ca="1" si="1"/>
        <v>22</v>
      </c>
      <c r="BD11" s="41">
        <f t="shared" ca="1" si="4"/>
        <v>261</v>
      </c>
      <c r="BE11" s="42">
        <f t="shared" ca="1" si="3"/>
        <v>0.13010967098703888</v>
      </c>
    </row>
    <row r="12" spans="1:57" ht="15.75" x14ac:dyDescent="0.25">
      <c r="A12" s="10" t="s">
        <v>23</v>
      </c>
      <c r="B12">
        <f ca="1">SUM('Sum(by week) for 2019'!B12:E12)</f>
        <v>105</v>
      </c>
      <c r="C12">
        <f ca="1">SUM('Sum(by week) for 2019'!F12:I12)</f>
        <v>97</v>
      </c>
      <c r="D12">
        <f ca="1">SUM('Sum(by week) for 2019'!J12:M12)</f>
        <v>118</v>
      </c>
      <c r="E12">
        <f ca="1">SUM('Sum(by week) for 2019'!N12:Q12)</f>
        <v>126</v>
      </c>
      <c r="F12">
        <f ca="1">SUM('Sum(by week) for 2019'!R12:U12)</f>
        <v>108</v>
      </c>
      <c r="G12">
        <f ca="1">SUM('Sum(by week) for 2019'!V12:Y12)</f>
        <v>91</v>
      </c>
      <c r="AA12" s="41"/>
      <c r="AB12" s="42"/>
      <c r="AD12" s="10" t="s">
        <v>54</v>
      </c>
      <c r="AE12">
        <f t="shared" ca="1" si="2"/>
        <v>3</v>
      </c>
      <c r="AF12">
        <f t="shared" ca="1" si="2"/>
        <v>0</v>
      </c>
      <c r="AG12">
        <f t="shared" ca="1" si="2"/>
        <v>0</v>
      </c>
      <c r="AH12">
        <f t="shared" ca="1" si="2"/>
        <v>0</v>
      </c>
      <c r="AI12">
        <f t="shared" ca="1" si="2"/>
        <v>0</v>
      </c>
      <c r="AJ12">
        <f t="shared" ca="1" si="2"/>
        <v>0</v>
      </c>
      <c r="AK12">
        <f t="shared" ca="1" si="2"/>
        <v>0</v>
      </c>
      <c r="AL12">
        <f t="shared" ca="1" si="2"/>
        <v>0</v>
      </c>
      <c r="AM12">
        <f t="shared" ca="1" si="2"/>
        <v>0</v>
      </c>
      <c r="AN12">
        <f t="shared" ca="1" si="2"/>
        <v>0</v>
      </c>
      <c r="AO12">
        <f t="shared" ca="1" si="0"/>
        <v>0</v>
      </c>
      <c r="AP12">
        <f t="shared" ca="1" si="0"/>
        <v>0</v>
      </c>
      <c r="AQ12">
        <f t="shared" ca="1" si="0"/>
        <v>0</v>
      </c>
      <c r="AR12">
        <f t="shared" ca="1" si="0"/>
        <v>0</v>
      </c>
      <c r="AS12">
        <f t="shared" ca="1" si="0"/>
        <v>0</v>
      </c>
      <c r="AT12">
        <f t="shared" ca="1" si="0"/>
        <v>0</v>
      </c>
      <c r="AU12">
        <f t="shared" ca="1" si="1"/>
        <v>0</v>
      </c>
      <c r="AV12">
        <f t="shared" ca="1" si="1"/>
        <v>0</v>
      </c>
      <c r="AW12">
        <f t="shared" ca="1" si="1"/>
        <v>0</v>
      </c>
      <c r="AX12">
        <f t="shared" ca="1" si="1"/>
        <v>0</v>
      </c>
      <c r="AY12">
        <f t="shared" ca="1" si="1"/>
        <v>0</v>
      </c>
      <c r="AZ12">
        <f t="shared" ca="1" si="1"/>
        <v>0</v>
      </c>
      <c r="BA12">
        <f t="shared" ca="1" si="1"/>
        <v>0</v>
      </c>
      <c r="BB12">
        <f t="shared" ca="1" si="1"/>
        <v>0</v>
      </c>
      <c r="BC12">
        <f t="shared" ca="1" si="1"/>
        <v>0</v>
      </c>
      <c r="BD12" s="41">
        <f t="shared" ca="1" si="4"/>
        <v>3</v>
      </c>
      <c r="BE12" s="42">
        <f t="shared" ca="1" si="3"/>
        <v>1.4955134596211367E-3</v>
      </c>
    </row>
    <row r="13" spans="1:57" ht="16.5" thickBot="1" x14ac:dyDescent="0.3">
      <c r="A13" s="10" t="s">
        <v>24</v>
      </c>
      <c r="B13">
        <f ca="1">SUM('Sum(by week) for 2019'!B13:E13)</f>
        <v>88</v>
      </c>
      <c r="C13">
        <f ca="1">SUM('Sum(by week) for 2019'!F13:I13)</f>
        <v>104</v>
      </c>
      <c r="D13">
        <f ca="1">SUM('Sum(by week) for 2019'!J13:M13)</f>
        <v>98</v>
      </c>
      <c r="E13">
        <f ca="1">SUM('Sum(by week) for 2019'!N13:Q13)</f>
        <v>157</v>
      </c>
      <c r="F13">
        <f ca="1">SUM('Sum(by week) for 2019'!R13:U13)</f>
        <v>90</v>
      </c>
      <c r="G13">
        <f ca="1">SUM('Sum(by week) for 2019'!V13:Y13)</f>
        <v>155</v>
      </c>
      <c r="AA13" s="41"/>
      <c r="AB13" s="42"/>
      <c r="AD13" s="10" t="s">
        <v>49</v>
      </c>
      <c r="AE13">
        <f t="shared" ca="1" si="2"/>
        <v>7</v>
      </c>
      <c r="AF13">
        <f t="shared" ca="1" si="2"/>
        <v>1</v>
      </c>
      <c r="AG13">
        <f t="shared" ca="1" si="2"/>
        <v>11</v>
      </c>
      <c r="AH13">
        <f t="shared" ca="1" si="2"/>
        <v>0</v>
      </c>
      <c r="AI13">
        <f t="shared" ca="1" si="2"/>
        <v>0</v>
      </c>
      <c r="AJ13">
        <f t="shared" ca="1" si="2"/>
        <v>0</v>
      </c>
      <c r="AK13">
        <f t="shared" ca="1" si="2"/>
        <v>2</v>
      </c>
      <c r="AL13">
        <f t="shared" ca="1" si="2"/>
        <v>3</v>
      </c>
      <c r="AM13">
        <f t="shared" ca="1" si="2"/>
        <v>2</v>
      </c>
      <c r="AN13">
        <f t="shared" ca="1" si="2"/>
        <v>0</v>
      </c>
      <c r="AO13">
        <f t="shared" ca="1" si="0"/>
        <v>0</v>
      </c>
      <c r="AP13">
        <f t="shared" ca="1" si="0"/>
        <v>0</v>
      </c>
      <c r="AQ13">
        <f t="shared" ca="1" si="0"/>
        <v>0</v>
      </c>
      <c r="AR13">
        <f t="shared" ca="1" si="0"/>
        <v>0</v>
      </c>
      <c r="AS13">
        <f t="shared" ca="1" si="0"/>
        <v>0</v>
      </c>
      <c r="AT13">
        <f t="shared" ca="1" si="0"/>
        <v>0</v>
      </c>
      <c r="AU13">
        <f t="shared" ca="1" si="1"/>
        <v>0</v>
      </c>
      <c r="AV13">
        <f t="shared" ca="1" si="1"/>
        <v>0</v>
      </c>
      <c r="AW13">
        <f t="shared" ca="1" si="1"/>
        <v>0</v>
      </c>
      <c r="AX13">
        <f t="shared" ca="1" si="1"/>
        <v>0</v>
      </c>
      <c r="AY13">
        <f t="shared" ca="1" si="1"/>
        <v>0</v>
      </c>
      <c r="AZ13">
        <f t="shared" ca="1" si="1"/>
        <v>0</v>
      </c>
      <c r="BA13">
        <f t="shared" ca="1" si="1"/>
        <v>0</v>
      </c>
      <c r="BB13">
        <f t="shared" ca="1" si="1"/>
        <v>0</v>
      </c>
      <c r="BC13">
        <f t="shared" ca="1" si="1"/>
        <v>0</v>
      </c>
      <c r="BD13" s="41">
        <f t="shared" ca="1" si="4"/>
        <v>26</v>
      </c>
      <c r="BE13" s="42">
        <f t="shared" ca="1" si="3"/>
        <v>1.2961116650049851E-2</v>
      </c>
    </row>
    <row r="14" spans="1:57" ht="15.75" x14ac:dyDescent="0.25">
      <c r="A14" s="10" t="s">
        <v>25</v>
      </c>
      <c r="B14">
        <f ca="1">SUM('Sum(by week) for 2019'!B14:E14)</f>
        <v>59</v>
      </c>
      <c r="C14">
        <f ca="1">SUM('Sum(by week) for 2019'!F14:I14)</f>
        <v>85</v>
      </c>
      <c r="D14">
        <f ca="1">SUM('Sum(by week) for 2019'!J14:M14)</f>
        <v>104</v>
      </c>
      <c r="E14">
        <f ca="1">SUM('Sum(by week) for 2019'!N14:Q14)</f>
        <v>130</v>
      </c>
      <c r="F14">
        <f ca="1">SUM('Sum(by week) for 2019'!R14:U14)</f>
        <v>160</v>
      </c>
      <c r="G14">
        <f ca="1">SUM('Sum(by week) for 2019'!V14:Y14)</f>
        <v>122</v>
      </c>
      <c r="AA14" s="41"/>
      <c r="AB14" s="42"/>
      <c r="AD14" s="7" t="s">
        <v>4</v>
      </c>
      <c r="AE14">
        <f t="shared" ca="1" si="2"/>
        <v>11</v>
      </c>
      <c r="AF14">
        <f t="shared" ca="1" si="2"/>
        <v>12</v>
      </c>
      <c r="AG14">
        <f t="shared" ca="1" si="2"/>
        <v>4</v>
      </c>
      <c r="AH14">
        <f t="shared" ca="1" si="2"/>
        <v>0</v>
      </c>
      <c r="AI14">
        <f t="shared" ca="1" si="2"/>
        <v>5</v>
      </c>
      <c r="AJ14">
        <f t="shared" ca="1" si="2"/>
        <v>6</v>
      </c>
      <c r="AK14">
        <f t="shared" ca="1" si="2"/>
        <v>2</v>
      </c>
      <c r="AL14">
        <f t="shared" ca="1" si="2"/>
        <v>4</v>
      </c>
      <c r="AM14">
        <f t="shared" ca="1" si="2"/>
        <v>0</v>
      </c>
      <c r="AN14">
        <f t="shared" ca="1" si="2"/>
        <v>3</v>
      </c>
      <c r="AO14">
        <f t="shared" ca="1" si="0"/>
        <v>3</v>
      </c>
      <c r="AP14">
        <f t="shared" ca="1" si="0"/>
        <v>1</v>
      </c>
      <c r="AQ14">
        <f t="shared" ca="1" si="0"/>
        <v>11</v>
      </c>
      <c r="AR14">
        <f t="shared" ca="1" si="0"/>
        <v>6</v>
      </c>
      <c r="AS14">
        <f t="shared" ca="1" si="0"/>
        <v>6</v>
      </c>
      <c r="AT14">
        <f t="shared" ca="1" si="0"/>
        <v>6</v>
      </c>
      <c r="AU14">
        <f t="shared" ca="1" si="1"/>
        <v>17</v>
      </c>
      <c r="AV14">
        <f t="shared" ca="1" si="1"/>
        <v>13</v>
      </c>
      <c r="AW14">
        <f t="shared" ca="1" si="1"/>
        <v>22</v>
      </c>
      <c r="AX14">
        <f t="shared" ca="1" si="1"/>
        <v>22</v>
      </c>
      <c r="AY14">
        <f t="shared" ca="1" si="1"/>
        <v>30</v>
      </c>
      <c r="AZ14">
        <f t="shared" ca="1" si="1"/>
        <v>26</v>
      </c>
      <c r="BA14">
        <f t="shared" ca="1" si="1"/>
        <v>19</v>
      </c>
      <c r="BB14">
        <f t="shared" ca="1" si="1"/>
        <v>27</v>
      </c>
      <c r="BC14">
        <f t="shared" ca="1" si="1"/>
        <v>11</v>
      </c>
      <c r="BD14" s="41">
        <f t="shared" ca="1" si="4"/>
        <v>229</v>
      </c>
      <c r="BE14" s="42">
        <f t="shared" ca="1" si="3"/>
        <v>0.11415752741774676</v>
      </c>
    </row>
    <row r="15" spans="1:57" ht="15.75" x14ac:dyDescent="0.25">
      <c r="A15" s="10" t="s">
        <v>26</v>
      </c>
      <c r="B15">
        <f ca="1">SUM('Sum(by week) for 2019'!B15:E15)</f>
        <v>101</v>
      </c>
      <c r="C15">
        <f ca="1">SUM('Sum(by week) for 2019'!F15:I15)</f>
        <v>177</v>
      </c>
      <c r="D15">
        <f ca="1">SUM('Sum(by week) for 2019'!J15:M15)</f>
        <v>106</v>
      </c>
      <c r="E15">
        <f ca="1">SUM('Sum(by week) for 2019'!N15:Q15)</f>
        <v>59</v>
      </c>
      <c r="F15">
        <f ca="1">SUM('Sum(by week) for 2019'!R15:U15)</f>
        <v>116</v>
      </c>
      <c r="G15">
        <f ca="1">SUM('Sum(by week) for 2019'!V15:Y15)</f>
        <v>112</v>
      </c>
      <c r="AA15" s="41"/>
      <c r="AB15" s="42"/>
      <c r="AD15" s="10" t="s">
        <v>55</v>
      </c>
      <c r="AE15">
        <f t="shared" ca="1" si="2"/>
        <v>0</v>
      </c>
      <c r="AF15">
        <f t="shared" ca="1" si="2"/>
        <v>2</v>
      </c>
      <c r="AG15">
        <f t="shared" ca="1" si="2"/>
        <v>3</v>
      </c>
      <c r="AH15">
        <f t="shared" ca="1" si="2"/>
        <v>0</v>
      </c>
      <c r="AI15">
        <f t="shared" ca="1" si="2"/>
        <v>0</v>
      </c>
      <c r="AJ15">
        <f t="shared" ca="1" si="2"/>
        <v>0</v>
      </c>
      <c r="AK15">
        <f t="shared" ca="1" si="2"/>
        <v>0</v>
      </c>
      <c r="AL15">
        <f t="shared" ca="1" si="2"/>
        <v>0</v>
      </c>
      <c r="AM15">
        <f t="shared" ca="1" si="2"/>
        <v>0</v>
      </c>
      <c r="AN15">
        <f t="shared" ca="1" si="2"/>
        <v>0</v>
      </c>
      <c r="AO15">
        <f t="shared" ca="1" si="0"/>
        <v>0</v>
      </c>
      <c r="AP15">
        <f t="shared" ca="1" si="0"/>
        <v>0</v>
      </c>
      <c r="AQ15">
        <f t="shared" ca="1" si="0"/>
        <v>0</v>
      </c>
      <c r="AR15">
        <f t="shared" ca="1" si="0"/>
        <v>0</v>
      </c>
      <c r="AS15">
        <f t="shared" ca="1" si="0"/>
        <v>0</v>
      </c>
      <c r="AT15">
        <f t="shared" ca="1" si="0"/>
        <v>0</v>
      </c>
      <c r="AU15">
        <f t="shared" ca="1" si="1"/>
        <v>0</v>
      </c>
      <c r="AV15">
        <f t="shared" ca="1" si="1"/>
        <v>0</v>
      </c>
      <c r="AW15">
        <f t="shared" ca="1" si="1"/>
        <v>0</v>
      </c>
      <c r="AX15">
        <f t="shared" ca="1" si="1"/>
        <v>0</v>
      </c>
      <c r="AY15">
        <f t="shared" ca="1" si="1"/>
        <v>0</v>
      </c>
      <c r="AZ15">
        <f t="shared" ca="1" si="1"/>
        <v>0</v>
      </c>
      <c r="BA15">
        <f t="shared" ca="1" si="1"/>
        <v>0</v>
      </c>
      <c r="BB15">
        <f t="shared" ca="1" si="1"/>
        <v>0</v>
      </c>
      <c r="BC15">
        <f t="shared" ca="1" si="1"/>
        <v>0</v>
      </c>
      <c r="BD15" s="41">
        <f t="shared" ca="1" si="4"/>
        <v>5</v>
      </c>
      <c r="BE15" s="42">
        <f t="shared" ca="1" si="3"/>
        <v>2.4925224327018943E-3</v>
      </c>
    </row>
    <row r="16" spans="1:57" ht="15.75" x14ac:dyDescent="0.25">
      <c r="A16" s="10" t="s">
        <v>27</v>
      </c>
      <c r="B16">
        <f ca="1">SUM('Sum(by week) for 2019'!B16:E16)</f>
        <v>135</v>
      </c>
      <c r="C16">
        <f ca="1">SUM('Sum(by week) for 2019'!F16:I16)</f>
        <v>119</v>
      </c>
      <c r="D16">
        <f ca="1">SUM('Sum(by week) for 2019'!J16:M16)</f>
        <v>118</v>
      </c>
      <c r="E16">
        <f ca="1">SUM('Sum(by week) for 2019'!N16:Q16)</f>
        <v>78</v>
      </c>
      <c r="F16">
        <f ca="1">SUM('Sum(by week) for 2019'!R16:U16)</f>
        <v>82</v>
      </c>
      <c r="G16">
        <f ca="1">SUM('Sum(by week) for 2019'!V16:Y16)</f>
        <v>108</v>
      </c>
      <c r="AA16" s="41"/>
      <c r="AB16" s="42"/>
      <c r="AD16" s="10" t="s">
        <v>56</v>
      </c>
      <c r="AE16">
        <f t="shared" ca="1" si="2"/>
        <v>0</v>
      </c>
      <c r="AF16">
        <f t="shared" ca="1" si="2"/>
        <v>16</v>
      </c>
      <c r="AG16">
        <f t="shared" ca="1" si="2"/>
        <v>0</v>
      </c>
      <c r="AH16">
        <f t="shared" ca="1" si="2"/>
        <v>0</v>
      </c>
      <c r="AI16">
        <f t="shared" ca="1" si="2"/>
        <v>0</v>
      </c>
      <c r="AJ16">
        <f t="shared" ca="1" si="2"/>
        <v>0</v>
      </c>
      <c r="AK16">
        <f t="shared" ca="1" si="2"/>
        <v>0</v>
      </c>
      <c r="AL16">
        <f t="shared" ca="1" si="2"/>
        <v>0</v>
      </c>
      <c r="AM16">
        <f t="shared" ca="1" si="2"/>
        <v>0</v>
      </c>
      <c r="AN16">
        <f t="shared" ca="1" si="2"/>
        <v>0</v>
      </c>
      <c r="AO16">
        <f t="shared" ca="1" si="0"/>
        <v>0</v>
      </c>
      <c r="AP16">
        <f t="shared" ca="1" si="0"/>
        <v>0</v>
      </c>
      <c r="AQ16">
        <f t="shared" ca="1" si="0"/>
        <v>0</v>
      </c>
      <c r="AR16">
        <f t="shared" ca="1" si="0"/>
        <v>0</v>
      </c>
      <c r="AS16">
        <f t="shared" ca="1" si="0"/>
        <v>0</v>
      </c>
      <c r="AT16">
        <f t="shared" ca="1" si="0"/>
        <v>0</v>
      </c>
      <c r="AU16">
        <f t="shared" ca="1" si="1"/>
        <v>0</v>
      </c>
      <c r="AV16">
        <f t="shared" ca="1" si="1"/>
        <v>0</v>
      </c>
      <c r="AW16">
        <f t="shared" ca="1" si="1"/>
        <v>0</v>
      </c>
      <c r="AX16">
        <f t="shared" ca="1" si="1"/>
        <v>0</v>
      </c>
      <c r="AY16">
        <f t="shared" ca="1" si="1"/>
        <v>0</v>
      </c>
      <c r="AZ16">
        <f t="shared" ca="1" si="1"/>
        <v>0</v>
      </c>
      <c r="BA16">
        <f t="shared" ca="1" si="1"/>
        <v>0</v>
      </c>
      <c r="BB16">
        <f t="shared" ca="1" si="1"/>
        <v>0</v>
      </c>
      <c r="BC16">
        <f t="shared" ca="1" si="1"/>
        <v>0</v>
      </c>
      <c r="BD16" s="41">
        <f t="shared" ca="1" si="4"/>
        <v>16</v>
      </c>
      <c r="BE16" s="42">
        <f t="shared" ca="1" si="3"/>
        <v>7.9760717846460612E-3</v>
      </c>
    </row>
    <row r="17" spans="1:57" ht="15.75" x14ac:dyDescent="0.25">
      <c r="A17" s="10" t="s">
        <v>28</v>
      </c>
      <c r="B17">
        <f ca="1">SUM('Sum(by week) for 2019'!B17:E17)</f>
        <v>104</v>
      </c>
      <c r="C17">
        <f ca="1">SUM('Sum(by week) for 2019'!F17:I17)</f>
        <v>105</v>
      </c>
      <c r="D17">
        <f ca="1">SUM('Sum(by week) for 2019'!J17:M17)</f>
        <v>72</v>
      </c>
      <c r="E17">
        <f ca="1">SUM('Sum(by week) for 2019'!N17:Q17)</f>
        <v>67</v>
      </c>
      <c r="F17">
        <f ca="1">SUM('Sum(by week) for 2019'!R17:U17)</f>
        <v>74</v>
      </c>
      <c r="G17">
        <f ca="1">SUM('Sum(by week) for 2019'!V17:Y17)</f>
        <v>133</v>
      </c>
      <c r="AA17" s="41"/>
      <c r="AB17" s="42"/>
      <c r="AD17" s="10" t="s">
        <v>69</v>
      </c>
      <c r="AE17">
        <f t="shared" ca="1" si="2"/>
        <v>0</v>
      </c>
      <c r="AF17">
        <f t="shared" ca="1" si="2"/>
        <v>0</v>
      </c>
      <c r="AG17">
        <f t="shared" ca="1" si="2"/>
        <v>1</v>
      </c>
      <c r="AH17">
        <f t="shared" ca="1" si="2"/>
        <v>0</v>
      </c>
      <c r="AI17">
        <f t="shared" ca="1" si="2"/>
        <v>0</v>
      </c>
      <c r="AJ17">
        <f t="shared" ca="1" si="2"/>
        <v>0</v>
      </c>
      <c r="AK17">
        <f t="shared" ca="1" si="2"/>
        <v>0</v>
      </c>
      <c r="AL17">
        <f t="shared" ca="1" si="2"/>
        <v>0</v>
      </c>
      <c r="AM17">
        <f t="shared" ca="1" si="2"/>
        <v>0</v>
      </c>
      <c r="AN17">
        <f t="shared" ca="1" si="2"/>
        <v>0</v>
      </c>
      <c r="AO17">
        <f t="shared" ca="1" si="0"/>
        <v>0</v>
      </c>
      <c r="AP17">
        <f t="shared" ca="1" si="0"/>
        <v>0</v>
      </c>
      <c r="AQ17">
        <f t="shared" ca="1" si="0"/>
        <v>0</v>
      </c>
      <c r="AR17">
        <f t="shared" ca="1" si="0"/>
        <v>0</v>
      </c>
      <c r="AS17">
        <f t="shared" ca="1" si="0"/>
        <v>0</v>
      </c>
      <c r="AT17">
        <f t="shared" ca="1" si="0"/>
        <v>0</v>
      </c>
      <c r="AU17">
        <f t="shared" ca="1" si="1"/>
        <v>0</v>
      </c>
      <c r="AV17">
        <f t="shared" ca="1" si="1"/>
        <v>0</v>
      </c>
      <c r="AW17">
        <f t="shared" ca="1" si="1"/>
        <v>0</v>
      </c>
      <c r="AX17">
        <f t="shared" ca="1" si="1"/>
        <v>0</v>
      </c>
      <c r="AY17">
        <f t="shared" ca="1" si="1"/>
        <v>0</v>
      </c>
      <c r="AZ17">
        <f t="shared" ca="1" si="1"/>
        <v>0</v>
      </c>
      <c r="BA17">
        <f t="shared" ca="1" si="1"/>
        <v>0</v>
      </c>
      <c r="BB17">
        <f t="shared" ca="1" si="1"/>
        <v>0</v>
      </c>
      <c r="BC17">
        <f t="shared" ca="1" si="1"/>
        <v>0</v>
      </c>
      <c r="BD17" s="41">
        <f t="shared" ca="1" si="4"/>
        <v>1</v>
      </c>
      <c r="BE17" s="42">
        <f t="shared" ca="1" si="3"/>
        <v>4.9850448654037882E-4</v>
      </c>
    </row>
    <row r="18" spans="1:57" ht="15.75" x14ac:dyDescent="0.25">
      <c r="A18" s="10" t="s">
        <v>29</v>
      </c>
      <c r="B18">
        <f ca="1">SUM('Sum(by week) for 2019'!B18:E18)</f>
        <v>116</v>
      </c>
      <c r="C18">
        <f ca="1">SUM('Sum(by week) for 2019'!F18:I18)</f>
        <v>77</v>
      </c>
      <c r="D18">
        <f ca="1">SUM('Sum(by week) for 2019'!J18:M18)</f>
        <v>121</v>
      </c>
      <c r="E18">
        <f ca="1">SUM('Sum(by week) for 2019'!N18:Q18)</f>
        <v>150</v>
      </c>
      <c r="F18">
        <f ca="1">SUM('Sum(by week) for 2019'!R18:U18)</f>
        <v>81</v>
      </c>
      <c r="G18">
        <f ca="1">SUM('Sum(by week) for 2019'!V18:Y18)</f>
        <v>71</v>
      </c>
      <c r="AA18" s="41"/>
      <c r="AB18" s="42"/>
      <c r="AD18" s="10" t="s">
        <v>70</v>
      </c>
      <c r="AE18">
        <f t="shared" ca="1" si="2"/>
        <v>0</v>
      </c>
      <c r="AF18">
        <f t="shared" ca="1" si="2"/>
        <v>0</v>
      </c>
      <c r="AG18">
        <f t="shared" ca="1" si="2"/>
        <v>1</v>
      </c>
      <c r="AH18">
        <f t="shared" ca="1" si="2"/>
        <v>0</v>
      </c>
      <c r="AI18">
        <f t="shared" ca="1" si="2"/>
        <v>0</v>
      </c>
      <c r="AJ18">
        <f t="shared" ca="1" si="2"/>
        <v>0</v>
      </c>
      <c r="AK18">
        <f t="shared" ca="1" si="2"/>
        <v>0</v>
      </c>
      <c r="AL18">
        <f t="shared" ca="1" si="2"/>
        <v>0</v>
      </c>
      <c r="AM18">
        <f t="shared" ca="1" si="2"/>
        <v>0</v>
      </c>
      <c r="AN18">
        <f t="shared" ca="1" si="2"/>
        <v>0</v>
      </c>
      <c r="AO18">
        <f t="shared" ca="1" si="0"/>
        <v>0</v>
      </c>
      <c r="AP18">
        <f t="shared" ca="1" si="0"/>
        <v>0</v>
      </c>
      <c r="AQ18">
        <f t="shared" ca="1" si="0"/>
        <v>0</v>
      </c>
      <c r="AR18">
        <f t="shared" ca="1" si="0"/>
        <v>0</v>
      </c>
      <c r="AS18">
        <f t="shared" ca="1" si="0"/>
        <v>0</v>
      </c>
      <c r="AT18">
        <f t="shared" ca="1" si="0"/>
        <v>0</v>
      </c>
      <c r="AU18">
        <f t="shared" ca="1" si="1"/>
        <v>0</v>
      </c>
      <c r="AV18">
        <f t="shared" ca="1" si="1"/>
        <v>0</v>
      </c>
      <c r="AW18">
        <f t="shared" ca="1" si="1"/>
        <v>0</v>
      </c>
      <c r="AX18">
        <f t="shared" ca="1" si="1"/>
        <v>0</v>
      </c>
      <c r="AY18">
        <f t="shared" ca="1" si="1"/>
        <v>0</v>
      </c>
      <c r="AZ18">
        <f t="shared" ca="1" si="1"/>
        <v>0</v>
      </c>
      <c r="BA18">
        <f t="shared" ca="1" si="1"/>
        <v>0</v>
      </c>
      <c r="BB18">
        <f t="shared" ca="1" si="1"/>
        <v>0</v>
      </c>
      <c r="BC18">
        <f t="shared" ca="1" si="1"/>
        <v>0</v>
      </c>
      <c r="BD18" s="41">
        <f t="shared" ca="1" si="4"/>
        <v>1</v>
      </c>
      <c r="BE18" s="42">
        <f t="shared" ca="1" si="3"/>
        <v>4.9850448654037882E-4</v>
      </c>
    </row>
    <row r="19" spans="1:57" ht="15.75" x14ac:dyDescent="0.25">
      <c r="A19" s="10" t="s">
        <v>30</v>
      </c>
      <c r="B19">
        <f ca="1">SUM('Sum(by week) for 2019'!B19:E19)</f>
        <v>102</v>
      </c>
      <c r="C19">
        <f ca="1">SUM('Sum(by week) for 2019'!F19:I19)</f>
        <v>105</v>
      </c>
      <c r="D19">
        <f ca="1">SUM('Sum(by week) for 2019'!J19:M19)</f>
        <v>105</v>
      </c>
      <c r="E19">
        <f ca="1">SUM('Sum(by week) for 2019'!N19:Q19)</f>
        <v>109</v>
      </c>
      <c r="F19">
        <f ca="1">SUM('Sum(by week) for 2019'!R19:U19)</f>
        <v>61</v>
      </c>
      <c r="G19">
        <f ca="1">SUM('Sum(by week) for 2019'!V19:Y19)</f>
        <v>154</v>
      </c>
      <c r="AA19" s="41"/>
      <c r="AB19" s="42"/>
      <c r="AD19" s="10" t="s">
        <v>71</v>
      </c>
      <c r="AE19">
        <f t="shared" ca="1" si="2"/>
        <v>0</v>
      </c>
      <c r="AF19">
        <f t="shared" ca="1" si="2"/>
        <v>0</v>
      </c>
      <c r="AG19">
        <f t="shared" ca="1" si="2"/>
        <v>8</v>
      </c>
      <c r="AH19">
        <f t="shared" ca="1" si="2"/>
        <v>0</v>
      </c>
      <c r="AI19">
        <f t="shared" ca="1" si="2"/>
        <v>0</v>
      </c>
      <c r="AJ19">
        <f t="shared" ca="1" si="2"/>
        <v>0</v>
      </c>
      <c r="AK19">
        <f t="shared" ca="1" si="2"/>
        <v>0</v>
      </c>
      <c r="AL19">
        <f t="shared" ca="1" si="2"/>
        <v>0</v>
      </c>
      <c r="AM19">
        <f t="shared" ca="1" si="2"/>
        <v>0</v>
      </c>
      <c r="AN19">
        <f t="shared" ca="1" si="2"/>
        <v>0</v>
      </c>
      <c r="AO19">
        <f t="shared" ca="1" si="2"/>
        <v>0</v>
      </c>
      <c r="AP19">
        <f t="shared" ca="1" si="2"/>
        <v>0</v>
      </c>
      <c r="AQ19">
        <f t="shared" ca="1" si="2"/>
        <v>0</v>
      </c>
      <c r="AR19">
        <f t="shared" ca="1" si="2"/>
        <v>0</v>
      </c>
      <c r="AS19">
        <f t="shared" ca="1" si="2"/>
        <v>0</v>
      </c>
      <c r="AT19">
        <f t="shared" ca="1" si="2"/>
        <v>0</v>
      </c>
      <c r="AU19">
        <f t="shared" ref="AU19:BC21" ca="1" si="5">SUMIF(INDIRECT(AU$2&amp;"!A2:A300"),$AD19,INDIRECT(AU$2&amp;"!B2:B300"))</f>
        <v>0</v>
      </c>
      <c r="AV19">
        <f t="shared" ca="1" si="5"/>
        <v>0</v>
      </c>
      <c r="AW19">
        <f t="shared" ca="1" si="5"/>
        <v>0</v>
      </c>
      <c r="AX19">
        <f t="shared" ca="1" si="5"/>
        <v>0</v>
      </c>
      <c r="AY19">
        <f t="shared" ca="1" si="5"/>
        <v>0</v>
      </c>
      <c r="AZ19">
        <f t="shared" ca="1" si="5"/>
        <v>0</v>
      </c>
      <c r="BA19">
        <f t="shared" ca="1" si="5"/>
        <v>0</v>
      </c>
      <c r="BB19">
        <f t="shared" ca="1" si="5"/>
        <v>0</v>
      </c>
      <c r="BC19">
        <f t="shared" ca="1" si="5"/>
        <v>0</v>
      </c>
      <c r="BD19" s="41">
        <f t="shared" ca="1" si="4"/>
        <v>8</v>
      </c>
      <c r="BE19" s="42">
        <f t="shared" ca="1" si="3"/>
        <v>3.9880358923230306E-3</v>
      </c>
    </row>
    <row r="20" spans="1:57" ht="15.75" x14ac:dyDescent="0.25">
      <c r="A20" s="10" t="s">
        <v>31</v>
      </c>
      <c r="B20">
        <f ca="1">SUM('Sum(by week) for 2019'!B20:E20)</f>
        <v>94</v>
      </c>
      <c r="C20">
        <f ca="1">SUM('Sum(by week) for 2019'!F20:I20)</f>
        <v>107</v>
      </c>
      <c r="D20">
        <f ca="1">SUM('Sum(by week) for 2019'!J20:M20)</f>
        <v>103</v>
      </c>
      <c r="E20">
        <f ca="1">SUM('Sum(by week) for 2019'!N20:Q20)</f>
        <v>64</v>
      </c>
      <c r="F20">
        <f ca="1">SUM('Sum(by week) for 2019'!R20:U20)</f>
        <v>133</v>
      </c>
      <c r="G20">
        <f ca="1">SUM('Sum(by week) for 2019'!V20:Y20)</f>
        <v>148</v>
      </c>
      <c r="AA20" s="41"/>
      <c r="AB20" s="42"/>
      <c r="AD20" s="10" t="s">
        <v>72</v>
      </c>
      <c r="AE20">
        <f t="shared" ca="1" si="2"/>
        <v>0</v>
      </c>
      <c r="AF20">
        <f t="shared" ca="1" si="2"/>
        <v>0</v>
      </c>
      <c r="AG20">
        <f t="shared" ca="1" si="2"/>
        <v>6</v>
      </c>
      <c r="AH20">
        <f t="shared" ca="1" si="2"/>
        <v>0</v>
      </c>
      <c r="AI20">
        <f t="shared" ca="1" si="2"/>
        <v>0</v>
      </c>
      <c r="AJ20">
        <f t="shared" ca="1" si="2"/>
        <v>0</v>
      </c>
      <c r="AK20">
        <f t="shared" ca="1" si="2"/>
        <v>0</v>
      </c>
      <c r="AL20">
        <f t="shared" ca="1" si="2"/>
        <v>0</v>
      </c>
      <c r="AM20">
        <f t="shared" ca="1" si="2"/>
        <v>0</v>
      </c>
      <c r="AN20">
        <f t="shared" ca="1" si="2"/>
        <v>0</v>
      </c>
      <c r="AO20">
        <f t="shared" ca="1" si="2"/>
        <v>0</v>
      </c>
      <c r="AP20">
        <f t="shared" ca="1" si="2"/>
        <v>0</v>
      </c>
      <c r="AQ20">
        <f t="shared" ca="1" si="2"/>
        <v>0</v>
      </c>
      <c r="AR20">
        <f t="shared" ca="1" si="2"/>
        <v>0</v>
      </c>
      <c r="AS20">
        <f t="shared" ca="1" si="2"/>
        <v>0</v>
      </c>
      <c r="AT20">
        <f t="shared" ca="1" si="2"/>
        <v>0</v>
      </c>
      <c r="AU20">
        <f t="shared" ca="1" si="5"/>
        <v>0</v>
      </c>
      <c r="AV20">
        <f t="shared" ca="1" si="5"/>
        <v>0</v>
      </c>
      <c r="AW20">
        <f t="shared" ca="1" si="5"/>
        <v>0</v>
      </c>
      <c r="AX20">
        <f t="shared" ca="1" si="5"/>
        <v>0</v>
      </c>
      <c r="AY20">
        <f t="shared" ca="1" si="5"/>
        <v>0</v>
      </c>
      <c r="AZ20">
        <f t="shared" ca="1" si="5"/>
        <v>0</v>
      </c>
      <c r="BA20">
        <f t="shared" ca="1" si="5"/>
        <v>0</v>
      </c>
      <c r="BB20">
        <f t="shared" ca="1" si="5"/>
        <v>0</v>
      </c>
      <c r="BC20">
        <f t="shared" ca="1" si="5"/>
        <v>0</v>
      </c>
      <c r="BD20" s="41">
        <f t="shared" ca="1" si="4"/>
        <v>6</v>
      </c>
      <c r="BE20" s="42">
        <f t="shared" ca="1" si="3"/>
        <v>2.9910269192422734E-3</v>
      </c>
    </row>
    <row r="21" spans="1:57" ht="15.75" x14ac:dyDescent="0.25">
      <c r="A21" s="10" t="s">
        <v>32</v>
      </c>
      <c r="B21">
        <f ca="1">SUM('Sum(by week) for 2019'!B21:E21)</f>
        <v>175</v>
      </c>
      <c r="C21">
        <f ca="1">SUM('Sum(by week) for 2019'!F21:I21)</f>
        <v>57</v>
      </c>
      <c r="D21">
        <f ca="1">SUM('Sum(by week) for 2019'!J21:M21)</f>
        <v>131</v>
      </c>
      <c r="E21">
        <f ca="1">SUM('Sum(by week) for 2019'!N21:Q21)</f>
        <v>128</v>
      </c>
      <c r="F21">
        <f ca="1">SUM('Sum(by week) for 2019'!R21:U21)</f>
        <v>59</v>
      </c>
      <c r="G21">
        <f ca="1">SUM('Sum(by week) for 2019'!V21:Y21)</f>
        <v>48</v>
      </c>
      <c r="AA21" s="41"/>
      <c r="AB21" s="42"/>
      <c r="AD21" s="10" t="s">
        <v>73</v>
      </c>
      <c r="AE21">
        <f t="shared" ca="1" si="2"/>
        <v>0</v>
      </c>
      <c r="AF21">
        <f t="shared" ca="1" si="2"/>
        <v>0</v>
      </c>
      <c r="AG21">
        <f t="shared" ca="1" si="2"/>
        <v>12</v>
      </c>
      <c r="AH21">
        <f t="shared" ca="1" si="2"/>
        <v>0</v>
      </c>
      <c r="AI21">
        <f t="shared" ca="1" si="2"/>
        <v>0</v>
      </c>
      <c r="AJ21">
        <f t="shared" ca="1" si="2"/>
        <v>0</v>
      </c>
      <c r="AK21">
        <f t="shared" ca="1" si="2"/>
        <v>0</v>
      </c>
      <c r="AL21">
        <f t="shared" ca="1" si="2"/>
        <v>0</v>
      </c>
      <c r="AM21">
        <f t="shared" ca="1" si="2"/>
        <v>0</v>
      </c>
      <c r="AN21">
        <f t="shared" ca="1" si="2"/>
        <v>0</v>
      </c>
      <c r="AO21">
        <f t="shared" ca="1" si="2"/>
        <v>0</v>
      </c>
      <c r="AP21">
        <f t="shared" ca="1" si="2"/>
        <v>0</v>
      </c>
      <c r="AQ21">
        <f t="shared" ca="1" si="2"/>
        <v>0</v>
      </c>
      <c r="AR21">
        <f t="shared" ca="1" si="2"/>
        <v>0</v>
      </c>
      <c r="AS21">
        <f t="shared" ca="1" si="2"/>
        <v>0</v>
      </c>
      <c r="AT21">
        <f t="shared" ca="1" si="2"/>
        <v>0</v>
      </c>
      <c r="AU21">
        <f t="shared" ca="1" si="5"/>
        <v>0</v>
      </c>
      <c r="AV21">
        <f t="shared" ca="1" si="5"/>
        <v>0</v>
      </c>
      <c r="AW21">
        <f t="shared" ca="1" si="5"/>
        <v>0</v>
      </c>
      <c r="AX21">
        <f t="shared" ca="1" si="5"/>
        <v>0</v>
      </c>
      <c r="AY21">
        <f t="shared" ca="1" si="5"/>
        <v>0</v>
      </c>
      <c r="AZ21">
        <f t="shared" ca="1" si="5"/>
        <v>0</v>
      </c>
      <c r="BA21">
        <f t="shared" ca="1" si="5"/>
        <v>0</v>
      </c>
      <c r="BB21">
        <f t="shared" ca="1" si="5"/>
        <v>0</v>
      </c>
      <c r="BC21">
        <f t="shared" ca="1" si="5"/>
        <v>0</v>
      </c>
      <c r="BD21" s="41">
        <f t="shared" ca="1" si="4"/>
        <v>12</v>
      </c>
      <c r="BE21" s="42">
        <f t="shared" ca="1" si="3"/>
        <v>5.9820538384845467E-3</v>
      </c>
    </row>
    <row r="22" spans="1:57" ht="15.75" x14ac:dyDescent="0.25">
      <c r="A22" s="10" t="s">
        <v>33</v>
      </c>
      <c r="B22">
        <f ca="1">SUM('Sum(by week) for 2019'!B22:E22)</f>
        <v>131</v>
      </c>
      <c r="C22">
        <f ca="1">SUM('Sum(by week) for 2019'!F22:I22)</f>
        <v>85</v>
      </c>
      <c r="D22">
        <f ca="1">SUM('Sum(by week) for 2019'!J22:M22)</f>
        <v>105</v>
      </c>
      <c r="E22">
        <f ca="1">SUM('Sum(by week) for 2019'!N22:Q22)</f>
        <v>130</v>
      </c>
      <c r="F22">
        <f ca="1">SUM('Sum(by week) for 2019'!R22:U22)</f>
        <v>166</v>
      </c>
      <c r="G22">
        <f ca="1">SUM('Sum(by week) for 2019'!V22:Y22)</f>
        <v>138</v>
      </c>
      <c r="AA22" s="41"/>
      <c r="AB22" s="42"/>
    </row>
    <row r="23" spans="1:57" ht="15.75" x14ac:dyDescent="0.25">
      <c r="A23" s="10" t="s">
        <v>34</v>
      </c>
      <c r="B23">
        <f ca="1">SUM('Sum(by week) for 2019'!B23:E23)</f>
        <v>60</v>
      </c>
      <c r="C23">
        <f ca="1">SUM('Sum(by week) for 2019'!F23:I23)</f>
        <v>41</v>
      </c>
      <c r="D23">
        <f ca="1">SUM('Sum(by week) for 2019'!J23:M23)</f>
        <v>105</v>
      </c>
      <c r="E23">
        <f ca="1">SUM('Sum(by week) for 2019'!N23:Q23)</f>
        <v>99</v>
      </c>
      <c r="F23">
        <f ca="1">SUM('Sum(by week) for 2019'!R23:U23)</f>
        <v>123</v>
      </c>
      <c r="G23">
        <f ca="1">SUM('Sum(by week) for 2019'!V23:Y23)</f>
        <v>91</v>
      </c>
      <c r="AA23" s="41"/>
      <c r="AB23" s="42"/>
      <c r="AD23" s="40" t="s">
        <v>175</v>
      </c>
      <c r="AE23">
        <f ca="1">SUM(AE3:AE21)</f>
        <v>124</v>
      </c>
      <c r="AF23">
        <f t="shared" ref="AF23:AN23" ca="1" si="6">SUM(AF3:AF21)</f>
        <v>150</v>
      </c>
      <c r="AG23">
        <f t="shared" ca="1" si="6"/>
        <v>134</v>
      </c>
      <c r="AH23">
        <f t="shared" ca="1" si="6"/>
        <v>4</v>
      </c>
      <c r="AI23">
        <f t="shared" ca="1" si="6"/>
        <v>86</v>
      </c>
      <c r="AJ23">
        <f t="shared" ca="1" si="6"/>
        <v>62</v>
      </c>
      <c r="AK23">
        <f t="shared" ca="1" si="6"/>
        <v>11</v>
      </c>
      <c r="AL23">
        <f t="shared" ca="1" si="6"/>
        <v>56</v>
      </c>
      <c r="AM23">
        <f t="shared" ca="1" si="6"/>
        <v>63</v>
      </c>
      <c r="AN23">
        <f t="shared" ca="1" si="6"/>
        <v>50</v>
      </c>
      <c r="AO23">
        <f ca="1">SUM(AO3:AO21)</f>
        <v>39</v>
      </c>
      <c r="AP23">
        <f t="shared" ref="AP23:BC23" ca="1" si="7">SUM(AP3:AP21)</f>
        <v>40</v>
      </c>
      <c r="AQ23">
        <f t="shared" ca="1" si="7"/>
        <v>56</v>
      </c>
      <c r="AR23">
        <f t="shared" ca="1" si="7"/>
        <v>33</v>
      </c>
      <c r="AS23">
        <f t="shared" ca="1" si="7"/>
        <v>38</v>
      </c>
      <c r="AT23">
        <f t="shared" ca="1" si="7"/>
        <v>72</v>
      </c>
      <c r="AU23">
        <f t="shared" ca="1" si="7"/>
        <v>136</v>
      </c>
      <c r="AV23">
        <f t="shared" ca="1" si="7"/>
        <v>119</v>
      </c>
      <c r="AW23">
        <f t="shared" ca="1" si="7"/>
        <v>141</v>
      </c>
      <c r="AX23">
        <f t="shared" ca="1" si="7"/>
        <v>152</v>
      </c>
      <c r="AY23">
        <f t="shared" ca="1" si="7"/>
        <v>153</v>
      </c>
      <c r="AZ23">
        <f t="shared" ca="1" si="7"/>
        <v>151</v>
      </c>
      <c r="BA23">
        <f t="shared" ca="1" si="7"/>
        <v>136</v>
      </c>
      <c r="BB23">
        <f t="shared" ca="1" si="7"/>
        <v>177</v>
      </c>
      <c r="BC23">
        <f t="shared" ca="1" si="7"/>
        <v>66</v>
      </c>
      <c r="BD23">
        <f ca="1">SUM(BD3:BD21)</f>
        <v>2006</v>
      </c>
    </row>
    <row r="24" spans="1:57" ht="15.75" x14ac:dyDescent="0.25">
      <c r="A24" s="10" t="s">
        <v>35</v>
      </c>
      <c r="B24">
        <f ca="1">SUM('Sum(by week) for 2019'!B24:E24)</f>
        <v>95</v>
      </c>
      <c r="C24">
        <f ca="1">SUM('Sum(by week) for 2019'!F24:I24)</f>
        <v>170</v>
      </c>
      <c r="D24">
        <f ca="1">SUM('Sum(by week) for 2019'!J24:M24)</f>
        <v>129</v>
      </c>
      <c r="E24">
        <f ca="1">SUM('Sum(by week) for 2019'!N24:Q24)</f>
        <v>103</v>
      </c>
      <c r="F24">
        <f ca="1">SUM('Sum(by week) for 2019'!R24:U24)</f>
        <v>106</v>
      </c>
      <c r="G24">
        <f ca="1">SUM('Sum(by week) for 2019'!V24:Y24)</f>
        <v>76</v>
      </c>
      <c r="AA24" s="41"/>
      <c r="AB24" s="42"/>
    </row>
    <row r="25" spans="1:57" ht="15.75" x14ac:dyDescent="0.25">
      <c r="A25" s="10" t="s">
        <v>36</v>
      </c>
      <c r="B25">
        <f ca="1">SUM('Sum(by week) for 2019'!B25:E25)</f>
        <v>60</v>
      </c>
      <c r="C25">
        <f ca="1">SUM('Sum(by week) for 2019'!F25:I25)</f>
        <v>81</v>
      </c>
      <c r="D25">
        <f ca="1">SUM('Sum(by week) for 2019'!J25:M25)</f>
        <v>145</v>
      </c>
      <c r="E25">
        <f ca="1">SUM('Sum(by week) for 2019'!N25:Q25)</f>
        <v>104</v>
      </c>
      <c r="F25">
        <f ca="1">SUM('Sum(by week) for 2019'!R25:U25)</f>
        <v>72</v>
      </c>
      <c r="G25">
        <f ca="1">SUM('Sum(by week) for 2019'!V25:Y25)</f>
        <v>98</v>
      </c>
      <c r="AA25" s="41"/>
      <c r="AB25" s="42"/>
    </row>
    <row r="26" spans="1:57" ht="15.75" x14ac:dyDescent="0.25">
      <c r="A26" s="10" t="s">
        <v>37</v>
      </c>
      <c r="B26">
        <f ca="1">SUM('Sum(by week) for 2019'!B26:E26)</f>
        <v>127</v>
      </c>
      <c r="C26">
        <f ca="1">SUM('Sum(by week) for 2019'!F26:I26)</f>
        <v>89</v>
      </c>
      <c r="D26">
        <f ca="1">SUM('Sum(by week) for 2019'!J26:M26)</f>
        <v>56</v>
      </c>
      <c r="E26">
        <f ca="1">SUM('Sum(by week) for 2019'!N26:Q26)</f>
        <v>67</v>
      </c>
      <c r="F26">
        <f ca="1">SUM('Sum(by week) for 2019'!R26:U26)</f>
        <v>103</v>
      </c>
      <c r="G26">
        <f ca="1">SUM('Sum(by week) for 2019'!V26:Y26)</f>
        <v>135</v>
      </c>
      <c r="AA26" s="41"/>
      <c r="AB26" s="42"/>
    </row>
    <row r="27" spans="1:57" ht="15.75" x14ac:dyDescent="0.25">
      <c r="A27" s="10" t="s">
        <v>38</v>
      </c>
      <c r="B27">
        <f ca="1">SUM('Sum(by week) for 2019'!B27:E27)</f>
        <v>99</v>
      </c>
      <c r="C27">
        <f ca="1">SUM('Sum(by week) for 2019'!F27:I27)</f>
        <v>61</v>
      </c>
      <c r="D27">
        <f ca="1">SUM('Sum(by week) for 2019'!J27:M27)</f>
        <v>74</v>
      </c>
      <c r="E27">
        <f ca="1">SUM('Sum(by week) for 2019'!N27:Q27)</f>
        <v>90</v>
      </c>
      <c r="F27">
        <f ca="1">SUM('Sum(by week) for 2019'!R27:U27)</f>
        <v>170</v>
      </c>
      <c r="G27">
        <f ca="1">SUM('Sum(by week) for 2019'!V27:Y27)</f>
        <v>106</v>
      </c>
      <c r="AA27" s="41"/>
      <c r="AB27" s="42"/>
    </row>
    <row r="28" spans="1:57" ht="15.75" x14ac:dyDescent="0.25">
      <c r="A28" s="10" t="s">
        <v>39</v>
      </c>
      <c r="B28">
        <f ca="1">SUM('Sum(by week) for 2019'!B28:E28)</f>
        <v>106</v>
      </c>
      <c r="C28">
        <f ca="1">SUM('Sum(by week) for 2019'!F28:I28)</f>
        <v>68</v>
      </c>
      <c r="D28">
        <f ca="1">SUM('Sum(by week) for 2019'!J28:M28)</f>
        <v>105</v>
      </c>
      <c r="E28">
        <f ca="1">SUM('Sum(by week) for 2019'!N28:Q28)</f>
        <v>56</v>
      </c>
      <c r="F28">
        <f ca="1">SUM('Sum(by week) for 2019'!R28:U28)</f>
        <v>54</v>
      </c>
      <c r="G28">
        <f ca="1">SUM('Sum(by week) for 2019'!V28:Y28)</f>
        <v>96</v>
      </c>
      <c r="AA28" s="41"/>
      <c r="AB28" s="42"/>
    </row>
    <row r="29" spans="1:57" ht="15.75" x14ac:dyDescent="0.25">
      <c r="A29" s="23" t="s">
        <v>40</v>
      </c>
      <c r="B29">
        <f ca="1">SUM('Sum(by week) for 2019'!B29:E29)</f>
        <v>123</v>
      </c>
      <c r="C29">
        <f ca="1">SUM('Sum(by week) for 2019'!F29:I29)</f>
        <v>130</v>
      </c>
      <c r="D29">
        <f ca="1">SUM('Sum(by week) for 2019'!J29:M29)</f>
        <v>98</v>
      </c>
      <c r="E29">
        <f ca="1">SUM('Sum(by week) for 2019'!N29:Q29)</f>
        <v>121</v>
      </c>
      <c r="F29">
        <f ca="1">SUM('Sum(by week) for 2019'!R29:U29)</f>
        <v>113</v>
      </c>
      <c r="G29">
        <f ca="1">SUM('Sum(by week) for 2019'!V29:Y29)</f>
        <v>117</v>
      </c>
      <c r="AA29" s="41"/>
      <c r="AB29" s="42"/>
    </row>
    <row r="30" spans="1:57" ht="15.75" x14ac:dyDescent="0.25">
      <c r="A30" s="10" t="s">
        <v>41</v>
      </c>
      <c r="B30">
        <f ca="1">SUM('Sum(by week) for 2019'!B30:E30)</f>
        <v>116</v>
      </c>
      <c r="C30">
        <f ca="1">SUM('Sum(by week) for 2019'!F30:I30)</f>
        <v>121</v>
      </c>
      <c r="D30">
        <f ca="1">SUM('Sum(by week) for 2019'!J30:M30)</f>
        <v>100</v>
      </c>
      <c r="E30">
        <f ca="1">SUM('Sum(by week) for 2019'!N30:Q30)</f>
        <v>122</v>
      </c>
      <c r="F30">
        <f ca="1">SUM('Sum(by week) for 2019'!R30:U30)</f>
        <v>84</v>
      </c>
      <c r="G30">
        <f ca="1">SUM('Sum(by week) for 2019'!V30:Y30)</f>
        <v>93</v>
      </c>
      <c r="AA30" s="41"/>
      <c r="AB30" s="42"/>
    </row>
    <row r="31" spans="1:57" ht="15.75" x14ac:dyDescent="0.25">
      <c r="A31" s="10" t="s">
        <v>42</v>
      </c>
      <c r="B31">
        <f ca="1">SUM('Sum(by week) for 2019'!B31:E31)</f>
        <v>125</v>
      </c>
      <c r="C31">
        <f ca="1">SUM('Sum(by week) for 2019'!F31:I31)</f>
        <v>98</v>
      </c>
      <c r="D31">
        <f ca="1">SUM('Sum(by week) for 2019'!J31:M31)</f>
        <v>113</v>
      </c>
      <c r="E31">
        <f ca="1">SUM('Sum(by week) for 2019'!N31:Q31)</f>
        <v>159</v>
      </c>
      <c r="F31">
        <f ca="1">SUM('Sum(by week) for 2019'!R31:U31)</f>
        <v>141</v>
      </c>
      <c r="G31">
        <f ca="1">SUM('Sum(by week) for 2019'!V31:Y31)</f>
        <v>76</v>
      </c>
      <c r="AA31" s="41"/>
      <c r="AB31" s="42"/>
    </row>
    <row r="32" spans="1:57" ht="15.75" x14ac:dyDescent="0.25">
      <c r="A32" s="10" t="s">
        <v>43</v>
      </c>
      <c r="B32">
        <f ca="1">SUM('Sum(by week) for 2019'!B32:E32)</f>
        <v>103</v>
      </c>
      <c r="C32">
        <f ca="1">SUM('Sum(by week) for 2019'!F32:I32)</f>
        <v>55</v>
      </c>
      <c r="D32">
        <f ca="1">SUM('Sum(by week) for 2019'!J32:M32)</f>
        <v>85</v>
      </c>
      <c r="E32">
        <f ca="1">SUM('Sum(by week) for 2019'!N32:Q32)</f>
        <v>77</v>
      </c>
      <c r="F32">
        <f ca="1">SUM('Sum(by week) for 2019'!R32:U32)</f>
        <v>119</v>
      </c>
      <c r="G32">
        <f ca="1">SUM('Sum(by week) for 2019'!V32:Y32)</f>
        <v>84</v>
      </c>
      <c r="AA32" s="41"/>
      <c r="AB32" s="42"/>
    </row>
    <row r="33" spans="1:30" ht="15.75" x14ac:dyDescent="0.25">
      <c r="A33" s="10" t="s">
        <v>44</v>
      </c>
      <c r="B33">
        <f ca="1">SUM('Sum(by week) for 2019'!B33:E33)</f>
        <v>105</v>
      </c>
      <c r="C33">
        <f ca="1">SUM('Sum(by week) for 2019'!F33:I33)</f>
        <v>36</v>
      </c>
      <c r="D33">
        <f ca="1">SUM('Sum(by week) for 2019'!J33:M33)</f>
        <v>66</v>
      </c>
      <c r="E33">
        <f ca="1">SUM('Sum(by week) for 2019'!N33:Q33)</f>
        <v>77</v>
      </c>
      <c r="F33">
        <f ca="1">SUM('Sum(by week) for 2019'!R33:U33)</f>
        <v>110</v>
      </c>
      <c r="G33">
        <f ca="1">SUM('Sum(by week) for 2019'!V33:Y33)</f>
        <v>74</v>
      </c>
      <c r="AA33" s="41"/>
      <c r="AB33" s="42"/>
    </row>
    <row r="34" spans="1:30" ht="15.75" x14ac:dyDescent="0.25">
      <c r="A34" s="10" t="s">
        <v>45</v>
      </c>
      <c r="B34">
        <f ca="1">SUM('Sum(by week) for 2019'!B34:E34)</f>
        <v>107</v>
      </c>
      <c r="C34">
        <f ca="1">SUM('Sum(by week) for 2019'!F34:I34)</f>
        <v>109</v>
      </c>
      <c r="D34">
        <f ca="1">SUM('Sum(by week) for 2019'!J34:M34)</f>
        <v>137</v>
      </c>
      <c r="E34">
        <f ca="1">SUM('Sum(by week) for 2019'!N34:Q34)</f>
        <v>107</v>
      </c>
      <c r="F34">
        <f ca="1">SUM('Sum(by week) for 2019'!R34:U34)</f>
        <v>156</v>
      </c>
      <c r="G34">
        <f ca="1">SUM('Sum(by week) for 2019'!V34:Y34)</f>
        <v>93</v>
      </c>
      <c r="AA34" s="41"/>
      <c r="AB34" s="42"/>
    </row>
    <row r="35" spans="1:30" ht="15.75" x14ac:dyDescent="0.25">
      <c r="A35" s="10" t="s">
        <v>46</v>
      </c>
      <c r="B35">
        <f ca="1">SUM('Sum(by week) for 2019'!B35:E35)</f>
        <v>51</v>
      </c>
      <c r="C35">
        <f ca="1">SUM('Sum(by week) for 2019'!F35:I35)</f>
        <v>111</v>
      </c>
      <c r="D35">
        <f ca="1">SUM('Sum(by week) for 2019'!J35:M35)</f>
        <v>87</v>
      </c>
      <c r="E35">
        <f ca="1">SUM('Sum(by week) for 2019'!N35:Q35)</f>
        <v>115</v>
      </c>
      <c r="F35">
        <f ca="1">SUM('Sum(by week) for 2019'!R35:U35)</f>
        <v>114</v>
      </c>
      <c r="G35">
        <f ca="1">SUM('Sum(by week) for 2019'!V35:Y35)</f>
        <v>76</v>
      </c>
      <c r="AA35" s="41"/>
      <c r="AB35" s="42"/>
    </row>
    <row r="36" spans="1:30" ht="15.75" x14ac:dyDescent="0.25">
      <c r="A36" s="10" t="s">
        <v>47</v>
      </c>
      <c r="B36">
        <f ca="1">SUM('Sum(by week) for 2019'!B36:E36)</f>
        <v>99</v>
      </c>
      <c r="C36">
        <f ca="1">SUM('Sum(by week) for 2019'!F36:I36)</f>
        <v>108</v>
      </c>
      <c r="D36">
        <f ca="1">SUM('Sum(by week) for 2019'!J36:M36)</f>
        <v>76</v>
      </c>
      <c r="E36">
        <f ca="1">SUM('Sum(by week) for 2019'!N36:Q36)</f>
        <v>92</v>
      </c>
      <c r="F36">
        <f ca="1">SUM('Sum(by week) for 2019'!R36:U36)</f>
        <v>95</v>
      </c>
      <c r="G36">
        <f ca="1">SUM('Sum(by week) for 2019'!V36:Y36)</f>
        <v>134</v>
      </c>
      <c r="AA36" s="41"/>
      <c r="AB36" s="42"/>
    </row>
    <row r="37" spans="1:30" ht="15.75" x14ac:dyDescent="0.25">
      <c r="A37" s="10" t="s">
        <v>48</v>
      </c>
      <c r="B37">
        <f ca="1">SUM('Sum(by week) for 2019'!B37:E37)</f>
        <v>79</v>
      </c>
      <c r="C37">
        <f ca="1">SUM('Sum(by week) for 2019'!F37:I37)</f>
        <v>116</v>
      </c>
      <c r="D37">
        <f ca="1">SUM('Sum(by week) for 2019'!J37:M37)</f>
        <v>61</v>
      </c>
      <c r="E37">
        <f ca="1">SUM('Sum(by week) for 2019'!N37:Q37)</f>
        <v>60</v>
      </c>
      <c r="F37">
        <f ca="1">SUM('Sum(by week) for 2019'!R37:U37)</f>
        <v>25</v>
      </c>
      <c r="G37">
        <f ca="1">SUM('Sum(by week) for 2019'!V37:Y37)</f>
        <v>58</v>
      </c>
      <c r="AA37" s="41"/>
      <c r="AB37" s="42"/>
    </row>
    <row r="38" spans="1:30" ht="15.75" x14ac:dyDescent="0.25">
      <c r="A38" s="10" t="s">
        <v>53</v>
      </c>
      <c r="B38">
        <f ca="1">SUM('Sum(by week) for 2019'!B38:E38)</f>
        <v>80</v>
      </c>
      <c r="C38">
        <f ca="1">SUM('Sum(by week) for 2019'!F38:I38)</f>
        <v>77</v>
      </c>
      <c r="D38">
        <f ca="1">SUM('Sum(by week) for 2019'!J38:M38)</f>
        <v>93</v>
      </c>
      <c r="E38">
        <f ca="1">SUM('Sum(by week) for 2019'!N38:Q38)</f>
        <v>121</v>
      </c>
      <c r="F38">
        <f ca="1">SUM('Sum(by week) for 2019'!R38:U38)</f>
        <v>53</v>
      </c>
      <c r="G38">
        <f ca="1">SUM('Sum(by week) for 2019'!V38:Y38)</f>
        <v>123</v>
      </c>
      <c r="AA38" s="41"/>
      <c r="AB38" s="42"/>
    </row>
    <row r="39" spans="1:30" ht="15.75" x14ac:dyDescent="0.25">
      <c r="A39" s="10" t="s">
        <v>50</v>
      </c>
      <c r="B39">
        <f ca="1">SUM('Sum(by week) for 2019'!B39:E39)</f>
        <v>113</v>
      </c>
      <c r="C39">
        <f ca="1">SUM('Sum(by week) for 2019'!F39:I39)</f>
        <v>136</v>
      </c>
      <c r="D39">
        <f ca="1">SUM('Sum(by week) for 2019'!J39:M39)</f>
        <v>70</v>
      </c>
      <c r="E39">
        <f ca="1">SUM('Sum(by week) for 2019'!N39:Q39)</f>
        <v>48</v>
      </c>
      <c r="F39">
        <f ca="1">SUM('Sum(by week) for 2019'!R39:U39)</f>
        <v>103</v>
      </c>
      <c r="G39">
        <f ca="1">SUM('Sum(by week) for 2019'!V39:Y39)</f>
        <v>129</v>
      </c>
      <c r="AA39" s="41"/>
      <c r="AB39" s="42"/>
    </row>
    <row r="40" spans="1:30" ht="16.5" thickBot="1" x14ac:dyDescent="0.3">
      <c r="A40" s="24" t="s">
        <v>51</v>
      </c>
      <c r="B40">
        <f ca="1">SUM('Sum(by week) for 2019'!B40:E40)</f>
        <v>110</v>
      </c>
      <c r="C40">
        <f ca="1">SUM('Sum(by week) for 2019'!F40:I40)</f>
        <v>88</v>
      </c>
      <c r="D40">
        <f ca="1">SUM('Sum(by week) for 2019'!J40:M40)</f>
        <v>131</v>
      </c>
      <c r="E40">
        <f ca="1">SUM('Sum(by week) for 2019'!N40:Q40)</f>
        <v>94</v>
      </c>
      <c r="F40">
        <f ca="1">SUM('Sum(by week) for 2019'!R40:U40)</f>
        <v>116</v>
      </c>
      <c r="G40">
        <f ca="1">SUM('Sum(by week) for 2019'!V40:Y40)</f>
        <v>85</v>
      </c>
      <c r="AA40" s="41"/>
      <c r="AB40" s="42"/>
    </row>
    <row r="41" spans="1:30" ht="16.5" thickBot="1" x14ac:dyDescent="0.3">
      <c r="A41" s="24" t="s">
        <v>57</v>
      </c>
      <c r="B41">
        <f ca="1">SUM('Sum(by week) for 2019'!B41:E41)</f>
        <v>143</v>
      </c>
      <c r="C41">
        <f ca="1">SUM('Sum(by week) for 2019'!F41:I41)</f>
        <v>95</v>
      </c>
      <c r="D41">
        <f ca="1">SUM('Sum(by week) for 2019'!J41:M41)</f>
        <v>132</v>
      </c>
      <c r="E41">
        <f ca="1">SUM('Sum(by week) for 2019'!N41:Q41)</f>
        <v>64</v>
      </c>
      <c r="F41">
        <f ca="1">SUM('Sum(by week) for 2019'!R41:U41)</f>
        <v>85</v>
      </c>
      <c r="G41">
        <f ca="1">SUM('Sum(by week) for 2019'!V41:Y41)</f>
        <v>62</v>
      </c>
      <c r="AA41" s="41"/>
      <c r="AB41" s="42"/>
    </row>
    <row r="42" spans="1:30" ht="16.5" thickBot="1" x14ac:dyDescent="0.3">
      <c r="A42" s="24" t="s">
        <v>58</v>
      </c>
      <c r="B42">
        <f ca="1">SUM('Sum(by week) for 2019'!B42:E42)</f>
        <v>154</v>
      </c>
      <c r="C42">
        <f ca="1">SUM('Sum(by week) for 2019'!F42:I42)</f>
        <v>137</v>
      </c>
      <c r="D42">
        <f ca="1">SUM('Sum(by week) for 2019'!J42:M42)</f>
        <v>66</v>
      </c>
      <c r="E42">
        <f ca="1">SUM('Sum(by week) for 2019'!N42:Q42)</f>
        <v>102</v>
      </c>
      <c r="F42">
        <f ca="1">SUM('Sum(by week) for 2019'!R42:U42)</f>
        <v>94</v>
      </c>
      <c r="G42">
        <f ca="1">SUM('Sum(by week) for 2019'!V42:Y42)</f>
        <v>89</v>
      </c>
      <c r="AA42" s="41"/>
      <c r="AB42" s="42"/>
    </row>
    <row r="43" spans="1:30" ht="16.5" thickBot="1" x14ac:dyDescent="0.3">
      <c r="A43" s="24" t="s">
        <v>59</v>
      </c>
      <c r="B43">
        <f ca="1">SUM('Sum(by week) for 2019'!B43:E43)</f>
        <v>176</v>
      </c>
      <c r="C43">
        <f ca="1">SUM('Sum(by week) for 2019'!F43:I43)</f>
        <v>132</v>
      </c>
      <c r="D43">
        <f ca="1">SUM('Sum(by week) for 2019'!J43:M43)</f>
        <v>88</v>
      </c>
      <c r="E43">
        <f ca="1">SUM('Sum(by week) for 2019'!N43:Q43)</f>
        <v>98</v>
      </c>
      <c r="F43">
        <f ca="1">SUM('Sum(by week) for 2019'!R43:U43)</f>
        <v>128</v>
      </c>
      <c r="G43">
        <f ca="1">SUM('Sum(by week) for 2019'!V43:Y43)</f>
        <v>73</v>
      </c>
      <c r="AA43" s="41"/>
      <c r="AB43" s="42"/>
    </row>
    <row r="44" spans="1:30" ht="16.5" thickBot="1" x14ac:dyDescent="0.3">
      <c r="A44" s="24" t="s">
        <v>60</v>
      </c>
      <c r="B44">
        <f ca="1">SUM('Sum(by week) for 2019'!B44:E44)</f>
        <v>132</v>
      </c>
      <c r="C44">
        <f ca="1">SUM('Sum(by week) for 2019'!F44:I44)</f>
        <v>61</v>
      </c>
      <c r="D44">
        <f ca="1">SUM('Sum(by week) for 2019'!J44:M44)</f>
        <v>74</v>
      </c>
      <c r="E44">
        <f ca="1">SUM('Sum(by week) for 2019'!N44:Q44)</f>
        <v>65</v>
      </c>
      <c r="F44">
        <f ca="1">SUM('Sum(by week) for 2019'!R44:U44)</f>
        <v>129</v>
      </c>
      <c r="G44">
        <f ca="1">SUM('Sum(by week) for 2019'!V44:Y44)</f>
        <v>103</v>
      </c>
      <c r="AA44" s="41"/>
      <c r="AB44" s="42"/>
    </row>
    <row r="45" spans="1:30" ht="16.5" thickBot="1" x14ac:dyDescent="0.3">
      <c r="A45" s="24" t="s">
        <v>61</v>
      </c>
      <c r="B45">
        <f ca="1">SUM('Sum(by week) for 2019'!B45:E45)</f>
        <v>57</v>
      </c>
      <c r="C45">
        <f ca="1">SUM('Sum(by week) for 2019'!F45:I45)</f>
        <v>88</v>
      </c>
      <c r="D45">
        <f ca="1">SUM('Sum(by week) for 2019'!J45:M45)</f>
        <v>137</v>
      </c>
      <c r="E45">
        <f ca="1">SUM('Sum(by week) for 2019'!N45:Q45)</f>
        <v>140</v>
      </c>
      <c r="F45">
        <f ca="1">SUM('Sum(by week) for 2019'!R45:U45)</f>
        <v>53</v>
      </c>
      <c r="G45">
        <f ca="1">SUM('Sum(by week) for 2019'!V45:Y45)</f>
        <v>76</v>
      </c>
      <c r="AA45" s="41"/>
      <c r="AB45" s="42"/>
    </row>
    <row r="46" spans="1:30" ht="16.5" thickBot="1" x14ac:dyDescent="0.3">
      <c r="A46" s="24" t="s">
        <v>62</v>
      </c>
      <c r="B46">
        <f ca="1">SUM('Sum(by week) for 2019'!B46:E46)</f>
        <v>148</v>
      </c>
      <c r="C46">
        <f ca="1">SUM('Sum(by week) for 2019'!F46:I46)</f>
        <v>85</v>
      </c>
      <c r="D46">
        <f ca="1">SUM('Sum(by week) for 2019'!J46:M46)</f>
        <v>94</v>
      </c>
      <c r="E46">
        <f ca="1">SUM('Sum(by week) for 2019'!N46:Q46)</f>
        <v>51</v>
      </c>
      <c r="F46">
        <f ca="1">SUM('Sum(by week) for 2019'!R46:U46)</f>
        <v>35</v>
      </c>
      <c r="G46">
        <f ca="1">SUM('Sum(by week) for 2019'!V46:Y46)</f>
        <v>121</v>
      </c>
      <c r="AA46" s="41"/>
      <c r="AB46" s="42"/>
    </row>
    <row r="47" spans="1:30" ht="16.5" thickBot="1" x14ac:dyDescent="0.3">
      <c r="A47" s="24" t="s">
        <v>63</v>
      </c>
      <c r="B47">
        <f ca="1">SUM('Sum(by week) for 2019'!B47:E47)</f>
        <v>113</v>
      </c>
      <c r="C47">
        <f ca="1">SUM('Sum(by week) for 2019'!F47:I47)</f>
        <v>46</v>
      </c>
      <c r="D47">
        <f ca="1">SUM('Sum(by week) for 2019'!J47:M47)</f>
        <v>88</v>
      </c>
      <c r="E47">
        <f ca="1">SUM('Sum(by week) for 2019'!N47:Q47)</f>
        <v>99</v>
      </c>
      <c r="F47">
        <f ca="1">SUM('Sum(by week) for 2019'!R47:U47)</f>
        <v>103</v>
      </c>
      <c r="G47">
        <f ca="1">SUM('Sum(by week) for 2019'!V47:Y47)</f>
        <v>96</v>
      </c>
      <c r="AA47" s="41"/>
      <c r="AB47" s="42"/>
      <c r="AD47" s="10"/>
    </row>
    <row r="48" spans="1:30" ht="16.5" thickBot="1" x14ac:dyDescent="0.3">
      <c r="A48" s="24" t="s">
        <v>64</v>
      </c>
      <c r="B48">
        <f ca="1">SUM('Sum(by week) for 2019'!B48:E48)</f>
        <v>146</v>
      </c>
      <c r="C48">
        <f ca="1">SUM('Sum(by week) for 2019'!F48:I48)</f>
        <v>94</v>
      </c>
      <c r="D48">
        <f ca="1">SUM('Sum(by week) for 2019'!J48:M48)</f>
        <v>97</v>
      </c>
      <c r="E48">
        <f ca="1">SUM('Sum(by week) for 2019'!N48:Q48)</f>
        <v>54</v>
      </c>
      <c r="F48">
        <f ca="1">SUM('Sum(by week) for 2019'!R48:U48)</f>
        <v>143</v>
      </c>
      <c r="G48">
        <f ca="1">SUM('Sum(by week) for 2019'!V48:Y48)</f>
        <v>122</v>
      </c>
      <c r="AA48" s="41"/>
      <c r="AB48" s="42"/>
    </row>
    <row r="49" spans="1:28" ht="16.5" thickBot="1" x14ac:dyDescent="0.3">
      <c r="A49" s="24" t="s">
        <v>65</v>
      </c>
      <c r="B49">
        <f ca="1">SUM('Sum(by week) for 2019'!B49:E49)</f>
        <v>120</v>
      </c>
      <c r="C49">
        <f ca="1">SUM('Sum(by week) for 2019'!F49:I49)</f>
        <v>175</v>
      </c>
      <c r="D49">
        <f ca="1">SUM('Sum(by week) for 2019'!J49:M49)</f>
        <v>102</v>
      </c>
      <c r="E49">
        <f ca="1">SUM('Sum(by week) for 2019'!N49:Q49)</f>
        <v>148</v>
      </c>
      <c r="F49">
        <f ca="1">SUM('Sum(by week) for 2019'!R49:U49)</f>
        <v>142</v>
      </c>
      <c r="G49">
        <f ca="1">SUM('Sum(by week) for 2019'!V49:Y49)</f>
        <v>142</v>
      </c>
      <c r="AA49" s="41"/>
      <c r="AB49" s="42"/>
    </row>
    <row r="50" spans="1:28" ht="16.5" thickBot="1" x14ac:dyDescent="0.3">
      <c r="A50" s="24" t="s">
        <v>66</v>
      </c>
      <c r="B50">
        <f ca="1">SUM('Sum(by week) for 2019'!B50:E50)</f>
        <v>124</v>
      </c>
      <c r="C50">
        <f ca="1">SUM('Sum(by week) for 2019'!F50:I50)</f>
        <v>62</v>
      </c>
      <c r="D50">
        <f ca="1">SUM('Sum(by week) for 2019'!J50:M50)</f>
        <v>79</v>
      </c>
      <c r="E50">
        <f ca="1">SUM('Sum(by week) for 2019'!N50:Q50)</f>
        <v>79</v>
      </c>
      <c r="F50">
        <f ca="1">SUM('Sum(by week) for 2019'!R50:U50)</f>
        <v>88</v>
      </c>
      <c r="G50">
        <f ca="1">SUM('Sum(by week) for 2019'!V50:Y50)</f>
        <v>84</v>
      </c>
      <c r="AA50" s="41"/>
      <c r="AB50" s="42"/>
    </row>
    <row r="51" spans="1:28" ht="16.5" thickBot="1" x14ac:dyDescent="0.3">
      <c r="A51" s="24" t="s">
        <v>67</v>
      </c>
      <c r="B51">
        <f ca="1">SUM('Sum(by week) for 2019'!B51:E51)</f>
        <v>155</v>
      </c>
      <c r="C51">
        <f ca="1">SUM('Sum(by week) for 2019'!F51:I51)</f>
        <v>110</v>
      </c>
      <c r="D51">
        <f ca="1">SUM('Sum(by week) for 2019'!J51:M51)</f>
        <v>96</v>
      </c>
      <c r="E51">
        <f ca="1">SUM('Sum(by week) for 2019'!N51:Q51)</f>
        <v>81</v>
      </c>
      <c r="F51">
        <f ca="1">SUM('Sum(by week) for 2019'!R51:U51)</f>
        <v>99</v>
      </c>
      <c r="G51">
        <f ca="1">SUM('Sum(by week) for 2019'!V51:Y51)</f>
        <v>107</v>
      </c>
      <c r="AA51" s="41"/>
      <c r="AB51" s="42"/>
    </row>
    <row r="52" spans="1:28" ht="16.5" thickBot="1" x14ac:dyDescent="0.3">
      <c r="A52" s="24" t="s">
        <v>68</v>
      </c>
      <c r="B52">
        <f ca="1">SUM('Sum(by week) for 2019'!B52:E52)</f>
        <v>86</v>
      </c>
      <c r="C52">
        <f ca="1">SUM('Sum(by week) for 2019'!F52:I52)</f>
        <v>136</v>
      </c>
      <c r="D52">
        <f ca="1">SUM('Sum(by week) for 2019'!J52:M52)</f>
        <v>151</v>
      </c>
      <c r="E52">
        <f ca="1">SUM('Sum(by week) for 2019'!N52:Q52)</f>
        <v>90</v>
      </c>
      <c r="F52">
        <f ca="1">SUM('Sum(by week) for 2019'!R52:U52)</f>
        <v>151</v>
      </c>
      <c r="G52">
        <f ca="1">SUM('Sum(by week) for 2019'!V52:Y52)</f>
        <v>88</v>
      </c>
      <c r="AA52" s="41"/>
      <c r="AB52" s="42"/>
    </row>
    <row r="53" spans="1:28" ht="15.75" x14ac:dyDescent="0.25">
      <c r="A53" s="10" t="s">
        <v>51</v>
      </c>
      <c r="B53">
        <f ca="1">SUM('Sum(by week) for 2019'!B53:E53)</f>
        <v>110</v>
      </c>
      <c r="C53">
        <f ca="1">SUM('Sum(by week) for 2019'!F53:I53)</f>
        <v>88</v>
      </c>
      <c r="D53">
        <f ca="1">SUM('Sum(by week) for 2019'!J53:M53)</f>
        <v>131</v>
      </c>
      <c r="E53">
        <f ca="1">SUM('Sum(by week) for 2019'!N53:Q53)</f>
        <v>94</v>
      </c>
      <c r="F53">
        <f ca="1">SUM('Sum(by week) for 2019'!R53:U53)</f>
        <v>116</v>
      </c>
      <c r="G53">
        <f ca="1">SUM('Sum(by week) for 2019'!V53:Y53)</f>
        <v>85</v>
      </c>
      <c r="AA53" s="41"/>
      <c r="AB53" s="42"/>
    </row>
    <row r="54" spans="1:28" ht="15.75" x14ac:dyDescent="0.25">
      <c r="A54" s="45" t="s">
        <v>175</v>
      </c>
      <c r="B54">
        <f ca="1">SUM('Sum(by week) for 2019'!B54:E54)</f>
        <v>5493</v>
      </c>
      <c r="C54">
        <f ca="1">SUM('Sum(by week) for 2019'!F54:I54)</f>
        <v>4937</v>
      </c>
      <c r="D54">
        <f ca="1">SUM('Sum(by week) for 2019'!J54:M54)</f>
        <v>5215</v>
      </c>
      <c r="E54">
        <f ca="1">SUM('Sum(by week) for 2019'!N54:Q54)</f>
        <v>4977</v>
      </c>
      <c r="F54">
        <f ca="1">SUM('Sum(by week) for 2019'!R54:U54)</f>
        <v>5364</v>
      </c>
      <c r="G54">
        <f ca="1">SUM('Sum(by week) for 2019'!V54:Y54)</f>
        <v>5237</v>
      </c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2"/>
    </row>
  </sheetData>
  <mergeCells count="1">
    <mergeCell ref="A1:AQ1"/>
  </mergeCells>
  <dataValidations count="1">
    <dataValidation allowBlank="1" showInputMessage="1" showErrorMessage="1" prompt="Please write the real name of the tenants and only in English" sqref="A3" xr:uid="{56210A95-D5F5-47E0-AE2B-CE1BD54E87D4}"/>
  </dataValidations>
  <pageMargins left="0.7" right="0.7" top="0.75" bottom="0.75" header="0.3" footer="0.3"/>
  <pageSetup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8"/>
  <dimension ref="A1:T53"/>
  <sheetViews>
    <sheetView zoomScale="80" zoomScaleNormal="80" workbookViewId="0">
      <selection activeCell="I7" sqref="I7"/>
    </sheetView>
  </sheetViews>
  <sheetFormatPr defaultRowHeight="15" x14ac:dyDescent="0.25"/>
  <cols>
    <col min="1" max="1" width="22.5703125" bestFit="1" customWidth="1"/>
    <col min="2" max="2" width="35.28515625" bestFit="1" customWidth="1"/>
    <col min="3" max="3" width="16.42578125" customWidth="1"/>
    <col min="4" max="4" width="15.42578125" customWidth="1"/>
    <col min="9" max="9" width="12.7109375" bestFit="1" customWidth="1"/>
    <col min="20" max="20" width="35.5703125" bestFit="1" customWidth="1"/>
  </cols>
  <sheetData>
    <row r="1" spans="1:20" x14ac:dyDescent="0.25">
      <c r="A1" s="50" t="s">
        <v>176</v>
      </c>
      <c r="B1" s="50" t="s">
        <v>177</v>
      </c>
      <c r="C1" s="49" t="s">
        <v>195</v>
      </c>
      <c r="D1" s="49" t="s">
        <v>196</v>
      </c>
      <c r="E1" s="49" t="s">
        <v>199</v>
      </c>
      <c r="F1" s="49" t="s">
        <v>200</v>
      </c>
      <c r="G1" s="49" t="s">
        <v>201</v>
      </c>
      <c r="H1" s="49" t="s">
        <v>202</v>
      </c>
      <c r="I1" s="49" t="s">
        <v>210</v>
      </c>
      <c r="T1" s="48" t="s">
        <v>178</v>
      </c>
    </row>
    <row r="2" spans="1:20" ht="15.75" x14ac:dyDescent="0.25">
      <c r="A2" s="10" t="s">
        <v>5</v>
      </c>
      <c r="B2" t="s">
        <v>184</v>
      </c>
      <c r="C2">
        <f ca="1">SUMIF('Sum(by month) for 2019'!$A3:$A54,Table1[[#This Row],[Name of the Store]],'Sum(by month) for 2019'!B3:B54)</f>
        <v>140</v>
      </c>
      <c r="D2">
        <f ca="1">SUMIF('Sum(by month) for 2019'!$A3:$A54,Table1[Name of the Store],'Sum(by month) for 2019'!C3:C54)</f>
        <v>83</v>
      </c>
      <c r="E2">
        <f ca="1">SUMIF('Sum(by month) for 2019'!$A3:$A54,Table1[Name of the Store],'Sum(by month) for 2019'!D3:D54)</f>
        <v>126</v>
      </c>
      <c r="F2">
        <f ca="1">SUMIF('Sum(by month) for 2019'!$A3:$A54,Table1[Name of the Store],'Sum(by month) for 2019'!E3:E54)</f>
        <v>127</v>
      </c>
      <c r="G2">
        <f ca="1">SUMIF('Sum(by month) for 2019'!$A3:$A54,Table1[Name of the Store],'Sum(by month) for 2019'!F3:F54)</f>
        <v>153</v>
      </c>
      <c r="H2">
        <f ca="1">SUMIF('Sum(by month) for 2019'!$A3:$A54,Table1[Name of the Store],'Sum(by month) for 2019'!G3:G54)</f>
        <v>69</v>
      </c>
      <c r="I2" s="53">
        <f ca="1">SUM(Table1[[#This Row],[Janaury]:[June]])</f>
        <v>698</v>
      </c>
      <c r="T2" s="52" t="s">
        <v>179</v>
      </c>
    </row>
    <row r="3" spans="1:20" ht="15.75" x14ac:dyDescent="0.25">
      <c r="A3" s="10" t="s">
        <v>6</v>
      </c>
      <c r="B3" t="s">
        <v>184</v>
      </c>
      <c r="C3">
        <f ca="1">SUMIF('Sum(by month) for 2019'!$A4:$A55,Table1[[#This Row],[Name of the Store]],'Sum(by month) for 2019'!B4:B55)</f>
        <v>57</v>
      </c>
      <c r="D3">
        <f ca="1">SUMIF('Sum(by month) for 2019'!$A4:$A55,Table1[Name of the Store],'Sum(by month) for 2019'!C4:C55)</f>
        <v>56</v>
      </c>
      <c r="E3">
        <f ca="1">SUMIF('Sum(by month) for 2019'!$A4:$A55,Table1[Name of the Store],'Sum(by month) for 2019'!D4:D55)</f>
        <v>85</v>
      </c>
      <c r="F3">
        <f ca="1">SUMIF('Sum(by month) for 2019'!$A4:$A55,Table1[Name of the Store],'Sum(by month) for 2019'!E4:E55)</f>
        <v>56</v>
      </c>
      <c r="G3">
        <f ca="1">SUMIF('Sum(by month) for 2019'!$A4:$A55,Table1[Name of the Store],'Sum(by month) for 2019'!F4:F55)</f>
        <v>116</v>
      </c>
      <c r="H3">
        <f ca="1">SUMIF('Sum(by month) for 2019'!$A4:$A55,Table1[Name of the Store],'Sum(by month) for 2019'!G4:G55)</f>
        <v>113</v>
      </c>
      <c r="I3" s="53">
        <f ca="1">SUM(Table1[[#This Row],[Janaury]:[June]])</f>
        <v>483</v>
      </c>
      <c r="T3" s="52" t="s">
        <v>181</v>
      </c>
    </row>
    <row r="4" spans="1:20" ht="15.75" x14ac:dyDescent="0.25">
      <c r="A4" s="10" t="s">
        <v>112</v>
      </c>
      <c r="B4" t="s">
        <v>193</v>
      </c>
      <c r="C4">
        <f ca="1">SUMIF('Sum(by month) for 2019'!$A5:$A56,Table1[[#This Row],[Name of the Store]],'Sum(by month) for 2019'!B5:B56)</f>
        <v>138</v>
      </c>
      <c r="D4">
        <f ca="1">SUMIF('Sum(by month) for 2019'!$A5:$A56,Table1[Name of the Store],'Sum(by month) for 2019'!C5:C56)</f>
        <v>101</v>
      </c>
      <c r="E4">
        <f ca="1">SUMIF('Sum(by month) for 2019'!$A5:$A56,Table1[Name of the Store],'Sum(by month) for 2019'!D5:D56)</f>
        <v>75</v>
      </c>
      <c r="F4">
        <f ca="1">SUMIF('Sum(by month) for 2019'!$A5:$A56,Table1[Name of the Store],'Sum(by month) for 2019'!E5:E56)</f>
        <v>104</v>
      </c>
      <c r="G4">
        <f ca="1">SUMIF('Sum(by month) for 2019'!$A5:$A56,Table1[Name of the Store],'Sum(by month) for 2019'!F5:F56)</f>
        <v>104</v>
      </c>
      <c r="H4">
        <f ca="1">SUMIF('Sum(by month) for 2019'!$A5:$A56,Table1[Name of the Store],'Sum(by month) for 2019'!G5:G56)</f>
        <v>145</v>
      </c>
      <c r="I4" s="53">
        <f ca="1">SUM(Table1[[#This Row],[Janaury]:[June]])</f>
        <v>667</v>
      </c>
      <c r="T4" s="52" t="s">
        <v>209</v>
      </c>
    </row>
    <row r="5" spans="1:20" ht="15.75" x14ac:dyDescent="0.25">
      <c r="A5" s="10" t="s">
        <v>10</v>
      </c>
      <c r="B5" t="s">
        <v>192</v>
      </c>
      <c r="C5">
        <f ca="1">SUMIF('Sum(by month) for 2019'!$A6:$A57,Table1[[#This Row],[Name of the Store]],'Sum(by month) for 2019'!B6:B57)</f>
        <v>69</v>
      </c>
      <c r="D5">
        <f ca="1">SUMIF('Sum(by month) for 2019'!$A6:$A57,Table1[Name of the Store],'Sum(by month) for 2019'!C6:C57)</f>
        <v>78</v>
      </c>
      <c r="E5">
        <f ca="1">SUMIF('Sum(by month) for 2019'!$A6:$A57,Table1[Name of the Store],'Sum(by month) for 2019'!D6:D57)</f>
        <v>112</v>
      </c>
      <c r="F5">
        <f ca="1">SUMIF('Sum(by month) for 2019'!$A6:$A57,Table1[Name of the Store],'Sum(by month) for 2019'!E6:E57)</f>
        <v>46</v>
      </c>
      <c r="G5">
        <f ca="1">SUMIF('Sum(by month) for 2019'!$A6:$A57,Table1[Name of the Store],'Sum(by month) for 2019'!F6:F57)</f>
        <v>108</v>
      </c>
      <c r="H5">
        <f ca="1">SUMIF('Sum(by month) for 2019'!$A6:$A57,Table1[Name of the Store],'Sum(by month) for 2019'!G6:G57)</f>
        <v>101</v>
      </c>
      <c r="I5" s="53">
        <f ca="1">SUM(Table1[[#This Row],[Janaury]:[June]])</f>
        <v>514</v>
      </c>
      <c r="T5" s="52" t="s">
        <v>180</v>
      </c>
    </row>
    <row r="6" spans="1:20" ht="15.75" x14ac:dyDescent="0.25">
      <c r="A6" s="10" t="s">
        <v>15</v>
      </c>
      <c r="B6" t="s">
        <v>183</v>
      </c>
      <c r="C6">
        <f ca="1">SUMIF('Sum(by month) for 2019'!$A7:$A58,Table1[[#This Row],[Name of the Store]],'Sum(by month) for 2019'!B7:B58)</f>
        <v>120</v>
      </c>
      <c r="D6">
        <f ca="1">SUMIF('Sum(by month) for 2019'!$A7:$A58,Table1[Name of the Store],'Sum(by month) for 2019'!C7:C58)</f>
        <v>117</v>
      </c>
      <c r="E6">
        <f ca="1">SUMIF('Sum(by month) for 2019'!$A7:$A58,Table1[Name of the Store],'Sum(by month) for 2019'!D7:D58)</f>
        <v>83</v>
      </c>
      <c r="F6">
        <f ca="1">SUMIF('Sum(by month) for 2019'!$A7:$A58,Table1[Name of the Store],'Sum(by month) for 2019'!E7:E58)</f>
        <v>116</v>
      </c>
      <c r="G6">
        <f ca="1">SUMIF('Sum(by month) for 2019'!$A7:$A58,Table1[Name of the Store],'Sum(by month) for 2019'!F7:F58)</f>
        <v>88</v>
      </c>
      <c r="H6">
        <f ca="1">SUMIF('Sum(by month) for 2019'!$A7:$A58,Table1[Name of the Store],'Sum(by month) for 2019'!G7:G58)</f>
        <v>85</v>
      </c>
      <c r="I6" s="53">
        <f ca="1">SUM(Table1[[#This Row],[Janaury]:[June]])</f>
        <v>609</v>
      </c>
      <c r="T6" s="52" t="s">
        <v>182</v>
      </c>
    </row>
    <row r="7" spans="1:20" ht="15.75" x14ac:dyDescent="0.25">
      <c r="A7" s="10" t="s">
        <v>16</v>
      </c>
      <c r="B7" t="s">
        <v>186</v>
      </c>
      <c r="C7">
        <f ca="1">SUMIF('Sum(by month) for 2019'!$A8:$A59,Table1[[#This Row],[Name of the Store]],'Sum(by month) for 2019'!B8:B59)</f>
        <v>135</v>
      </c>
      <c r="D7">
        <f ca="1">SUMIF('Sum(by month) for 2019'!$A8:$A59,Table1[Name of the Store],'Sum(by month) for 2019'!C8:C59)</f>
        <v>85</v>
      </c>
      <c r="E7">
        <f ca="1">SUMIF('Sum(by month) for 2019'!$A8:$A59,Table1[Name of the Store],'Sum(by month) for 2019'!D8:D59)</f>
        <v>159</v>
      </c>
      <c r="F7">
        <f ca="1">SUMIF('Sum(by month) for 2019'!$A8:$A59,Table1[Name of the Store],'Sum(by month) for 2019'!E8:E59)</f>
        <v>109</v>
      </c>
      <c r="G7">
        <f ca="1">SUMIF('Sum(by month) for 2019'!$A8:$A59,Table1[Name of the Store],'Sum(by month) for 2019'!F8:F59)</f>
        <v>36</v>
      </c>
      <c r="H7">
        <f ca="1">SUMIF('Sum(by month) for 2019'!$A8:$A59,Table1[Name of the Store],'Sum(by month) for 2019'!G8:G59)</f>
        <v>54</v>
      </c>
      <c r="I7" s="53">
        <f ca="1">SUM(Table1[[#This Row],[Janaury]:[June]])</f>
        <v>578</v>
      </c>
      <c r="T7" s="52" t="s">
        <v>183</v>
      </c>
    </row>
    <row r="8" spans="1:20" ht="15.75" x14ac:dyDescent="0.25">
      <c r="A8" s="10" t="s">
        <v>18</v>
      </c>
      <c r="B8" t="s">
        <v>187</v>
      </c>
      <c r="C8">
        <f ca="1">SUMIF('Sum(by month) for 2019'!$A9:$A60,Table1[[#This Row],[Name of the Store]],'Sum(by month) for 2019'!B9:B60)</f>
        <v>71</v>
      </c>
      <c r="D8">
        <f ca="1">SUMIF('Sum(by month) for 2019'!$A9:$A60,Table1[Name of the Store],'Sum(by month) for 2019'!C9:C60)</f>
        <v>65</v>
      </c>
      <c r="E8">
        <f ca="1">SUMIF('Sum(by month) for 2019'!$A9:$A60,Table1[Name of the Store],'Sum(by month) for 2019'!D9:D60)</f>
        <v>103</v>
      </c>
      <c r="F8">
        <f ca="1">SUMIF('Sum(by month) for 2019'!$A9:$A60,Table1[Name of the Store],'Sum(by month) for 2019'!E9:E60)</f>
        <v>138</v>
      </c>
      <c r="G8">
        <f ca="1">SUMIF('Sum(by month) for 2019'!$A9:$A60,Table1[Name of the Store],'Sum(by month) for 2019'!F9:F60)</f>
        <v>104</v>
      </c>
      <c r="H8">
        <f ca="1">SUMIF('Sum(by month) for 2019'!$A9:$A60,Table1[Name of the Store],'Sum(by month) for 2019'!G9:G60)</f>
        <v>147</v>
      </c>
      <c r="I8" s="53">
        <f ca="1">SUM(Table1[[#This Row],[Janaury]:[June]])</f>
        <v>628</v>
      </c>
      <c r="T8" s="52" t="s">
        <v>184</v>
      </c>
    </row>
    <row r="9" spans="1:20" ht="15.75" x14ac:dyDescent="0.25">
      <c r="A9" s="18" t="s">
        <v>20</v>
      </c>
      <c r="B9" t="s">
        <v>180</v>
      </c>
      <c r="C9">
        <f ca="1">SUMIF('Sum(by month) for 2019'!$A10:$A61,Table1[[#This Row],[Name of the Store]],'Sum(by month) for 2019'!B10:B61)</f>
        <v>59</v>
      </c>
      <c r="D9">
        <f ca="1">SUMIF('Sum(by month) for 2019'!$A10:$A61,Table1[Name of the Store],'Sum(by month) for 2019'!C10:C61)</f>
        <v>135</v>
      </c>
      <c r="E9">
        <f ca="1">SUMIF('Sum(by month) for 2019'!$A10:$A61,Table1[Name of the Store],'Sum(by month) for 2019'!D10:D61)</f>
        <v>121</v>
      </c>
      <c r="F9">
        <f ca="1">SUMIF('Sum(by month) for 2019'!$A10:$A61,Table1[Name of the Store],'Sum(by month) for 2019'!E10:E61)</f>
        <v>87</v>
      </c>
      <c r="G9">
        <f ca="1">SUMIF('Sum(by month) for 2019'!$A10:$A61,Table1[Name of the Store],'Sum(by month) for 2019'!F10:F61)</f>
        <v>131</v>
      </c>
      <c r="H9">
        <f ca="1">SUMIF('Sum(by month) for 2019'!$A10:$A61,Table1[Name of the Store],'Sum(by month) for 2019'!G10:G61)</f>
        <v>101</v>
      </c>
      <c r="I9" s="53">
        <f ca="1">SUM(Table1[[#This Row],[Janaury]:[June]])</f>
        <v>634</v>
      </c>
      <c r="T9" s="52" t="s">
        <v>185</v>
      </c>
    </row>
    <row r="10" spans="1:20" ht="15.75" x14ac:dyDescent="0.25">
      <c r="A10" s="10" t="s">
        <v>22</v>
      </c>
      <c r="B10" t="s">
        <v>193</v>
      </c>
      <c r="C10">
        <f ca="1">SUMIF('Sum(by month) for 2019'!$A11:$A62,Table1[[#This Row],[Name of the Store]],'Sum(by month) for 2019'!B11:B62)</f>
        <v>72</v>
      </c>
      <c r="D10">
        <f ca="1">SUMIF('Sum(by month) for 2019'!$A11:$A62,Table1[Name of the Store],'Sum(by month) for 2019'!C11:C62)</f>
        <v>95</v>
      </c>
      <c r="E10">
        <f ca="1">SUMIF('Sum(by month) for 2019'!$A11:$A62,Table1[Name of the Store],'Sum(by month) for 2019'!D11:D62)</f>
        <v>104</v>
      </c>
      <c r="F10">
        <f ca="1">SUMIF('Sum(by month) for 2019'!$A11:$A62,Table1[Name of the Store],'Sum(by month) for 2019'!E11:E62)</f>
        <v>119</v>
      </c>
      <c r="G10">
        <f ca="1">SUMIF('Sum(by month) for 2019'!$A11:$A62,Table1[Name of the Store],'Sum(by month) for 2019'!F11:F62)</f>
        <v>171</v>
      </c>
      <c r="H10">
        <f ca="1">SUMIF('Sum(by month) for 2019'!$A11:$A62,Table1[Name of the Store],'Sum(by month) for 2019'!G11:G62)</f>
        <v>150</v>
      </c>
      <c r="I10" s="53">
        <f ca="1">SUM(Table1[[#This Row],[Janaury]:[June]])</f>
        <v>711</v>
      </c>
      <c r="T10" s="52" t="s">
        <v>193</v>
      </c>
    </row>
    <row r="11" spans="1:20" ht="15.75" x14ac:dyDescent="0.25">
      <c r="A11" s="10" t="s">
        <v>23</v>
      </c>
      <c r="B11" t="s">
        <v>194</v>
      </c>
      <c r="C11">
        <f ca="1">SUMIF('Sum(by month) for 2019'!$A12:$A63,Table1[[#This Row],[Name of the Store]],'Sum(by month) for 2019'!B12:B63)</f>
        <v>105</v>
      </c>
      <c r="D11">
        <f ca="1">SUMIF('Sum(by month) for 2019'!$A12:$A63,Table1[Name of the Store],'Sum(by month) for 2019'!C12:C63)</f>
        <v>97</v>
      </c>
      <c r="E11">
        <f ca="1">SUMIF('Sum(by month) for 2019'!$A12:$A63,Table1[Name of the Store],'Sum(by month) for 2019'!D12:D63)</f>
        <v>118</v>
      </c>
      <c r="F11">
        <f ca="1">SUMIF('Sum(by month) for 2019'!$A12:$A63,Table1[Name of the Store],'Sum(by month) for 2019'!E12:E63)</f>
        <v>126</v>
      </c>
      <c r="G11">
        <f ca="1">SUMIF('Sum(by month) for 2019'!$A12:$A63,Table1[Name of the Store],'Sum(by month) for 2019'!F12:F63)</f>
        <v>108</v>
      </c>
      <c r="H11">
        <f ca="1">SUMIF('Sum(by month) for 2019'!$A12:$A63,Table1[Name of the Store],'Sum(by month) for 2019'!G12:G63)</f>
        <v>91</v>
      </c>
      <c r="I11" s="53">
        <f ca="1">SUM(Table1[[#This Row],[Janaury]:[June]])</f>
        <v>645</v>
      </c>
      <c r="T11" s="52" t="s">
        <v>192</v>
      </c>
    </row>
    <row r="12" spans="1:20" ht="15.75" x14ac:dyDescent="0.25">
      <c r="A12" s="10" t="s">
        <v>24</v>
      </c>
      <c r="B12" t="s">
        <v>193</v>
      </c>
      <c r="C12">
        <f ca="1">SUMIF('Sum(by month) for 2019'!$A13:$A64,Table1[[#This Row],[Name of the Store]],'Sum(by month) for 2019'!B13:B64)</f>
        <v>88</v>
      </c>
      <c r="D12">
        <f ca="1">SUMIF('Sum(by month) for 2019'!$A13:$A64,Table1[Name of the Store],'Sum(by month) for 2019'!C13:C64)</f>
        <v>104</v>
      </c>
      <c r="E12">
        <f ca="1">SUMIF('Sum(by month) for 2019'!$A13:$A64,Table1[Name of the Store],'Sum(by month) for 2019'!D13:D64)</f>
        <v>98</v>
      </c>
      <c r="F12">
        <f ca="1">SUMIF('Sum(by month) for 2019'!$A13:$A64,Table1[Name of the Store],'Sum(by month) for 2019'!E13:E64)</f>
        <v>157</v>
      </c>
      <c r="G12">
        <f ca="1">SUMIF('Sum(by month) for 2019'!$A13:$A64,Table1[Name of the Store],'Sum(by month) for 2019'!F13:F64)</f>
        <v>90</v>
      </c>
      <c r="H12">
        <f ca="1">SUMIF('Sum(by month) for 2019'!$A13:$A64,Table1[Name of the Store],'Sum(by month) for 2019'!G13:G64)</f>
        <v>155</v>
      </c>
      <c r="I12" s="53">
        <f ca="1">SUM(Table1[[#This Row],[Janaury]:[June]])</f>
        <v>692</v>
      </c>
      <c r="T12" s="52" t="s">
        <v>186</v>
      </c>
    </row>
    <row r="13" spans="1:20" ht="15.75" x14ac:dyDescent="0.25">
      <c r="A13" s="10" t="s">
        <v>25</v>
      </c>
      <c r="B13" t="s">
        <v>194</v>
      </c>
      <c r="C13">
        <f ca="1">SUMIF('Sum(by month) for 2019'!$A14:$A65,Table1[[#This Row],[Name of the Store]],'Sum(by month) for 2019'!B14:B65)</f>
        <v>59</v>
      </c>
      <c r="D13">
        <f ca="1">SUMIF('Sum(by month) for 2019'!$A14:$A65,Table1[Name of the Store],'Sum(by month) for 2019'!C14:C65)</f>
        <v>85</v>
      </c>
      <c r="E13">
        <f ca="1">SUMIF('Sum(by month) for 2019'!$A14:$A65,Table1[Name of the Store],'Sum(by month) for 2019'!D14:D65)</f>
        <v>104</v>
      </c>
      <c r="F13">
        <f ca="1">SUMIF('Sum(by month) for 2019'!$A14:$A65,Table1[Name of the Store],'Sum(by month) for 2019'!E14:E65)</f>
        <v>130</v>
      </c>
      <c r="G13">
        <f ca="1">SUMIF('Sum(by month) for 2019'!$A14:$A65,Table1[Name of the Store],'Sum(by month) for 2019'!F14:F65)</f>
        <v>160</v>
      </c>
      <c r="H13">
        <f ca="1">SUMIF('Sum(by month) for 2019'!$A14:$A65,Table1[Name of the Store],'Sum(by month) for 2019'!G14:G65)</f>
        <v>122</v>
      </c>
      <c r="I13" s="53">
        <f ca="1">SUM(Table1[[#This Row],[Janaury]:[June]])</f>
        <v>660</v>
      </c>
      <c r="T13" s="52" t="s">
        <v>187</v>
      </c>
    </row>
    <row r="14" spans="1:20" ht="15.75" x14ac:dyDescent="0.25">
      <c r="A14" s="10" t="s">
        <v>26</v>
      </c>
      <c r="B14" t="s">
        <v>192</v>
      </c>
      <c r="C14">
        <f ca="1">SUMIF('Sum(by month) for 2019'!$A15:$A66,Table1[[#This Row],[Name of the Store]],'Sum(by month) for 2019'!B15:B66)</f>
        <v>101</v>
      </c>
      <c r="D14">
        <f ca="1">SUMIF('Sum(by month) for 2019'!$A15:$A66,Table1[Name of the Store],'Sum(by month) for 2019'!C15:C66)</f>
        <v>177</v>
      </c>
      <c r="E14">
        <f ca="1">SUMIF('Sum(by month) for 2019'!$A15:$A66,Table1[Name of the Store],'Sum(by month) for 2019'!D15:D66)</f>
        <v>106</v>
      </c>
      <c r="F14">
        <f ca="1">SUMIF('Sum(by month) for 2019'!$A15:$A66,Table1[Name of the Store],'Sum(by month) for 2019'!E15:E66)</f>
        <v>59</v>
      </c>
      <c r="G14">
        <f ca="1">SUMIF('Sum(by month) for 2019'!$A15:$A66,Table1[Name of the Store],'Sum(by month) for 2019'!F15:F66)</f>
        <v>116</v>
      </c>
      <c r="H14">
        <f ca="1">SUMIF('Sum(by month) for 2019'!$A15:$A66,Table1[Name of the Store],'Sum(by month) for 2019'!G15:G66)</f>
        <v>112</v>
      </c>
      <c r="I14" s="53">
        <f ca="1">SUM(Table1[[#This Row],[Janaury]:[June]])</f>
        <v>671</v>
      </c>
      <c r="T14" s="52" t="s">
        <v>188</v>
      </c>
    </row>
    <row r="15" spans="1:20" ht="15.75" x14ac:dyDescent="0.25">
      <c r="A15" s="10" t="s">
        <v>27</v>
      </c>
      <c r="B15" t="s">
        <v>180</v>
      </c>
      <c r="C15">
        <f ca="1">SUMIF('Sum(by month) for 2019'!$A16:$A67,Table1[[#This Row],[Name of the Store]],'Sum(by month) for 2019'!B16:B67)</f>
        <v>135</v>
      </c>
      <c r="D15">
        <f ca="1">SUMIF('Sum(by month) for 2019'!$A16:$A67,Table1[Name of the Store],'Sum(by month) for 2019'!C16:C67)</f>
        <v>119</v>
      </c>
      <c r="E15">
        <f ca="1">SUMIF('Sum(by month) for 2019'!$A16:$A67,Table1[Name of the Store],'Sum(by month) for 2019'!D16:D67)</f>
        <v>118</v>
      </c>
      <c r="F15">
        <f ca="1">SUMIF('Sum(by month) for 2019'!$A16:$A67,Table1[Name of the Store],'Sum(by month) for 2019'!E16:E67)</f>
        <v>78</v>
      </c>
      <c r="G15">
        <f ca="1">SUMIF('Sum(by month) for 2019'!$A16:$A67,Table1[Name of the Store],'Sum(by month) for 2019'!F16:F67)</f>
        <v>82</v>
      </c>
      <c r="H15">
        <f ca="1">SUMIF('Sum(by month) for 2019'!$A16:$A67,Table1[Name of the Store],'Sum(by month) for 2019'!G16:G67)</f>
        <v>108</v>
      </c>
      <c r="I15" s="53">
        <f ca="1">SUM(Table1[[#This Row],[Janaury]:[June]])</f>
        <v>640</v>
      </c>
      <c r="T15" s="52" t="s">
        <v>194</v>
      </c>
    </row>
    <row r="16" spans="1:20" ht="15.75" x14ac:dyDescent="0.25">
      <c r="A16" s="10" t="s">
        <v>28</v>
      </c>
      <c r="B16" t="s">
        <v>181</v>
      </c>
      <c r="C16">
        <f ca="1">SUMIF('Sum(by month) for 2019'!$A17:$A68,Table1[[#This Row],[Name of the Store]],'Sum(by month) for 2019'!B17:B68)</f>
        <v>104</v>
      </c>
      <c r="D16">
        <f ca="1">SUMIF('Sum(by month) for 2019'!$A17:$A68,Table1[Name of the Store],'Sum(by month) for 2019'!C17:C68)</f>
        <v>105</v>
      </c>
      <c r="E16">
        <f ca="1">SUMIF('Sum(by month) for 2019'!$A17:$A68,Table1[Name of the Store],'Sum(by month) for 2019'!D17:D68)</f>
        <v>72</v>
      </c>
      <c r="F16">
        <f ca="1">SUMIF('Sum(by month) for 2019'!$A17:$A68,Table1[Name of the Store],'Sum(by month) for 2019'!E17:E68)</f>
        <v>67</v>
      </c>
      <c r="G16">
        <f ca="1">SUMIF('Sum(by month) for 2019'!$A17:$A68,Table1[Name of the Store],'Sum(by month) for 2019'!F17:F68)</f>
        <v>74</v>
      </c>
      <c r="H16">
        <f ca="1">SUMIF('Sum(by month) for 2019'!$A17:$A68,Table1[Name of the Store],'Sum(by month) for 2019'!G17:G68)</f>
        <v>133</v>
      </c>
      <c r="I16" s="53">
        <f ca="1">SUM(Table1[[#This Row],[Janaury]:[June]])</f>
        <v>555</v>
      </c>
      <c r="T16" s="52" t="s">
        <v>189</v>
      </c>
    </row>
    <row r="17" spans="1:20" ht="15.75" x14ac:dyDescent="0.25">
      <c r="A17" s="10" t="s">
        <v>29</v>
      </c>
      <c r="B17" t="s">
        <v>192</v>
      </c>
      <c r="C17">
        <f ca="1">SUMIF('Sum(by month) for 2019'!$A18:$A69,Table1[[#This Row],[Name of the Store]],'Sum(by month) for 2019'!B18:B69)</f>
        <v>116</v>
      </c>
      <c r="D17">
        <f ca="1">SUMIF('Sum(by month) for 2019'!$A18:$A69,Table1[Name of the Store],'Sum(by month) for 2019'!C18:C69)</f>
        <v>77</v>
      </c>
      <c r="E17">
        <f ca="1">SUMIF('Sum(by month) for 2019'!$A18:$A69,Table1[Name of the Store],'Sum(by month) for 2019'!D18:D69)</f>
        <v>121</v>
      </c>
      <c r="F17">
        <f ca="1">SUMIF('Sum(by month) for 2019'!$A18:$A69,Table1[Name of the Store],'Sum(by month) for 2019'!E18:E69)</f>
        <v>150</v>
      </c>
      <c r="G17">
        <f ca="1">SUMIF('Sum(by month) for 2019'!$A18:$A69,Table1[Name of the Store],'Sum(by month) for 2019'!F18:F69)</f>
        <v>81</v>
      </c>
      <c r="H17">
        <f ca="1">SUMIF('Sum(by month) for 2019'!$A18:$A69,Table1[Name of the Store],'Sum(by month) for 2019'!G18:G69)</f>
        <v>71</v>
      </c>
      <c r="I17" s="53">
        <f ca="1">SUM(Table1[[#This Row],[Janaury]:[June]])</f>
        <v>616</v>
      </c>
      <c r="T17" s="52" t="s">
        <v>190</v>
      </c>
    </row>
    <row r="18" spans="1:20" ht="15.75" x14ac:dyDescent="0.25">
      <c r="A18" s="10" t="s">
        <v>30</v>
      </c>
      <c r="B18" t="s">
        <v>192</v>
      </c>
      <c r="C18">
        <f ca="1">SUMIF('Sum(by month) for 2019'!$A19:$A70,Table1[[#This Row],[Name of the Store]],'Sum(by month) for 2019'!B19:B70)</f>
        <v>102</v>
      </c>
      <c r="D18">
        <f ca="1">SUMIF('Sum(by month) for 2019'!$A19:$A70,Table1[Name of the Store],'Sum(by month) for 2019'!C19:C70)</f>
        <v>105</v>
      </c>
      <c r="E18">
        <f ca="1">SUMIF('Sum(by month) for 2019'!$A19:$A70,Table1[Name of the Store],'Sum(by month) for 2019'!D19:D70)</f>
        <v>105</v>
      </c>
      <c r="F18">
        <f ca="1">SUMIF('Sum(by month) for 2019'!$A19:$A70,Table1[Name of the Store],'Sum(by month) for 2019'!E19:E70)</f>
        <v>109</v>
      </c>
      <c r="G18">
        <f ca="1">SUMIF('Sum(by month) for 2019'!$A19:$A70,Table1[Name of the Store],'Sum(by month) for 2019'!F19:F70)</f>
        <v>61</v>
      </c>
      <c r="H18">
        <f ca="1">SUMIF('Sum(by month) for 2019'!$A19:$A70,Table1[Name of the Store],'Sum(by month) for 2019'!G19:G70)</f>
        <v>154</v>
      </c>
      <c r="I18" s="53">
        <f ca="1">SUM(Table1[[#This Row],[Janaury]:[June]])</f>
        <v>636</v>
      </c>
      <c r="T18" s="52" t="s">
        <v>191</v>
      </c>
    </row>
    <row r="19" spans="1:20" ht="15.75" x14ac:dyDescent="0.25">
      <c r="A19" s="10" t="s">
        <v>31</v>
      </c>
      <c r="B19" t="s">
        <v>192</v>
      </c>
      <c r="C19">
        <f ca="1">SUMIF('Sum(by month) for 2019'!$A20:$A71,Table1[[#This Row],[Name of the Store]],'Sum(by month) for 2019'!B20:B71)</f>
        <v>94</v>
      </c>
      <c r="D19">
        <f ca="1">SUMIF('Sum(by month) for 2019'!$A20:$A71,Table1[Name of the Store],'Sum(by month) for 2019'!C20:C71)</f>
        <v>107</v>
      </c>
      <c r="E19">
        <f ca="1">SUMIF('Sum(by month) for 2019'!$A20:$A71,Table1[Name of the Store],'Sum(by month) for 2019'!D20:D71)</f>
        <v>103</v>
      </c>
      <c r="F19">
        <f ca="1">SUMIF('Sum(by month) for 2019'!$A20:$A71,Table1[Name of the Store],'Sum(by month) for 2019'!E20:E71)</f>
        <v>64</v>
      </c>
      <c r="G19">
        <f ca="1">SUMIF('Sum(by month) for 2019'!$A20:$A71,Table1[Name of the Store],'Sum(by month) for 2019'!F20:F71)</f>
        <v>133</v>
      </c>
      <c r="H19">
        <f ca="1">SUMIF('Sum(by month) for 2019'!$A20:$A71,Table1[Name of the Store],'Sum(by month) for 2019'!G20:G71)</f>
        <v>148</v>
      </c>
      <c r="I19" s="53">
        <f ca="1">SUM(Table1[[#This Row],[Janaury]:[June]])</f>
        <v>649</v>
      </c>
    </row>
    <row r="20" spans="1:20" ht="15.75" x14ac:dyDescent="0.25">
      <c r="A20" s="10" t="s">
        <v>32</v>
      </c>
      <c r="B20" t="s">
        <v>184</v>
      </c>
      <c r="C20">
        <f ca="1">SUMIF('Sum(by month) for 2019'!$A21:$A72,Table1[[#This Row],[Name of the Store]],'Sum(by month) for 2019'!B21:B72)</f>
        <v>175</v>
      </c>
      <c r="D20">
        <f ca="1">SUMIF('Sum(by month) for 2019'!$A21:$A72,Table1[Name of the Store],'Sum(by month) for 2019'!C21:C72)</f>
        <v>57</v>
      </c>
      <c r="E20">
        <f ca="1">SUMIF('Sum(by month) for 2019'!$A21:$A72,Table1[Name of the Store],'Sum(by month) for 2019'!D21:D72)</f>
        <v>131</v>
      </c>
      <c r="F20">
        <f ca="1">SUMIF('Sum(by month) for 2019'!$A21:$A72,Table1[Name of the Store],'Sum(by month) for 2019'!E21:E72)</f>
        <v>128</v>
      </c>
      <c r="G20">
        <f ca="1">SUMIF('Sum(by month) for 2019'!$A21:$A72,Table1[Name of the Store],'Sum(by month) for 2019'!F21:F72)</f>
        <v>59</v>
      </c>
      <c r="H20">
        <f ca="1">SUMIF('Sum(by month) for 2019'!$A21:$A72,Table1[Name of the Store],'Sum(by month) for 2019'!G21:G72)</f>
        <v>48</v>
      </c>
      <c r="I20" s="53">
        <f ca="1">SUM(Table1[[#This Row],[Janaury]:[June]])</f>
        <v>598</v>
      </c>
    </row>
    <row r="21" spans="1:20" ht="15.75" x14ac:dyDescent="0.25">
      <c r="A21" s="10" t="s">
        <v>33</v>
      </c>
      <c r="B21" t="s">
        <v>182</v>
      </c>
      <c r="C21">
        <f ca="1">SUMIF('Sum(by month) for 2019'!$A22:$A73,Table1[[#This Row],[Name of the Store]],'Sum(by month) for 2019'!B22:B73)</f>
        <v>131</v>
      </c>
      <c r="D21">
        <f ca="1">SUMIF('Sum(by month) for 2019'!$A22:$A73,Table1[Name of the Store],'Sum(by month) for 2019'!C22:C73)</f>
        <v>85</v>
      </c>
      <c r="E21">
        <f ca="1">SUMIF('Sum(by month) for 2019'!$A22:$A73,Table1[Name of the Store],'Sum(by month) for 2019'!D22:D73)</f>
        <v>105</v>
      </c>
      <c r="F21">
        <f ca="1">SUMIF('Sum(by month) for 2019'!$A22:$A73,Table1[Name of the Store],'Sum(by month) for 2019'!E22:E73)</f>
        <v>130</v>
      </c>
      <c r="G21">
        <f ca="1">SUMIF('Sum(by month) for 2019'!$A22:$A73,Table1[Name of the Store],'Sum(by month) for 2019'!F22:F73)</f>
        <v>166</v>
      </c>
      <c r="H21">
        <f ca="1">SUMIF('Sum(by month) for 2019'!$A22:$A73,Table1[Name of the Store],'Sum(by month) for 2019'!G22:G73)</f>
        <v>138</v>
      </c>
      <c r="I21" s="53">
        <f ca="1">SUM(Table1[[#This Row],[Janaury]:[June]])</f>
        <v>755</v>
      </c>
    </row>
    <row r="22" spans="1:20" ht="15.75" x14ac:dyDescent="0.25">
      <c r="A22" s="10" t="s">
        <v>34</v>
      </c>
      <c r="B22" t="s">
        <v>185</v>
      </c>
      <c r="C22">
        <f ca="1">SUMIF('Sum(by month) for 2019'!$A23:$A74,Table1[[#This Row],[Name of the Store]],'Sum(by month) for 2019'!B23:B74)</f>
        <v>60</v>
      </c>
      <c r="D22">
        <f ca="1">SUMIF('Sum(by month) for 2019'!$A23:$A74,Table1[Name of the Store],'Sum(by month) for 2019'!C23:C74)</f>
        <v>41</v>
      </c>
      <c r="E22">
        <f ca="1">SUMIF('Sum(by month) for 2019'!$A23:$A74,Table1[Name of the Store],'Sum(by month) for 2019'!D23:D74)</f>
        <v>105</v>
      </c>
      <c r="F22">
        <f ca="1">SUMIF('Sum(by month) for 2019'!$A23:$A74,Table1[Name of the Store],'Sum(by month) for 2019'!E23:E74)</f>
        <v>99</v>
      </c>
      <c r="G22">
        <f ca="1">SUMIF('Sum(by month) for 2019'!$A23:$A74,Table1[Name of the Store],'Sum(by month) for 2019'!F23:F74)</f>
        <v>123</v>
      </c>
      <c r="H22">
        <f ca="1">SUMIF('Sum(by month) for 2019'!$A23:$A74,Table1[Name of the Store],'Sum(by month) for 2019'!G23:G74)</f>
        <v>91</v>
      </c>
      <c r="I22" s="53">
        <f ca="1">SUM(Table1[[#This Row],[Janaury]:[June]])</f>
        <v>519</v>
      </c>
    </row>
    <row r="23" spans="1:20" ht="15.75" x14ac:dyDescent="0.25">
      <c r="A23" s="10" t="s">
        <v>35</v>
      </c>
      <c r="B23" t="s">
        <v>192</v>
      </c>
      <c r="C23">
        <f ca="1">SUMIF('Sum(by month) for 2019'!$A24:$A75,Table1[[#This Row],[Name of the Store]],'Sum(by month) for 2019'!B24:B75)</f>
        <v>95</v>
      </c>
      <c r="D23">
        <f ca="1">SUMIF('Sum(by month) for 2019'!$A24:$A75,Table1[Name of the Store],'Sum(by month) for 2019'!C24:C75)</f>
        <v>170</v>
      </c>
      <c r="E23">
        <f ca="1">SUMIF('Sum(by month) for 2019'!$A24:$A75,Table1[Name of the Store],'Sum(by month) for 2019'!D24:D75)</f>
        <v>129</v>
      </c>
      <c r="F23">
        <f ca="1">SUMIF('Sum(by month) for 2019'!$A24:$A75,Table1[Name of the Store],'Sum(by month) for 2019'!E24:E75)</f>
        <v>103</v>
      </c>
      <c r="G23">
        <f ca="1">SUMIF('Sum(by month) for 2019'!$A24:$A75,Table1[Name of the Store],'Sum(by month) for 2019'!F24:F75)</f>
        <v>106</v>
      </c>
      <c r="H23">
        <f ca="1">SUMIF('Sum(by month) for 2019'!$A24:$A75,Table1[Name of the Store],'Sum(by month) for 2019'!G24:G75)</f>
        <v>76</v>
      </c>
      <c r="I23" s="53">
        <f ca="1">SUM(Table1[[#This Row],[Janaury]:[June]])</f>
        <v>679</v>
      </c>
    </row>
    <row r="24" spans="1:20" ht="15.75" x14ac:dyDescent="0.25">
      <c r="A24" s="10" t="s">
        <v>36</v>
      </c>
      <c r="B24" t="s">
        <v>183</v>
      </c>
      <c r="C24">
        <f ca="1">SUMIF('Sum(by month) for 2019'!$A25:$A76,Table1[[#This Row],[Name of the Store]],'Sum(by month) for 2019'!B25:B76)</f>
        <v>60</v>
      </c>
      <c r="D24">
        <f ca="1">SUMIF('Sum(by month) for 2019'!$A25:$A76,Table1[Name of the Store],'Sum(by month) for 2019'!C25:C76)</f>
        <v>81</v>
      </c>
      <c r="E24">
        <f ca="1">SUMIF('Sum(by month) for 2019'!$A25:$A76,Table1[Name of the Store],'Sum(by month) for 2019'!D25:D76)</f>
        <v>145</v>
      </c>
      <c r="F24">
        <f ca="1">SUMIF('Sum(by month) for 2019'!$A25:$A76,Table1[Name of the Store],'Sum(by month) for 2019'!E25:E76)</f>
        <v>104</v>
      </c>
      <c r="G24">
        <f ca="1">SUMIF('Sum(by month) for 2019'!$A25:$A76,Table1[Name of the Store],'Sum(by month) for 2019'!F25:F76)</f>
        <v>72</v>
      </c>
      <c r="H24">
        <f ca="1">SUMIF('Sum(by month) for 2019'!$A25:$A76,Table1[Name of the Store],'Sum(by month) for 2019'!G25:G76)</f>
        <v>98</v>
      </c>
      <c r="I24" s="53">
        <f ca="1">SUM(Table1[[#This Row],[Janaury]:[June]])</f>
        <v>560</v>
      </c>
    </row>
    <row r="25" spans="1:20" ht="15.75" x14ac:dyDescent="0.25">
      <c r="A25" s="10" t="s">
        <v>37</v>
      </c>
      <c r="B25" t="s">
        <v>184</v>
      </c>
      <c r="C25">
        <f ca="1">SUMIF('Sum(by month) for 2019'!$A26:$A77,Table1[[#This Row],[Name of the Store]],'Sum(by month) for 2019'!B26:B77)</f>
        <v>127</v>
      </c>
      <c r="D25">
        <f ca="1">SUMIF('Sum(by month) for 2019'!$A26:$A77,Table1[Name of the Store],'Sum(by month) for 2019'!C26:C77)</f>
        <v>89</v>
      </c>
      <c r="E25">
        <f ca="1">SUMIF('Sum(by month) for 2019'!$A26:$A77,Table1[Name of the Store],'Sum(by month) for 2019'!D26:D77)</f>
        <v>56</v>
      </c>
      <c r="F25">
        <f ca="1">SUMIF('Sum(by month) for 2019'!$A26:$A77,Table1[Name of the Store],'Sum(by month) for 2019'!E26:E77)</f>
        <v>67</v>
      </c>
      <c r="G25">
        <f ca="1">SUMIF('Sum(by month) for 2019'!$A26:$A77,Table1[Name of the Store],'Sum(by month) for 2019'!F26:F77)</f>
        <v>103</v>
      </c>
      <c r="H25">
        <f ca="1">SUMIF('Sum(by month) for 2019'!$A26:$A77,Table1[Name of the Store],'Sum(by month) for 2019'!G26:G77)</f>
        <v>135</v>
      </c>
      <c r="I25" s="53">
        <f ca="1">SUM(Table1[[#This Row],[Janaury]:[June]])</f>
        <v>577</v>
      </c>
    </row>
    <row r="26" spans="1:20" ht="15.75" x14ac:dyDescent="0.25">
      <c r="A26" s="10" t="s">
        <v>38</v>
      </c>
      <c r="B26" t="s">
        <v>190</v>
      </c>
      <c r="C26">
        <f ca="1">SUMIF('Sum(by month) for 2019'!$A27:$A78,Table1[[#This Row],[Name of the Store]],'Sum(by month) for 2019'!B27:B78)</f>
        <v>99</v>
      </c>
      <c r="D26">
        <f ca="1">SUMIF('Sum(by month) for 2019'!$A27:$A78,Table1[Name of the Store],'Sum(by month) for 2019'!C27:C78)</f>
        <v>61</v>
      </c>
      <c r="E26">
        <f ca="1">SUMIF('Sum(by month) for 2019'!$A27:$A78,Table1[Name of the Store],'Sum(by month) for 2019'!D27:D78)</f>
        <v>74</v>
      </c>
      <c r="F26">
        <f ca="1">SUMIF('Sum(by month) for 2019'!$A27:$A78,Table1[Name of the Store],'Sum(by month) for 2019'!E27:E78)</f>
        <v>90</v>
      </c>
      <c r="G26">
        <f ca="1">SUMIF('Sum(by month) for 2019'!$A27:$A78,Table1[Name of the Store],'Sum(by month) for 2019'!F27:F78)</f>
        <v>170</v>
      </c>
      <c r="H26">
        <f ca="1">SUMIF('Sum(by month) for 2019'!$A27:$A78,Table1[Name of the Store],'Sum(by month) for 2019'!G27:G78)</f>
        <v>106</v>
      </c>
      <c r="I26" s="53">
        <f ca="1">SUM(Table1[[#This Row],[Janaury]:[June]])</f>
        <v>600</v>
      </c>
    </row>
    <row r="27" spans="1:20" ht="15.75" x14ac:dyDescent="0.25">
      <c r="A27" s="10" t="s">
        <v>39</v>
      </c>
      <c r="B27" t="s">
        <v>193</v>
      </c>
      <c r="C27">
        <f ca="1">SUMIF('Sum(by month) for 2019'!$A28:$A79,Table1[[#This Row],[Name of the Store]],'Sum(by month) for 2019'!B28:B79)</f>
        <v>106</v>
      </c>
      <c r="D27">
        <f ca="1">SUMIF('Sum(by month) for 2019'!$A28:$A79,Table1[Name of the Store],'Sum(by month) for 2019'!C28:C79)</f>
        <v>68</v>
      </c>
      <c r="E27">
        <f ca="1">SUMIF('Sum(by month) for 2019'!$A28:$A79,Table1[Name of the Store],'Sum(by month) for 2019'!D28:D79)</f>
        <v>105</v>
      </c>
      <c r="F27">
        <f ca="1">SUMIF('Sum(by month) for 2019'!$A28:$A79,Table1[Name of the Store],'Sum(by month) for 2019'!E28:E79)</f>
        <v>56</v>
      </c>
      <c r="G27">
        <f ca="1">SUMIF('Sum(by month) for 2019'!$A28:$A79,Table1[Name of the Store],'Sum(by month) for 2019'!F28:F79)</f>
        <v>54</v>
      </c>
      <c r="H27">
        <f ca="1">SUMIF('Sum(by month) for 2019'!$A28:$A79,Table1[Name of the Store],'Sum(by month) for 2019'!G28:G79)</f>
        <v>96</v>
      </c>
      <c r="I27" s="53">
        <f ca="1">SUM(Table1[[#This Row],[Janaury]:[June]])</f>
        <v>485</v>
      </c>
    </row>
    <row r="28" spans="1:20" ht="15.75" x14ac:dyDescent="0.25">
      <c r="A28" s="23" t="s">
        <v>40</v>
      </c>
      <c r="B28" t="s">
        <v>187</v>
      </c>
      <c r="C28">
        <f ca="1">SUMIF('Sum(by month) for 2019'!$A29:$A80,Table1[[#This Row],[Name of the Store]],'Sum(by month) for 2019'!B29:B80)</f>
        <v>123</v>
      </c>
      <c r="D28">
        <f ca="1">SUMIF('Sum(by month) for 2019'!$A29:$A80,Table1[Name of the Store],'Sum(by month) for 2019'!C29:C80)</f>
        <v>130</v>
      </c>
      <c r="E28">
        <f ca="1">SUMIF('Sum(by month) for 2019'!$A29:$A80,Table1[Name of the Store],'Sum(by month) for 2019'!D29:D80)</f>
        <v>98</v>
      </c>
      <c r="F28">
        <f ca="1">SUMIF('Sum(by month) for 2019'!$A29:$A80,Table1[Name of the Store],'Sum(by month) for 2019'!E29:E80)</f>
        <v>121</v>
      </c>
      <c r="G28">
        <f ca="1">SUMIF('Sum(by month) for 2019'!$A29:$A80,Table1[Name of the Store],'Sum(by month) for 2019'!F29:F80)</f>
        <v>113</v>
      </c>
      <c r="H28">
        <f ca="1">SUMIF('Sum(by month) for 2019'!$A29:$A80,Table1[Name of the Store],'Sum(by month) for 2019'!G29:G80)</f>
        <v>117</v>
      </c>
      <c r="I28" s="53">
        <f ca="1">SUM(Table1[[#This Row],[Janaury]:[June]])</f>
        <v>702</v>
      </c>
    </row>
    <row r="29" spans="1:20" ht="15.75" x14ac:dyDescent="0.25">
      <c r="A29" s="10" t="s">
        <v>41</v>
      </c>
      <c r="B29" t="s">
        <v>193</v>
      </c>
      <c r="C29">
        <f ca="1">SUMIF('Sum(by month) for 2019'!$A30:$A81,Table1[[#This Row],[Name of the Store]],'Sum(by month) for 2019'!B30:B81)</f>
        <v>116</v>
      </c>
      <c r="D29">
        <f ca="1">SUMIF('Sum(by month) for 2019'!$A30:$A81,Table1[Name of the Store],'Sum(by month) for 2019'!C30:C81)</f>
        <v>121</v>
      </c>
      <c r="E29">
        <f ca="1">SUMIF('Sum(by month) for 2019'!$A30:$A81,Table1[Name of the Store],'Sum(by month) for 2019'!D30:D81)</f>
        <v>100</v>
      </c>
      <c r="F29">
        <f ca="1">SUMIF('Sum(by month) for 2019'!$A30:$A81,Table1[Name of the Store],'Sum(by month) for 2019'!E30:E81)</f>
        <v>122</v>
      </c>
      <c r="G29">
        <f ca="1">SUMIF('Sum(by month) for 2019'!$A30:$A81,Table1[Name of the Store],'Sum(by month) for 2019'!F30:F81)</f>
        <v>84</v>
      </c>
      <c r="H29">
        <f ca="1">SUMIF('Sum(by month) for 2019'!$A30:$A81,Table1[Name of the Store],'Sum(by month) for 2019'!G30:G81)</f>
        <v>93</v>
      </c>
      <c r="I29" s="53">
        <f ca="1">SUM(Table1[[#This Row],[Janaury]:[June]])</f>
        <v>636</v>
      </c>
    </row>
    <row r="30" spans="1:20" ht="15.75" x14ac:dyDescent="0.25">
      <c r="A30" s="10" t="s">
        <v>42</v>
      </c>
      <c r="B30" t="s">
        <v>182</v>
      </c>
      <c r="C30">
        <f ca="1">SUMIF('Sum(by month) for 2019'!$A31:$A82,Table1[[#This Row],[Name of the Store]],'Sum(by month) for 2019'!B31:B82)</f>
        <v>125</v>
      </c>
      <c r="D30">
        <f ca="1">SUMIF('Sum(by month) for 2019'!$A31:$A82,Table1[Name of the Store],'Sum(by month) for 2019'!C31:C82)</f>
        <v>98</v>
      </c>
      <c r="E30">
        <f ca="1">SUMIF('Sum(by month) for 2019'!$A31:$A82,Table1[Name of the Store],'Sum(by month) for 2019'!D31:D82)</f>
        <v>113</v>
      </c>
      <c r="F30">
        <f ca="1">SUMIF('Sum(by month) for 2019'!$A31:$A82,Table1[Name of the Store],'Sum(by month) for 2019'!E31:E82)</f>
        <v>159</v>
      </c>
      <c r="G30">
        <f ca="1">SUMIF('Sum(by month) for 2019'!$A31:$A82,Table1[Name of the Store],'Sum(by month) for 2019'!F31:F82)</f>
        <v>141</v>
      </c>
      <c r="H30">
        <f ca="1">SUMIF('Sum(by month) for 2019'!$A31:$A82,Table1[Name of the Store],'Sum(by month) for 2019'!G31:G82)</f>
        <v>76</v>
      </c>
      <c r="I30" s="53">
        <f ca="1">SUM(Table1[[#This Row],[Janaury]:[June]])</f>
        <v>712</v>
      </c>
    </row>
    <row r="31" spans="1:20" ht="15.75" x14ac:dyDescent="0.25">
      <c r="A31" s="10" t="s">
        <v>43</v>
      </c>
      <c r="B31" t="s">
        <v>192</v>
      </c>
      <c r="C31">
        <f ca="1">SUMIF('Sum(by month) for 2019'!$A32:$A83,Table1[[#This Row],[Name of the Store]],'Sum(by month) for 2019'!B32:B83)</f>
        <v>103</v>
      </c>
      <c r="D31">
        <f ca="1">SUMIF('Sum(by month) for 2019'!$A32:$A83,Table1[Name of the Store],'Sum(by month) for 2019'!C32:C83)</f>
        <v>55</v>
      </c>
      <c r="E31">
        <f ca="1">SUMIF('Sum(by month) for 2019'!$A32:$A83,Table1[Name of the Store],'Sum(by month) for 2019'!D32:D83)</f>
        <v>85</v>
      </c>
      <c r="F31">
        <f ca="1">SUMIF('Sum(by month) for 2019'!$A32:$A83,Table1[Name of the Store],'Sum(by month) for 2019'!E32:E83)</f>
        <v>77</v>
      </c>
      <c r="G31">
        <f ca="1">SUMIF('Sum(by month) for 2019'!$A32:$A83,Table1[Name of the Store],'Sum(by month) for 2019'!F32:F83)</f>
        <v>119</v>
      </c>
      <c r="H31">
        <f ca="1">SUMIF('Sum(by month) for 2019'!$A32:$A83,Table1[Name of the Store],'Sum(by month) for 2019'!G32:G83)</f>
        <v>84</v>
      </c>
      <c r="I31" s="53">
        <f ca="1">SUM(Table1[[#This Row],[Janaury]:[June]])</f>
        <v>523</v>
      </c>
    </row>
    <row r="32" spans="1:20" ht="15.75" x14ac:dyDescent="0.25">
      <c r="A32" s="10" t="s">
        <v>44</v>
      </c>
      <c r="B32" t="s">
        <v>192</v>
      </c>
      <c r="C32">
        <f ca="1">SUMIF('Sum(by month) for 2019'!$A33:$A84,Table1[[#This Row],[Name of the Store]],'Sum(by month) for 2019'!B33:B84)</f>
        <v>105</v>
      </c>
      <c r="D32">
        <f ca="1">SUMIF('Sum(by month) for 2019'!$A33:$A84,Table1[Name of the Store],'Sum(by month) for 2019'!C33:C84)</f>
        <v>36</v>
      </c>
      <c r="E32">
        <f ca="1">SUMIF('Sum(by month) for 2019'!$A33:$A84,Table1[Name of the Store],'Sum(by month) for 2019'!D33:D84)</f>
        <v>66</v>
      </c>
      <c r="F32">
        <f ca="1">SUMIF('Sum(by month) for 2019'!$A33:$A84,Table1[Name of the Store],'Sum(by month) for 2019'!E33:E84)</f>
        <v>77</v>
      </c>
      <c r="G32">
        <f ca="1">SUMIF('Sum(by month) for 2019'!$A33:$A84,Table1[Name of the Store],'Sum(by month) for 2019'!F33:F84)</f>
        <v>110</v>
      </c>
      <c r="H32">
        <f ca="1">SUMIF('Sum(by month) for 2019'!$A33:$A84,Table1[Name of the Store],'Sum(by month) for 2019'!G33:G84)</f>
        <v>74</v>
      </c>
      <c r="I32" s="53">
        <f ca="1">SUM(Table1[[#This Row],[Janaury]:[June]])</f>
        <v>468</v>
      </c>
    </row>
    <row r="33" spans="1:9" ht="15.75" x14ac:dyDescent="0.25">
      <c r="A33" s="10" t="s">
        <v>45</v>
      </c>
      <c r="B33" t="s">
        <v>192</v>
      </c>
      <c r="C33">
        <f ca="1">SUMIF('Sum(by month) for 2019'!$A34:$A85,Table1[[#This Row],[Name of the Store]],'Sum(by month) for 2019'!B34:B85)</f>
        <v>107</v>
      </c>
      <c r="D33">
        <f ca="1">SUMIF('Sum(by month) for 2019'!$A34:$A85,Table1[Name of the Store],'Sum(by month) for 2019'!C34:C85)</f>
        <v>109</v>
      </c>
      <c r="E33">
        <f ca="1">SUMIF('Sum(by month) for 2019'!$A34:$A85,Table1[Name of the Store],'Sum(by month) for 2019'!D34:D85)</f>
        <v>137</v>
      </c>
      <c r="F33">
        <f ca="1">SUMIF('Sum(by month) for 2019'!$A34:$A85,Table1[Name of the Store],'Sum(by month) for 2019'!E34:E85)</f>
        <v>107</v>
      </c>
      <c r="G33">
        <f ca="1">SUMIF('Sum(by month) for 2019'!$A34:$A85,Table1[Name of the Store],'Sum(by month) for 2019'!F34:F85)</f>
        <v>156</v>
      </c>
      <c r="H33">
        <f ca="1">SUMIF('Sum(by month) for 2019'!$A34:$A85,Table1[Name of the Store],'Sum(by month) for 2019'!G34:G85)</f>
        <v>93</v>
      </c>
      <c r="I33" s="53">
        <f ca="1">SUM(Table1[[#This Row],[Janaury]:[June]])</f>
        <v>709</v>
      </c>
    </row>
    <row r="34" spans="1:9" ht="15.75" x14ac:dyDescent="0.25">
      <c r="A34" s="10" t="s">
        <v>46</v>
      </c>
      <c r="B34" t="s">
        <v>209</v>
      </c>
      <c r="C34">
        <f ca="1">SUMIF('Sum(by month) for 2019'!$A35:$A86,Table1[[#This Row],[Name of the Store]],'Sum(by month) for 2019'!B35:B86)</f>
        <v>51</v>
      </c>
      <c r="D34">
        <f ca="1">SUMIF('Sum(by month) for 2019'!$A35:$A86,Table1[Name of the Store],'Sum(by month) for 2019'!C35:C86)</f>
        <v>111</v>
      </c>
      <c r="E34">
        <f ca="1">SUMIF('Sum(by month) for 2019'!$A35:$A86,Table1[Name of the Store],'Sum(by month) for 2019'!D35:D86)</f>
        <v>87</v>
      </c>
      <c r="F34">
        <f ca="1">SUMIF('Sum(by month) for 2019'!$A35:$A86,Table1[Name of the Store],'Sum(by month) for 2019'!E35:E86)</f>
        <v>115</v>
      </c>
      <c r="G34">
        <f ca="1">SUMIF('Sum(by month) for 2019'!$A35:$A86,Table1[Name of the Store],'Sum(by month) for 2019'!F35:F86)</f>
        <v>114</v>
      </c>
      <c r="H34">
        <f ca="1">SUMIF('Sum(by month) for 2019'!$A35:$A86,Table1[Name of the Store],'Sum(by month) for 2019'!G35:G86)</f>
        <v>76</v>
      </c>
      <c r="I34" s="53">
        <f ca="1">SUM(Table1[[#This Row],[Janaury]:[June]])</f>
        <v>554</v>
      </c>
    </row>
    <row r="35" spans="1:9" ht="15.75" x14ac:dyDescent="0.25">
      <c r="A35" s="10" t="s">
        <v>47</v>
      </c>
      <c r="B35" t="s">
        <v>209</v>
      </c>
      <c r="C35">
        <f ca="1">SUMIF('Sum(by month) for 2019'!$A36:$A87,Table1[[#This Row],[Name of the Store]],'Sum(by month) for 2019'!B36:B87)</f>
        <v>99</v>
      </c>
      <c r="D35">
        <f ca="1">SUMIF('Sum(by month) for 2019'!$A36:$A87,Table1[Name of the Store],'Sum(by month) for 2019'!C36:C87)</f>
        <v>108</v>
      </c>
      <c r="E35">
        <f ca="1">SUMIF('Sum(by month) for 2019'!$A36:$A87,Table1[Name of the Store],'Sum(by month) for 2019'!D36:D87)</f>
        <v>76</v>
      </c>
      <c r="F35">
        <f ca="1">SUMIF('Sum(by month) for 2019'!$A36:$A87,Table1[Name of the Store],'Sum(by month) for 2019'!E36:E87)</f>
        <v>92</v>
      </c>
      <c r="G35">
        <f ca="1">SUMIF('Sum(by month) for 2019'!$A36:$A87,Table1[Name of the Store],'Sum(by month) for 2019'!F36:F87)</f>
        <v>95</v>
      </c>
      <c r="H35">
        <f ca="1">SUMIF('Sum(by month) for 2019'!$A36:$A87,Table1[Name of the Store],'Sum(by month) for 2019'!G36:G87)</f>
        <v>134</v>
      </c>
      <c r="I35" s="53">
        <f ca="1">SUM(Table1[[#This Row],[Janaury]:[June]])</f>
        <v>604</v>
      </c>
    </row>
    <row r="36" spans="1:9" ht="15.75" x14ac:dyDescent="0.25">
      <c r="A36" s="10" t="s">
        <v>48</v>
      </c>
      <c r="B36" t="s">
        <v>187</v>
      </c>
      <c r="C36">
        <f ca="1">SUMIF('Sum(by month) for 2019'!$A37:$A88,Table1[[#This Row],[Name of the Store]],'Sum(by month) for 2019'!B37:B88)</f>
        <v>79</v>
      </c>
      <c r="D36">
        <f ca="1">SUMIF('Sum(by month) for 2019'!$A37:$A88,Table1[Name of the Store],'Sum(by month) for 2019'!C37:C88)</f>
        <v>116</v>
      </c>
      <c r="E36">
        <f ca="1">SUMIF('Sum(by month) for 2019'!$A37:$A88,Table1[Name of the Store],'Sum(by month) for 2019'!D37:D88)</f>
        <v>61</v>
      </c>
      <c r="F36">
        <f ca="1">SUMIF('Sum(by month) for 2019'!$A37:$A88,Table1[Name of the Store],'Sum(by month) for 2019'!E37:E88)</f>
        <v>60</v>
      </c>
      <c r="G36">
        <f ca="1">SUMIF('Sum(by month) for 2019'!$A37:$A88,Table1[Name of the Store],'Sum(by month) for 2019'!F37:F88)</f>
        <v>25</v>
      </c>
      <c r="H36">
        <f ca="1">SUMIF('Sum(by month) for 2019'!$A37:$A88,Table1[Name of the Store],'Sum(by month) for 2019'!G37:G88)</f>
        <v>58</v>
      </c>
      <c r="I36" s="53">
        <f ca="1">SUM(Table1[[#This Row],[Janaury]:[June]])</f>
        <v>399</v>
      </c>
    </row>
    <row r="37" spans="1:9" ht="15.75" x14ac:dyDescent="0.25">
      <c r="A37" s="10" t="s">
        <v>53</v>
      </c>
      <c r="B37" t="s">
        <v>187</v>
      </c>
      <c r="C37">
        <f ca="1">SUMIF('Sum(by month) for 2019'!$A38:$A89,Table1[[#This Row],[Name of the Store]],'Sum(by month) for 2019'!B38:B89)</f>
        <v>80</v>
      </c>
      <c r="D37">
        <f ca="1">SUMIF('Sum(by month) for 2019'!$A38:$A89,Table1[Name of the Store],'Sum(by month) for 2019'!C38:C89)</f>
        <v>77</v>
      </c>
      <c r="E37">
        <f ca="1">SUMIF('Sum(by month) for 2019'!$A38:$A89,Table1[Name of the Store],'Sum(by month) for 2019'!D38:D89)</f>
        <v>93</v>
      </c>
      <c r="F37">
        <f ca="1">SUMIF('Sum(by month) for 2019'!$A38:$A89,Table1[Name of the Store],'Sum(by month) for 2019'!E38:E89)</f>
        <v>121</v>
      </c>
      <c r="G37">
        <f ca="1">SUMIF('Sum(by month) for 2019'!$A38:$A89,Table1[Name of the Store],'Sum(by month) for 2019'!F38:F89)</f>
        <v>53</v>
      </c>
      <c r="H37">
        <f ca="1">SUMIF('Sum(by month) for 2019'!$A38:$A89,Table1[Name of the Store],'Sum(by month) for 2019'!G38:G89)</f>
        <v>123</v>
      </c>
      <c r="I37" s="53">
        <f ca="1">SUM(Table1[[#This Row],[Janaury]:[June]])</f>
        <v>547</v>
      </c>
    </row>
    <row r="38" spans="1:9" ht="15.75" x14ac:dyDescent="0.25">
      <c r="A38" s="10" t="s">
        <v>50</v>
      </c>
      <c r="B38" t="s">
        <v>209</v>
      </c>
      <c r="C38">
        <f ca="1">SUMIF('Sum(by month) for 2019'!$A39:$A90,Table1[[#This Row],[Name of the Store]],'Sum(by month) for 2019'!B39:B90)</f>
        <v>113</v>
      </c>
      <c r="D38">
        <f ca="1">SUMIF('Sum(by month) for 2019'!$A39:$A90,Table1[Name of the Store],'Sum(by month) for 2019'!C39:C90)</f>
        <v>136</v>
      </c>
      <c r="E38">
        <f ca="1">SUMIF('Sum(by month) for 2019'!$A39:$A90,Table1[Name of the Store],'Sum(by month) for 2019'!D39:D90)</f>
        <v>70</v>
      </c>
      <c r="F38">
        <f ca="1">SUMIF('Sum(by month) for 2019'!$A39:$A90,Table1[Name of the Store],'Sum(by month) for 2019'!E39:E90)</f>
        <v>48</v>
      </c>
      <c r="G38">
        <f ca="1">SUMIF('Sum(by month) for 2019'!$A39:$A90,Table1[Name of the Store],'Sum(by month) for 2019'!F39:F90)</f>
        <v>103</v>
      </c>
      <c r="H38">
        <f ca="1">SUMIF('Sum(by month) for 2019'!$A39:$A90,Table1[Name of the Store],'Sum(by month) for 2019'!G39:G90)</f>
        <v>129</v>
      </c>
      <c r="I38" s="53">
        <f ca="1">SUM(Table1[[#This Row],[Janaury]:[June]])</f>
        <v>599</v>
      </c>
    </row>
    <row r="39" spans="1:9" ht="16.5" thickBot="1" x14ac:dyDescent="0.3">
      <c r="A39" s="24" t="s">
        <v>51</v>
      </c>
      <c r="B39" t="s">
        <v>189</v>
      </c>
      <c r="C39">
        <f ca="1">SUMIF('Sum(by month) for 2019'!$A40:$A91,Table1[[#This Row],[Name of the Store]],'Sum(by month) for 2019'!B40:B91)</f>
        <v>220</v>
      </c>
      <c r="D39">
        <f ca="1">SUMIF('Sum(by month) for 2019'!$A40:$A91,Table1[Name of the Store],'Sum(by month) for 2019'!C40:C91)</f>
        <v>176</v>
      </c>
      <c r="E39">
        <f ca="1">SUMIF('Sum(by month) for 2019'!$A40:$A91,Table1[Name of the Store],'Sum(by month) for 2019'!D40:D91)</f>
        <v>262</v>
      </c>
      <c r="F39">
        <f ca="1">SUMIF('Sum(by month) for 2019'!$A40:$A91,Table1[Name of the Store],'Sum(by month) for 2019'!E40:E91)</f>
        <v>188</v>
      </c>
      <c r="G39">
        <f ca="1">SUMIF('Sum(by month) for 2019'!$A40:$A91,Table1[Name of the Store],'Sum(by month) for 2019'!F40:F91)</f>
        <v>232</v>
      </c>
      <c r="H39">
        <f ca="1">SUMIF('Sum(by month) for 2019'!$A40:$A91,Table1[Name of the Store],'Sum(by month) for 2019'!G40:G91)</f>
        <v>170</v>
      </c>
      <c r="I39" s="53">
        <f ca="1">SUM(Table1[[#This Row],[Janaury]:[June]])</f>
        <v>1248</v>
      </c>
    </row>
    <row r="40" spans="1:9" ht="16.5" thickBot="1" x14ac:dyDescent="0.3">
      <c r="A40" s="24" t="s">
        <v>57</v>
      </c>
      <c r="B40" t="s">
        <v>179</v>
      </c>
      <c r="C40">
        <f ca="1">SUMIF('Sum(by month) for 2019'!$A41:$A92,Table1[[#This Row],[Name of the Store]],'Sum(by month) for 2019'!B41:B92)</f>
        <v>143</v>
      </c>
      <c r="D40">
        <f ca="1">SUMIF('Sum(by month) for 2019'!$A41:$A92,Table1[Name of the Store],'Sum(by month) for 2019'!C41:C92)</f>
        <v>95</v>
      </c>
      <c r="E40">
        <f ca="1">SUMIF('Sum(by month) for 2019'!$A41:$A92,Table1[Name of the Store],'Sum(by month) for 2019'!D41:D92)</f>
        <v>132</v>
      </c>
      <c r="F40">
        <f ca="1">SUMIF('Sum(by month) for 2019'!$A41:$A92,Table1[Name of the Store],'Sum(by month) for 2019'!E41:E92)</f>
        <v>64</v>
      </c>
      <c r="G40">
        <f ca="1">SUMIF('Sum(by month) for 2019'!$A41:$A92,Table1[Name of the Store],'Sum(by month) for 2019'!F41:F92)</f>
        <v>85</v>
      </c>
      <c r="H40">
        <f ca="1">SUMIF('Sum(by month) for 2019'!$A41:$A92,Table1[Name of the Store],'Sum(by month) for 2019'!G41:G92)</f>
        <v>62</v>
      </c>
      <c r="I40" s="53">
        <f ca="1">SUM(Table1[[#This Row],[Janaury]:[June]])</f>
        <v>581</v>
      </c>
    </row>
    <row r="41" spans="1:9" ht="16.5" thickBot="1" x14ac:dyDescent="0.3">
      <c r="A41" s="24" t="s">
        <v>58</v>
      </c>
      <c r="B41" t="s">
        <v>189</v>
      </c>
      <c r="C41">
        <f ca="1">SUMIF('Sum(by month) for 2019'!$A42:$A93,Table1[[#This Row],[Name of the Store]],'Sum(by month) for 2019'!B42:B93)</f>
        <v>154</v>
      </c>
      <c r="D41">
        <f ca="1">SUMIF('Sum(by month) for 2019'!$A42:$A93,Table1[Name of the Store],'Sum(by month) for 2019'!C42:C93)</f>
        <v>137</v>
      </c>
      <c r="E41">
        <f ca="1">SUMIF('Sum(by month) for 2019'!$A42:$A93,Table1[Name of the Store],'Sum(by month) for 2019'!D42:D93)</f>
        <v>66</v>
      </c>
      <c r="F41">
        <f ca="1">SUMIF('Sum(by month) for 2019'!$A42:$A93,Table1[Name of the Store],'Sum(by month) for 2019'!E42:E93)</f>
        <v>102</v>
      </c>
      <c r="G41">
        <f ca="1">SUMIF('Sum(by month) for 2019'!$A42:$A93,Table1[Name of the Store],'Sum(by month) for 2019'!F42:F93)</f>
        <v>94</v>
      </c>
      <c r="H41">
        <f ca="1">SUMIF('Sum(by month) for 2019'!$A42:$A93,Table1[Name of the Store],'Sum(by month) for 2019'!G42:G93)</f>
        <v>89</v>
      </c>
      <c r="I41" s="53">
        <f ca="1">SUM(Table1[[#This Row],[Janaury]:[June]])</f>
        <v>642</v>
      </c>
    </row>
    <row r="42" spans="1:9" ht="16.5" thickBot="1" x14ac:dyDescent="0.3">
      <c r="A42" s="24" t="s">
        <v>59</v>
      </c>
      <c r="B42" t="s">
        <v>193</v>
      </c>
      <c r="C42">
        <f ca="1">SUMIF('Sum(by month) for 2019'!$A43:$A94,Table1[[#This Row],[Name of the Store]],'Sum(by month) for 2019'!B43:B94)</f>
        <v>176</v>
      </c>
      <c r="D42">
        <f ca="1">SUMIF('Sum(by month) for 2019'!$A43:$A94,Table1[Name of the Store],'Sum(by month) for 2019'!C43:C94)</f>
        <v>132</v>
      </c>
      <c r="E42">
        <f ca="1">SUMIF('Sum(by month) for 2019'!$A43:$A94,Table1[Name of the Store],'Sum(by month) for 2019'!D43:D94)</f>
        <v>88</v>
      </c>
      <c r="F42">
        <f ca="1">SUMIF('Sum(by month) for 2019'!$A43:$A94,Table1[Name of the Store],'Sum(by month) for 2019'!E43:E94)</f>
        <v>98</v>
      </c>
      <c r="G42">
        <f ca="1">SUMIF('Sum(by month) for 2019'!$A43:$A94,Table1[Name of the Store],'Sum(by month) for 2019'!F43:F94)</f>
        <v>128</v>
      </c>
      <c r="H42">
        <f ca="1">SUMIF('Sum(by month) for 2019'!$A43:$A94,Table1[Name of the Store],'Sum(by month) for 2019'!G43:G94)</f>
        <v>73</v>
      </c>
      <c r="I42" s="53">
        <f ca="1">SUM(Table1[[#This Row],[Janaury]:[June]])</f>
        <v>695</v>
      </c>
    </row>
    <row r="43" spans="1:9" ht="16.5" thickBot="1" x14ac:dyDescent="0.3">
      <c r="A43" s="24" t="s">
        <v>60</v>
      </c>
      <c r="B43" t="s">
        <v>180</v>
      </c>
      <c r="C43">
        <f ca="1">SUMIF('Sum(by month) for 2019'!$A44:$A95,Table1[[#This Row],[Name of the Store]],'Sum(by month) for 2019'!B44:B95)</f>
        <v>132</v>
      </c>
      <c r="D43">
        <f ca="1">SUMIF('Sum(by month) for 2019'!$A44:$A95,Table1[Name of the Store],'Sum(by month) for 2019'!C44:C95)</f>
        <v>61</v>
      </c>
      <c r="E43">
        <f ca="1">SUMIF('Sum(by month) for 2019'!$A44:$A95,Table1[Name of the Store],'Sum(by month) for 2019'!D44:D95)</f>
        <v>74</v>
      </c>
      <c r="F43">
        <f ca="1">SUMIF('Sum(by month) for 2019'!$A44:$A95,Table1[Name of the Store],'Sum(by month) for 2019'!E44:E95)</f>
        <v>65</v>
      </c>
      <c r="G43">
        <f ca="1">SUMIF('Sum(by month) for 2019'!$A44:$A95,Table1[Name of the Store],'Sum(by month) for 2019'!F44:F95)</f>
        <v>129</v>
      </c>
      <c r="H43">
        <f ca="1">SUMIF('Sum(by month) for 2019'!$A44:$A95,Table1[Name of the Store],'Sum(by month) for 2019'!G44:G95)</f>
        <v>103</v>
      </c>
      <c r="I43" s="53">
        <f ca="1">SUM(Table1[[#This Row],[Janaury]:[June]])</f>
        <v>564</v>
      </c>
    </row>
    <row r="44" spans="1:9" ht="16.5" thickBot="1" x14ac:dyDescent="0.3">
      <c r="A44" s="24" t="s">
        <v>61</v>
      </c>
      <c r="B44" t="s">
        <v>180</v>
      </c>
      <c r="C44">
        <f ca="1">SUMIF('Sum(by month) for 2019'!$A45:$A96,Table1[[#This Row],[Name of the Store]],'Sum(by month) for 2019'!B45:B96)</f>
        <v>57</v>
      </c>
      <c r="D44">
        <f ca="1">SUMIF('Sum(by month) for 2019'!$A45:$A96,Table1[Name of the Store],'Sum(by month) for 2019'!C45:C96)</f>
        <v>88</v>
      </c>
      <c r="E44">
        <f ca="1">SUMIF('Sum(by month) for 2019'!$A45:$A96,Table1[Name of the Store],'Sum(by month) for 2019'!D45:D96)</f>
        <v>137</v>
      </c>
      <c r="F44">
        <f ca="1">SUMIF('Sum(by month) for 2019'!$A45:$A96,Table1[Name of the Store],'Sum(by month) for 2019'!E45:E96)</f>
        <v>140</v>
      </c>
      <c r="G44">
        <f ca="1">SUMIF('Sum(by month) for 2019'!$A45:$A96,Table1[Name of the Store],'Sum(by month) for 2019'!F45:F96)</f>
        <v>53</v>
      </c>
      <c r="H44">
        <f ca="1">SUMIF('Sum(by month) for 2019'!$A45:$A96,Table1[Name of the Store],'Sum(by month) for 2019'!G45:G96)</f>
        <v>76</v>
      </c>
      <c r="I44" s="53">
        <f ca="1">SUM(Table1[[#This Row],[Janaury]:[June]])</f>
        <v>551</v>
      </c>
    </row>
    <row r="45" spans="1:9" ht="16.5" thickBot="1" x14ac:dyDescent="0.3">
      <c r="A45" s="24" t="s">
        <v>62</v>
      </c>
      <c r="B45" t="s">
        <v>193</v>
      </c>
      <c r="C45">
        <f ca="1">SUMIF('Sum(by month) for 2019'!$A46:$A97,Table1[[#This Row],[Name of the Store]],'Sum(by month) for 2019'!B46:B97)</f>
        <v>148</v>
      </c>
      <c r="D45">
        <f ca="1">SUMIF('Sum(by month) for 2019'!$A46:$A97,Table1[Name of the Store],'Sum(by month) for 2019'!C46:C97)</f>
        <v>85</v>
      </c>
      <c r="E45">
        <f ca="1">SUMIF('Sum(by month) for 2019'!$A46:$A97,Table1[Name of the Store],'Sum(by month) for 2019'!D46:D97)</f>
        <v>94</v>
      </c>
      <c r="F45">
        <f ca="1">SUMIF('Sum(by month) for 2019'!$A46:$A97,Table1[Name of the Store],'Sum(by month) for 2019'!E46:E97)</f>
        <v>51</v>
      </c>
      <c r="G45">
        <f ca="1">SUMIF('Sum(by month) for 2019'!$A46:$A97,Table1[Name of the Store],'Sum(by month) for 2019'!F46:F97)</f>
        <v>35</v>
      </c>
      <c r="H45">
        <f ca="1">SUMIF('Sum(by month) for 2019'!$A46:$A97,Table1[Name of the Store],'Sum(by month) for 2019'!G46:G97)</f>
        <v>121</v>
      </c>
      <c r="I45" s="53">
        <f ca="1">SUM(Table1[[#This Row],[Janaury]:[June]])</f>
        <v>534</v>
      </c>
    </row>
    <row r="46" spans="1:9" ht="16.5" thickBot="1" x14ac:dyDescent="0.3">
      <c r="A46" s="24" t="s">
        <v>63</v>
      </c>
      <c r="B46" t="s">
        <v>184</v>
      </c>
      <c r="C46">
        <f ca="1">SUMIF('Sum(by month) for 2019'!$A47:$A98,Table1[[#This Row],[Name of the Store]],'Sum(by month) for 2019'!B47:B98)</f>
        <v>113</v>
      </c>
      <c r="D46">
        <f ca="1">SUMIF('Sum(by month) for 2019'!$A47:$A98,Table1[Name of the Store],'Sum(by month) for 2019'!C47:C98)</f>
        <v>46</v>
      </c>
      <c r="E46">
        <f ca="1">SUMIF('Sum(by month) for 2019'!$A47:$A98,Table1[Name of the Store],'Sum(by month) for 2019'!D47:D98)</f>
        <v>88</v>
      </c>
      <c r="F46">
        <f ca="1">SUMIF('Sum(by month) for 2019'!$A47:$A98,Table1[Name of the Store],'Sum(by month) for 2019'!E47:E98)</f>
        <v>99</v>
      </c>
      <c r="G46">
        <f ca="1">SUMIF('Sum(by month) for 2019'!$A47:$A98,Table1[Name of the Store],'Sum(by month) for 2019'!F47:F98)</f>
        <v>103</v>
      </c>
      <c r="H46">
        <f ca="1">SUMIF('Sum(by month) for 2019'!$A47:$A98,Table1[Name of the Store],'Sum(by month) for 2019'!G47:G98)</f>
        <v>96</v>
      </c>
      <c r="I46" s="53">
        <f ca="1">SUM(Table1[[#This Row],[Janaury]:[June]])</f>
        <v>545</v>
      </c>
    </row>
    <row r="47" spans="1:9" ht="16.5" thickBot="1" x14ac:dyDescent="0.3">
      <c r="A47" s="24" t="s">
        <v>64</v>
      </c>
      <c r="B47" t="s">
        <v>191</v>
      </c>
      <c r="C47">
        <f ca="1">SUMIF('Sum(by month) for 2019'!$A48:$A99,Table1[[#This Row],[Name of the Store]],'Sum(by month) for 2019'!B48:B99)</f>
        <v>146</v>
      </c>
      <c r="D47">
        <f ca="1">SUMIF('Sum(by month) for 2019'!$A48:$A99,Table1[Name of the Store],'Sum(by month) for 2019'!C48:C99)</f>
        <v>94</v>
      </c>
      <c r="E47">
        <f ca="1">SUMIF('Sum(by month) for 2019'!$A48:$A99,Table1[Name of the Store],'Sum(by month) for 2019'!D48:D99)</f>
        <v>97</v>
      </c>
      <c r="F47">
        <f ca="1">SUMIF('Sum(by month) for 2019'!$A48:$A99,Table1[Name of the Store],'Sum(by month) for 2019'!E48:E99)</f>
        <v>54</v>
      </c>
      <c r="G47">
        <f ca="1">SUMIF('Sum(by month) for 2019'!$A48:$A99,Table1[Name of the Store],'Sum(by month) for 2019'!F48:F99)</f>
        <v>143</v>
      </c>
      <c r="H47">
        <f ca="1">SUMIF('Sum(by month) for 2019'!$A48:$A99,Table1[Name of the Store],'Sum(by month) for 2019'!G48:G99)</f>
        <v>122</v>
      </c>
      <c r="I47" s="53">
        <f ca="1">SUM(Table1[[#This Row],[Janaury]:[June]])</f>
        <v>656</v>
      </c>
    </row>
    <row r="48" spans="1:9" ht="16.5" thickBot="1" x14ac:dyDescent="0.3">
      <c r="A48" s="24" t="s">
        <v>65</v>
      </c>
      <c r="B48" t="s">
        <v>182</v>
      </c>
      <c r="C48">
        <f ca="1">SUMIF('Sum(by month) for 2019'!$A49:$A100,Table1[[#This Row],[Name of the Store]],'Sum(by month) for 2019'!B49:B100)</f>
        <v>120</v>
      </c>
      <c r="D48">
        <f ca="1">SUMIF('Sum(by month) for 2019'!$A49:$A100,Table1[Name of the Store],'Sum(by month) for 2019'!C49:C100)</f>
        <v>175</v>
      </c>
      <c r="E48">
        <f ca="1">SUMIF('Sum(by month) for 2019'!$A49:$A100,Table1[Name of the Store],'Sum(by month) for 2019'!D49:D100)</f>
        <v>102</v>
      </c>
      <c r="F48">
        <f ca="1">SUMIF('Sum(by month) for 2019'!$A49:$A100,Table1[Name of the Store],'Sum(by month) for 2019'!E49:E100)</f>
        <v>148</v>
      </c>
      <c r="G48">
        <f ca="1">SUMIF('Sum(by month) for 2019'!$A49:$A100,Table1[Name of the Store],'Sum(by month) for 2019'!F49:F100)</f>
        <v>142</v>
      </c>
      <c r="H48">
        <f ca="1">SUMIF('Sum(by month) for 2019'!$A49:$A100,Table1[Name of the Store],'Sum(by month) for 2019'!G49:G100)</f>
        <v>142</v>
      </c>
      <c r="I48" s="53">
        <f ca="1">SUM(Table1[[#This Row],[Janaury]:[June]])</f>
        <v>829</v>
      </c>
    </row>
    <row r="49" spans="1:9" ht="16.5" thickBot="1" x14ac:dyDescent="0.3">
      <c r="A49" s="24" t="s">
        <v>66</v>
      </c>
      <c r="B49" t="s">
        <v>182</v>
      </c>
      <c r="C49">
        <f ca="1">SUMIF('Sum(by month) for 2019'!$A50:$A101,Table1[[#This Row],[Name of the Store]],'Sum(by month) for 2019'!B50:B101)</f>
        <v>124</v>
      </c>
      <c r="D49">
        <f ca="1">SUMIF('Sum(by month) for 2019'!$A50:$A101,Table1[Name of the Store],'Sum(by month) for 2019'!C50:C101)</f>
        <v>62</v>
      </c>
      <c r="E49">
        <f ca="1">SUMIF('Sum(by month) for 2019'!$A50:$A101,Table1[Name of the Store],'Sum(by month) for 2019'!D50:D101)</f>
        <v>79</v>
      </c>
      <c r="F49">
        <f ca="1">SUMIF('Sum(by month) for 2019'!$A50:$A101,Table1[Name of the Store],'Sum(by month) for 2019'!E50:E101)</f>
        <v>79</v>
      </c>
      <c r="G49">
        <f ca="1">SUMIF('Sum(by month) for 2019'!$A50:$A101,Table1[Name of the Store],'Sum(by month) for 2019'!F50:F101)</f>
        <v>88</v>
      </c>
      <c r="H49">
        <f ca="1">SUMIF('Sum(by month) for 2019'!$A50:$A101,Table1[Name of the Store],'Sum(by month) for 2019'!G50:G101)</f>
        <v>84</v>
      </c>
      <c r="I49" s="53">
        <f ca="1">SUM(Table1[[#This Row],[Janaury]:[June]])</f>
        <v>516</v>
      </c>
    </row>
    <row r="50" spans="1:9" ht="16.5" thickBot="1" x14ac:dyDescent="0.3">
      <c r="A50" s="24" t="s">
        <v>67</v>
      </c>
      <c r="B50" t="s">
        <v>194</v>
      </c>
      <c r="C50">
        <f ca="1">SUMIF('Sum(by month) for 2019'!$A51:$A102,Table1[[#This Row],[Name of the Store]],'Sum(by month) for 2019'!B51:B102)</f>
        <v>155</v>
      </c>
      <c r="D50">
        <f ca="1">SUMIF('Sum(by month) for 2019'!$A51:$A102,Table1[Name of the Store],'Sum(by month) for 2019'!C51:C102)</f>
        <v>110</v>
      </c>
      <c r="E50">
        <f ca="1">SUMIF('Sum(by month) for 2019'!$A51:$A102,Table1[Name of the Store],'Sum(by month) for 2019'!D51:D102)</f>
        <v>96</v>
      </c>
      <c r="F50">
        <f ca="1">SUMIF('Sum(by month) for 2019'!$A51:$A102,Table1[Name of the Store],'Sum(by month) for 2019'!E51:E102)</f>
        <v>81</v>
      </c>
      <c r="G50">
        <f ca="1">SUMIF('Sum(by month) for 2019'!$A51:$A102,Table1[Name of the Store],'Sum(by month) for 2019'!F51:F102)</f>
        <v>99</v>
      </c>
      <c r="H50">
        <f ca="1">SUMIF('Sum(by month) for 2019'!$A51:$A102,Table1[Name of the Store],'Sum(by month) for 2019'!G51:G102)</f>
        <v>107</v>
      </c>
      <c r="I50" s="53">
        <f ca="1">SUM(Table1[[#This Row],[Janaury]:[June]])</f>
        <v>648</v>
      </c>
    </row>
    <row r="51" spans="1:9" ht="16.5" thickBot="1" x14ac:dyDescent="0.3">
      <c r="A51" s="24" t="s">
        <v>68</v>
      </c>
      <c r="B51" t="s">
        <v>180</v>
      </c>
      <c r="C51">
        <f ca="1">SUMIF('Sum(by month) for 2019'!$A52:$A103,Table1[[#This Row],[Name of the Store]],'Sum(by month) for 2019'!B52:B103)</f>
        <v>86</v>
      </c>
      <c r="D51">
        <f ca="1">SUMIF('Sum(by month) for 2019'!$A52:$A103,Table1[Name of the Store],'Sum(by month) for 2019'!C52:C103)</f>
        <v>136</v>
      </c>
      <c r="E51">
        <f ca="1">SUMIF('Sum(by month) for 2019'!$A52:$A103,Table1[Name of the Store],'Sum(by month) for 2019'!D52:D103)</f>
        <v>151</v>
      </c>
      <c r="F51">
        <f ca="1">SUMIF('Sum(by month) for 2019'!$A52:$A103,Table1[Name of the Store],'Sum(by month) for 2019'!E52:E103)</f>
        <v>90</v>
      </c>
      <c r="G51">
        <f ca="1">SUMIF('Sum(by month) for 2019'!$A52:$A103,Table1[Name of the Store],'Sum(by month) for 2019'!F52:F103)</f>
        <v>151</v>
      </c>
      <c r="H51">
        <f ca="1">SUMIF('Sum(by month) for 2019'!$A52:$A103,Table1[Name of the Store],'Sum(by month) for 2019'!G52:G103)</f>
        <v>88</v>
      </c>
      <c r="I51" s="53">
        <f ca="1">SUM(Table1[[#This Row],[Janaury]:[June]])</f>
        <v>702</v>
      </c>
    </row>
    <row r="52" spans="1:9" ht="15.75" x14ac:dyDescent="0.25">
      <c r="A52" s="10" t="s">
        <v>51</v>
      </c>
      <c r="B52" t="s">
        <v>180</v>
      </c>
      <c r="C52">
        <f ca="1">SUMIF('Sum(by month) for 2019'!$A53:$A104,Table1[[#This Row],[Name of the Store]],'Sum(by month) for 2019'!B53:B104)</f>
        <v>110</v>
      </c>
      <c r="D52">
        <f ca="1">SUMIF('Sum(by month) for 2019'!$A53:$A104,Table1[Name of the Store],'Sum(by month) for 2019'!C53:C104)</f>
        <v>88</v>
      </c>
      <c r="E52">
        <f ca="1">SUMIF('Sum(by month) for 2019'!$A53:$A104,Table1[Name of the Store],'Sum(by month) for 2019'!D53:D104)</f>
        <v>131</v>
      </c>
      <c r="F52">
        <f ca="1">SUMIF('Sum(by month) for 2019'!$A53:$A104,Table1[Name of the Store],'Sum(by month) for 2019'!E53:E104)</f>
        <v>94</v>
      </c>
      <c r="G52">
        <f ca="1">SUMIF('Sum(by month) for 2019'!$A53:$A104,Table1[Name of the Store],'Sum(by month) for 2019'!F53:F104)</f>
        <v>116</v>
      </c>
      <c r="H52">
        <f ca="1">SUMIF('Sum(by month) for 2019'!$A53:$A104,Table1[Name of the Store],'Sum(by month) for 2019'!G53:G104)</f>
        <v>85</v>
      </c>
      <c r="I52" s="53">
        <f ca="1">SUM(Table1[[#This Row],[Janaury]:[June]])</f>
        <v>624</v>
      </c>
    </row>
    <row r="53" spans="1:9" ht="15.75" x14ac:dyDescent="0.25">
      <c r="A53" s="45"/>
    </row>
  </sheetData>
  <dataValidations count="2">
    <dataValidation allowBlank="1" showInputMessage="1" showErrorMessage="1" prompt="Please write the real name of the tenants and only in English" sqref="A2" xr:uid="{EC4537A0-8E49-4E7C-B467-451C50D93395}"/>
    <dataValidation type="list" allowBlank="1" showInputMessage="1" showErrorMessage="1" sqref="B2:B52" xr:uid="{00000000-0002-0000-1C00-000001000000}">
      <formula1>$T$2:$T$18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5C6A3-2D20-4DAE-BFDC-C7829AD087A0}">
  <sheetPr codeName="Sheet29"/>
  <dimension ref="A1:I18"/>
  <sheetViews>
    <sheetView tabSelected="1" workbookViewId="0">
      <selection activeCell="D9" sqref="D9"/>
    </sheetView>
  </sheetViews>
  <sheetFormatPr defaultRowHeight="15" x14ac:dyDescent="0.25"/>
  <cols>
    <col min="1" max="1" width="35.5703125" bestFit="1" customWidth="1"/>
    <col min="2" max="2" width="35.5703125" customWidth="1"/>
    <col min="3" max="3" width="9.85546875" customWidth="1"/>
    <col min="4" max="4" width="11" customWidth="1"/>
    <col min="9" max="9" width="19.85546875" customWidth="1"/>
  </cols>
  <sheetData>
    <row r="1" spans="1:9" x14ac:dyDescent="0.25">
      <c r="A1" t="s">
        <v>178</v>
      </c>
      <c r="B1" t="s">
        <v>212</v>
      </c>
      <c r="C1" t="s">
        <v>197</v>
      </c>
      <c r="D1" t="s">
        <v>198</v>
      </c>
      <c r="E1" t="s">
        <v>199</v>
      </c>
      <c r="F1" t="s">
        <v>200</v>
      </c>
      <c r="G1" t="s">
        <v>201</v>
      </c>
      <c r="H1" t="s">
        <v>202</v>
      </c>
      <c r="I1" t="s">
        <v>211</v>
      </c>
    </row>
    <row r="2" spans="1:9" x14ac:dyDescent="0.25">
      <c r="A2" s="52" t="s">
        <v>179</v>
      </c>
      <c r="B2" s="52">
        <f>COUNTIF(Table1[Category],Table2[[#This Row],[Categories]])</f>
        <v>1</v>
      </c>
      <c r="C2">
        <f ca="1">SUMIF(Table1[Category],Categories!A2,Table1[Janaury])</f>
        <v>143</v>
      </c>
      <c r="D2">
        <f ca="1">SUMIF(Table1[Category],Categories!$A2,Table1[Fabruary])</f>
        <v>95</v>
      </c>
      <c r="E2">
        <f ca="1">SUMIF(Table1[Category],Categories!$A2,Table1[March])</f>
        <v>132</v>
      </c>
      <c r="F2">
        <f ca="1">SUMIF(Table1[Category],Categories!$A2,Table1[April])</f>
        <v>64</v>
      </c>
      <c r="G2">
        <f ca="1">SUMIF(Table1[Category],Categories!$A2,Table1[May])</f>
        <v>85</v>
      </c>
      <c r="H2">
        <f ca="1">SUMIF(Table1[Category],Categories!$A2,Table1[June])</f>
        <v>62</v>
      </c>
      <c r="I2">
        <f ca="1">SUM(Table2[[#This Row],[January]:[June]])</f>
        <v>581</v>
      </c>
    </row>
    <row r="3" spans="1:9" x14ac:dyDescent="0.25">
      <c r="A3" s="52" t="s">
        <v>181</v>
      </c>
      <c r="B3" s="52">
        <f>COUNTIF(Table1[Category],Table2[[#This Row],[Categories]])</f>
        <v>1</v>
      </c>
      <c r="C3">
        <f ca="1">SUMIF(Table1[Category],Categories!A3,Table1[Janaury])</f>
        <v>104</v>
      </c>
      <c r="D3">
        <f ca="1">SUMIF(Table1[Category],Categories!$A3,Table1[Fabruary])</f>
        <v>105</v>
      </c>
      <c r="E3">
        <f ca="1">SUMIF(Table1[Category],Categories!$A3,Table1[March])</f>
        <v>72</v>
      </c>
      <c r="F3">
        <f ca="1">SUMIF(Table1[Category],Categories!$A3,Table1[April])</f>
        <v>67</v>
      </c>
      <c r="G3">
        <f ca="1">SUMIF(Table1[Category],Categories!$A3,Table1[May])</f>
        <v>74</v>
      </c>
      <c r="H3">
        <f ca="1">SUMIF(Table1[Category],Categories!$A3,Table1[June])</f>
        <v>133</v>
      </c>
      <c r="I3">
        <f ca="1">SUM(Table2[[#This Row],[January]:[June]])</f>
        <v>555</v>
      </c>
    </row>
    <row r="4" spans="1:9" x14ac:dyDescent="0.25">
      <c r="A4" s="52" t="s">
        <v>209</v>
      </c>
      <c r="B4" s="52">
        <f>COUNTIF(Table1[Category],Table2[[#This Row],[Categories]])</f>
        <v>3</v>
      </c>
      <c r="C4">
        <f ca="1">SUMIF(Table1[Category],Categories!A4,Table1[Janaury])</f>
        <v>263</v>
      </c>
      <c r="D4">
        <f ca="1">SUMIF(Table1[Category],Categories!$A4,Table1[Fabruary])</f>
        <v>355</v>
      </c>
      <c r="E4">
        <f ca="1">SUMIF(Table1[Category],Categories!$A4,Table1[March])</f>
        <v>233</v>
      </c>
      <c r="F4">
        <f ca="1">SUMIF(Table1[Category],Categories!$A4,Table1[April])</f>
        <v>255</v>
      </c>
      <c r="G4">
        <f ca="1">SUMIF(Table1[Category],Categories!$A4,Table1[May])</f>
        <v>312</v>
      </c>
      <c r="H4">
        <f ca="1">SUMIF(Table1[Category],Categories!$A4,Table1[June])</f>
        <v>339</v>
      </c>
      <c r="I4">
        <f ca="1">SUM(Table2[[#This Row],[January]:[June]])</f>
        <v>1757</v>
      </c>
    </row>
    <row r="5" spans="1:9" x14ac:dyDescent="0.25">
      <c r="A5" s="52" t="s">
        <v>180</v>
      </c>
      <c r="B5" s="52">
        <f>COUNTIF(Table1[Category],Table2[[#This Row],[Categories]])</f>
        <v>6</v>
      </c>
      <c r="C5">
        <f ca="1">SUMIF(Table1[Category],Categories!A5,Table1[Janaury])</f>
        <v>579</v>
      </c>
      <c r="D5">
        <f ca="1">SUMIF(Table1[Category],Categories!$A5,Table1[Fabruary])</f>
        <v>627</v>
      </c>
      <c r="E5">
        <f ca="1">SUMIF(Table1[Category],Categories!$A5,Table1[March])</f>
        <v>732</v>
      </c>
      <c r="F5">
        <f ca="1">SUMIF(Table1[Category],Categories!$A5,Table1[April])</f>
        <v>554</v>
      </c>
      <c r="G5">
        <f ca="1">SUMIF(Table1[Category],Categories!$A5,Table1[May])</f>
        <v>662</v>
      </c>
      <c r="H5">
        <f ca="1">SUMIF(Table1[Category],Categories!$A5,Table1[June])</f>
        <v>561</v>
      </c>
      <c r="I5">
        <f ca="1">SUM(Table2[[#This Row],[January]:[June]])</f>
        <v>3715</v>
      </c>
    </row>
    <row r="6" spans="1:9" x14ac:dyDescent="0.25">
      <c r="A6" s="52" t="s">
        <v>182</v>
      </c>
      <c r="B6" s="52">
        <f>COUNTIF(Table1[Category],Table2[[#This Row],[Categories]])</f>
        <v>4</v>
      </c>
      <c r="C6">
        <f ca="1">SUMIF(Table1[Category],Categories!A6,Table1[Janaury])</f>
        <v>500</v>
      </c>
      <c r="D6">
        <f ca="1">SUMIF(Table1[Category],Categories!$A6,Table1[Fabruary])</f>
        <v>420</v>
      </c>
      <c r="E6">
        <f ca="1">SUMIF(Table1[Category],Categories!$A6,Table1[March])</f>
        <v>399</v>
      </c>
      <c r="F6">
        <f ca="1">SUMIF(Table1[Category],Categories!$A6,Table1[April])</f>
        <v>516</v>
      </c>
      <c r="G6">
        <f ca="1">SUMIF(Table1[Category],Categories!$A6,Table1[May])</f>
        <v>537</v>
      </c>
      <c r="H6">
        <f ca="1">SUMIF(Table1[Category],Categories!$A6,Table1[June])</f>
        <v>440</v>
      </c>
      <c r="I6">
        <f ca="1">SUM(Table2[[#This Row],[January]:[June]])</f>
        <v>2812</v>
      </c>
    </row>
    <row r="7" spans="1:9" x14ac:dyDescent="0.25">
      <c r="A7" s="52" t="s">
        <v>183</v>
      </c>
      <c r="B7" s="52">
        <f>COUNTIF(Table1[Category],Table2[[#This Row],[Categories]])</f>
        <v>2</v>
      </c>
      <c r="C7">
        <f ca="1">SUMIF(Table1[Category],Categories!A7,Table1[Janaury])</f>
        <v>180</v>
      </c>
      <c r="D7">
        <f ca="1">SUMIF(Table1[Category],Categories!$A7,Table1[Fabruary])</f>
        <v>198</v>
      </c>
      <c r="E7">
        <f ca="1">SUMIF(Table1[Category],Categories!$A7,Table1[March])</f>
        <v>228</v>
      </c>
      <c r="F7">
        <f ca="1">SUMIF(Table1[Category],Categories!$A7,Table1[April])</f>
        <v>220</v>
      </c>
      <c r="G7">
        <f ca="1">SUMIF(Table1[Category],Categories!$A7,Table1[May])</f>
        <v>160</v>
      </c>
      <c r="H7">
        <f ca="1">SUMIF(Table1[Category],Categories!$A7,Table1[June])</f>
        <v>183</v>
      </c>
      <c r="I7">
        <f ca="1">SUM(Table2[[#This Row],[January]:[June]])</f>
        <v>1169</v>
      </c>
    </row>
    <row r="8" spans="1:9" x14ac:dyDescent="0.25">
      <c r="A8" s="52" t="s">
        <v>184</v>
      </c>
      <c r="B8" s="52">
        <f>COUNTIF(Table1[Category],Table2[[#This Row],[Categories]])</f>
        <v>5</v>
      </c>
      <c r="C8">
        <f ca="1">SUMIF(Table1[Category],Categories!A8,Table1[Janaury])</f>
        <v>612</v>
      </c>
      <c r="D8">
        <f ca="1">SUMIF(Table1[Category],Categories!$A8,Table1[Fabruary])</f>
        <v>331</v>
      </c>
      <c r="E8">
        <f ca="1">SUMIF(Table1[Category],Categories!$A8,Table1[March])</f>
        <v>486</v>
      </c>
      <c r="F8">
        <f ca="1">SUMIF(Table1[Category],Categories!$A8,Table1[April])</f>
        <v>477</v>
      </c>
      <c r="G8">
        <f ca="1">SUMIF(Table1[Category],Categories!$A8,Table1[May])</f>
        <v>534</v>
      </c>
      <c r="H8">
        <f ca="1">SUMIF(Table1[Category],Categories!$A8,Table1[June])</f>
        <v>461</v>
      </c>
      <c r="I8">
        <f ca="1">SUM(Table2[[#This Row],[January]:[June]])</f>
        <v>2901</v>
      </c>
    </row>
    <row r="9" spans="1:9" x14ac:dyDescent="0.25">
      <c r="A9" s="52" t="s">
        <v>185</v>
      </c>
      <c r="B9" s="52">
        <f>COUNTIF(Table1[Category],Table2[[#This Row],[Categories]])</f>
        <v>1</v>
      </c>
      <c r="C9">
        <f ca="1">SUMIF(Table1[Category],Categories!A9,Table1[Janaury])</f>
        <v>60</v>
      </c>
      <c r="D9">
        <f ca="1">SUMIF(Table1[Category],Categories!$A9,Table1[Fabruary])</f>
        <v>41</v>
      </c>
      <c r="E9">
        <f ca="1">SUMIF(Table1[Category],Categories!$A9,Table1[March])</f>
        <v>105</v>
      </c>
      <c r="F9">
        <f ca="1">SUMIF(Table1[Category],Categories!$A9,Table1[April])</f>
        <v>99</v>
      </c>
      <c r="G9">
        <f ca="1">SUMIF(Table1[Category],Categories!$A9,Table1[May])</f>
        <v>123</v>
      </c>
      <c r="H9">
        <f ca="1">SUMIF(Table1[Category],Categories!$A9,Table1[June])</f>
        <v>91</v>
      </c>
      <c r="I9">
        <f ca="1">SUM(Table2[[#This Row],[January]:[June]])</f>
        <v>519</v>
      </c>
    </row>
    <row r="10" spans="1:9" x14ac:dyDescent="0.25">
      <c r="A10" s="52" t="s">
        <v>193</v>
      </c>
      <c r="B10" s="52">
        <f>COUNTIF(Table1[Category],Table2[[#This Row],[Categories]])</f>
        <v>7</v>
      </c>
      <c r="C10">
        <f ca="1">SUMIF(Table1[Category],Categories!A10,Table1[Janaury])</f>
        <v>844</v>
      </c>
      <c r="D10">
        <f ca="1">SUMIF(Table1[Category],Categories!$A10,Table1[Fabruary])</f>
        <v>706</v>
      </c>
      <c r="E10">
        <f ca="1">SUMIF(Table1[Category],Categories!$A10,Table1[March])</f>
        <v>664</v>
      </c>
      <c r="F10">
        <f ca="1">SUMIF(Table1[Category],Categories!$A10,Table1[April])</f>
        <v>707</v>
      </c>
      <c r="G10">
        <f ca="1">SUMIF(Table1[Category],Categories!$A10,Table1[May])</f>
        <v>666</v>
      </c>
      <c r="H10">
        <f ca="1">SUMIF(Table1[Category],Categories!$A10,Table1[June])</f>
        <v>833</v>
      </c>
      <c r="I10">
        <f ca="1">SUM(Table2[[#This Row],[January]:[June]])</f>
        <v>4420</v>
      </c>
    </row>
    <row r="11" spans="1:9" x14ac:dyDescent="0.25">
      <c r="A11" s="52" t="s">
        <v>192</v>
      </c>
      <c r="B11" s="52">
        <f>COUNTIF(Table1[Category],Table2[[#This Row],[Categories]])</f>
        <v>9</v>
      </c>
      <c r="C11">
        <f ca="1">SUMIF(Table1[Category],Categories!A11,Table1[Janaury])</f>
        <v>892</v>
      </c>
      <c r="D11">
        <f ca="1">SUMIF(Table1[Category],Categories!$A11,Table1[Fabruary])</f>
        <v>914</v>
      </c>
      <c r="E11">
        <f ca="1">SUMIF(Table1[Category],Categories!$A11,Table1[March])</f>
        <v>964</v>
      </c>
      <c r="F11">
        <f ca="1">SUMIF(Table1[Category],Categories!$A11,Table1[April])</f>
        <v>792</v>
      </c>
      <c r="G11">
        <f ca="1">SUMIF(Table1[Category],Categories!$A11,Table1[May])</f>
        <v>990</v>
      </c>
      <c r="H11">
        <f ca="1">SUMIF(Table1[Category],Categories!$A11,Table1[June])</f>
        <v>913</v>
      </c>
      <c r="I11">
        <f ca="1">SUM(Table2[[#This Row],[January]:[June]])</f>
        <v>5465</v>
      </c>
    </row>
    <row r="12" spans="1:9" x14ac:dyDescent="0.25">
      <c r="A12" s="52" t="s">
        <v>186</v>
      </c>
      <c r="B12" s="52">
        <f>COUNTIF(Table1[Category],Table2[[#This Row],[Categories]])</f>
        <v>1</v>
      </c>
      <c r="C12">
        <f ca="1">SUMIF(Table1[Category],Categories!A12,Table1[Janaury])</f>
        <v>135</v>
      </c>
      <c r="D12">
        <f ca="1">SUMIF(Table1[Category],Categories!$A12,Table1[Fabruary])</f>
        <v>85</v>
      </c>
      <c r="E12">
        <f ca="1">SUMIF(Table1[Category],Categories!$A12,Table1[March])</f>
        <v>159</v>
      </c>
      <c r="F12">
        <f ca="1">SUMIF(Table1[Category],Categories!$A12,Table1[April])</f>
        <v>109</v>
      </c>
      <c r="G12">
        <f ca="1">SUMIF(Table1[Category],Categories!$A12,Table1[May])</f>
        <v>36</v>
      </c>
      <c r="H12">
        <f ca="1">SUMIF(Table1[Category],Categories!$A12,Table1[June])</f>
        <v>54</v>
      </c>
      <c r="I12">
        <f ca="1">SUM(Table2[[#This Row],[January]:[June]])</f>
        <v>578</v>
      </c>
    </row>
    <row r="13" spans="1:9" x14ac:dyDescent="0.25">
      <c r="A13" s="52" t="s">
        <v>187</v>
      </c>
      <c r="B13" s="52">
        <f>COUNTIF(Table1[Category],Table2[[#This Row],[Categories]])</f>
        <v>4</v>
      </c>
      <c r="C13">
        <f ca="1">SUMIF(Table1[Category],Categories!A13,Table1[Janaury])</f>
        <v>353</v>
      </c>
      <c r="D13">
        <f ca="1">SUMIF(Table1[Category],Categories!$A13,Table1[Fabruary])</f>
        <v>388</v>
      </c>
      <c r="E13">
        <f ca="1">SUMIF(Table1[Category],Categories!$A13,Table1[March])</f>
        <v>355</v>
      </c>
      <c r="F13">
        <f ca="1">SUMIF(Table1[Category],Categories!$A13,Table1[April])</f>
        <v>440</v>
      </c>
      <c r="G13">
        <f ca="1">SUMIF(Table1[Category],Categories!$A13,Table1[May])</f>
        <v>295</v>
      </c>
      <c r="H13">
        <f ca="1">SUMIF(Table1[Category],Categories!$A13,Table1[June])</f>
        <v>445</v>
      </c>
      <c r="I13">
        <f ca="1">SUM(Table2[[#This Row],[January]:[June]])</f>
        <v>2276</v>
      </c>
    </row>
    <row r="14" spans="1:9" x14ac:dyDescent="0.25">
      <c r="A14" s="52" t="s">
        <v>188</v>
      </c>
      <c r="B14" s="52">
        <f>COUNTIF(Table1[Category],Table2[[#This Row],[Categories]])</f>
        <v>0</v>
      </c>
      <c r="C14">
        <f>SUMIF(Table1[Category],Categories!A14,Table1[Janaury])</f>
        <v>0</v>
      </c>
      <c r="D14">
        <f>SUMIF(Table1[Category],Categories!$A14,Table1[Fabruary])</f>
        <v>0</v>
      </c>
      <c r="E14">
        <f>SUMIF(Table1[Category],Categories!$A14,Table1[March])</f>
        <v>0</v>
      </c>
      <c r="F14">
        <f>SUMIF(Table1[Category],Categories!$A14,Table1[April])</f>
        <v>0</v>
      </c>
      <c r="G14">
        <f>SUMIF(Table1[Category],Categories!$A14,Table1[May])</f>
        <v>0</v>
      </c>
      <c r="H14">
        <f>SUMIF(Table1[Category],Categories!$A14,Table1[June])</f>
        <v>0</v>
      </c>
      <c r="I14">
        <f>SUM(Table2[[#This Row],[January]:[June]])</f>
        <v>0</v>
      </c>
    </row>
    <row r="15" spans="1:9" x14ac:dyDescent="0.25">
      <c r="A15" s="52" t="s">
        <v>194</v>
      </c>
      <c r="B15" s="52">
        <f>COUNTIF(Table1[Category],Table2[[#This Row],[Categories]])</f>
        <v>3</v>
      </c>
      <c r="C15">
        <f ca="1">SUMIF(Table1[Category],Categories!A15,Table1[Janaury])</f>
        <v>319</v>
      </c>
      <c r="D15">
        <f ca="1">SUMIF(Table1[Category],Categories!$A15,Table1[Fabruary])</f>
        <v>292</v>
      </c>
      <c r="E15">
        <f ca="1">SUMIF(Table1[Category],Categories!$A15,Table1[March])</f>
        <v>318</v>
      </c>
      <c r="F15">
        <f ca="1">SUMIF(Table1[Category],Categories!$A15,Table1[April])</f>
        <v>337</v>
      </c>
      <c r="G15">
        <f ca="1">SUMIF(Table1[Category],Categories!$A15,Table1[May])</f>
        <v>367</v>
      </c>
      <c r="H15">
        <f ca="1">SUMIF(Table1[Category],Categories!$A15,Table1[June])</f>
        <v>320</v>
      </c>
      <c r="I15">
        <f ca="1">SUM(Table2[[#This Row],[January]:[June]])</f>
        <v>1953</v>
      </c>
    </row>
    <row r="16" spans="1:9" x14ac:dyDescent="0.25">
      <c r="A16" s="52" t="s">
        <v>189</v>
      </c>
      <c r="B16" s="52">
        <f>COUNTIF(Table1[Category],Table2[[#This Row],[Categories]])</f>
        <v>2</v>
      </c>
      <c r="C16">
        <f ca="1">SUMIF(Table1[Category],Categories!A16,Table1[Janaury])</f>
        <v>374</v>
      </c>
      <c r="D16">
        <f ca="1">SUMIF(Table1[Category],Categories!$A16,Table1[Fabruary])</f>
        <v>313</v>
      </c>
      <c r="E16">
        <f ca="1">SUMIF(Table1[Category],Categories!$A16,Table1[March])</f>
        <v>328</v>
      </c>
      <c r="F16">
        <f ca="1">SUMIF(Table1[Category],Categories!$A16,Table1[April])</f>
        <v>290</v>
      </c>
      <c r="G16">
        <f ca="1">SUMIF(Table1[Category],Categories!$A16,Table1[May])</f>
        <v>326</v>
      </c>
      <c r="H16">
        <f ca="1">SUMIF(Table1[Category],Categories!$A16,Table1[June])</f>
        <v>259</v>
      </c>
      <c r="I16">
        <f ca="1">SUM(Table2[[#This Row],[January]:[June]])</f>
        <v>1890</v>
      </c>
    </row>
    <row r="17" spans="1:9" x14ac:dyDescent="0.25">
      <c r="A17" s="52" t="s">
        <v>190</v>
      </c>
      <c r="B17" s="52">
        <f>COUNTIF(Table1[Category],Table2[[#This Row],[Categories]])</f>
        <v>1</v>
      </c>
      <c r="C17">
        <f ca="1">SUMIF(Table1[Category],Categories!A17,Table1[Janaury])</f>
        <v>99</v>
      </c>
      <c r="D17">
        <f ca="1">SUMIF(Table1[Category],Categories!$A17,Table1[Fabruary])</f>
        <v>61</v>
      </c>
      <c r="E17">
        <f ca="1">SUMIF(Table1[Category],Categories!$A17,Table1[March])</f>
        <v>74</v>
      </c>
      <c r="F17">
        <f ca="1">SUMIF(Table1[Category],Categories!$A17,Table1[April])</f>
        <v>90</v>
      </c>
      <c r="G17">
        <f ca="1">SUMIF(Table1[Category],Categories!$A17,Table1[May])</f>
        <v>170</v>
      </c>
      <c r="H17">
        <f ca="1">SUMIF(Table1[Category],Categories!$A17,Table1[June])</f>
        <v>106</v>
      </c>
      <c r="I17">
        <f ca="1">SUM(Table2[[#This Row],[January]:[June]])</f>
        <v>600</v>
      </c>
    </row>
    <row r="18" spans="1:9" x14ac:dyDescent="0.25">
      <c r="A18" s="52" t="s">
        <v>191</v>
      </c>
      <c r="B18" s="52">
        <f>COUNTIF(Table1[Category],Table2[[#This Row],[Categories]])</f>
        <v>1</v>
      </c>
      <c r="C18">
        <f ca="1">SUMIF(Table1[Category],Categories!A18,Table1[Janaury])</f>
        <v>146</v>
      </c>
      <c r="D18">
        <f ca="1">SUMIF(Table1[Category],Categories!$A18,Table1[Fabruary])</f>
        <v>94</v>
      </c>
      <c r="E18">
        <f ca="1">SUMIF(Table1[Category],Categories!$A18,Table1[March])</f>
        <v>97</v>
      </c>
      <c r="F18">
        <f ca="1">SUMIF(Table1[Category],Categories!$A18,Table1[April])</f>
        <v>54</v>
      </c>
      <c r="G18">
        <f ca="1">SUMIF(Table1[Category],Categories!$A18,Table1[May])</f>
        <v>143</v>
      </c>
      <c r="H18">
        <f ca="1">SUMIF(Table1[Category],Categories!$A18,Table1[June])</f>
        <v>122</v>
      </c>
      <c r="I18">
        <f ca="1">SUM(Table2[[#This Row],[January]:[June]])</f>
        <v>656</v>
      </c>
    </row>
  </sheetData>
  <phoneticPr fontId="19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51"/>
  <sheetViews>
    <sheetView zoomScale="44" zoomScaleNormal="44" workbookViewId="0">
      <selection activeCell="G5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9.5" thickBot="1" x14ac:dyDescent="0.3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6.5" thickBot="1" x14ac:dyDescent="0.3">
      <c r="A2" s="7" t="s">
        <v>4</v>
      </c>
      <c r="B2" s="8">
        <v>4</v>
      </c>
      <c r="C2" s="9">
        <f>B2/$J$7*100</f>
        <v>3.0769230769230771</v>
      </c>
      <c r="E2" s="10" t="s">
        <v>5</v>
      </c>
      <c r="F2" s="11">
        <f ca="1">RANDBETWEEN(0,50)</f>
        <v>10</v>
      </c>
      <c r="G2" s="12">
        <f ca="1">F2/$M$7*100</f>
        <v>1.466275659824047</v>
      </c>
    </row>
    <row r="3" spans="1:14" ht="16.5" thickBot="1" x14ac:dyDescent="0.3">
      <c r="A3" s="10" t="s">
        <v>52</v>
      </c>
      <c r="B3" s="11">
        <v>5</v>
      </c>
      <c r="C3" s="9">
        <f>B3/$J$7*100</f>
        <v>3.8461538461538463</v>
      </c>
      <c r="E3" s="10" t="s">
        <v>6</v>
      </c>
      <c r="F3" s="11">
        <f t="shared" ref="F3:F51" ca="1" si="0">RANDBETWEEN(0,50)</f>
        <v>31</v>
      </c>
      <c r="G3" s="12">
        <f t="shared" ref="G3:G39" ca="1" si="1">F3/$M$7*100</f>
        <v>4.5454545454545459</v>
      </c>
    </row>
    <row r="4" spans="1:14" ht="16.5" thickBot="1" x14ac:dyDescent="0.3">
      <c r="A4" s="10" t="s">
        <v>7</v>
      </c>
      <c r="B4" s="11">
        <v>3</v>
      </c>
      <c r="C4" s="9">
        <f t="shared" ref="C4:C23" si="2">B4/$J$7*100</f>
        <v>2.3076923076923079</v>
      </c>
      <c r="E4" s="39" t="s">
        <v>112</v>
      </c>
      <c r="F4" s="11">
        <f t="shared" ca="1" si="0"/>
        <v>33</v>
      </c>
      <c r="G4" s="12">
        <f t="shared" ca="1" si="1"/>
        <v>4.838709677419355</v>
      </c>
    </row>
    <row r="5" spans="1:14" ht="19.5" thickBot="1" x14ac:dyDescent="0.35">
      <c r="A5" s="10" t="s">
        <v>8</v>
      </c>
      <c r="B5" s="11">
        <v>20</v>
      </c>
      <c r="C5" s="9">
        <f t="shared" si="2"/>
        <v>15.384615384615385</v>
      </c>
      <c r="E5" s="10" t="s">
        <v>10</v>
      </c>
      <c r="F5" s="11">
        <f t="shared" ca="1" si="0"/>
        <v>20</v>
      </c>
      <c r="G5" s="12">
        <f t="shared" ca="1" si="1"/>
        <v>2.9325513196480939</v>
      </c>
      <c r="J5" s="54" t="s">
        <v>0</v>
      </c>
      <c r="K5" s="55"/>
      <c r="M5" s="56" t="s">
        <v>3</v>
      </c>
      <c r="N5" s="57"/>
    </row>
    <row r="6" spans="1:14" ht="16.5" thickBot="1" x14ac:dyDescent="0.3">
      <c r="A6" s="10" t="s">
        <v>9</v>
      </c>
      <c r="B6" s="11">
        <v>25</v>
      </c>
      <c r="C6" s="9">
        <f t="shared" si="2"/>
        <v>19.230769230769234</v>
      </c>
      <c r="E6" s="10" t="s">
        <v>15</v>
      </c>
      <c r="F6" s="11">
        <f t="shared" ca="1" si="0"/>
        <v>22</v>
      </c>
      <c r="G6" s="12">
        <f t="shared" ca="1" si="1"/>
        <v>3.225806451612903</v>
      </c>
      <c r="J6" s="14" t="s">
        <v>11</v>
      </c>
      <c r="K6" s="15" t="s">
        <v>12</v>
      </c>
      <c r="M6" s="14" t="s">
        <v>13</v>
      </c>
      <c r="N6" s="15" t="s">
        <v>12</v>
      </c>
    </row>
    <row r="7" spans="1:14" ht="16.5" thickBot="1" x14ac:dyDescent="0.3">
      <c r="A7" s="10" t="s">
        <v>49</v>
      </c>
      <c r="B7" s="11">
        <v>11</v>
      </c>
      <c r="C7" s="9">
        <f t="shared" si="2"/>
        <v>8.4615384615384617</v>
      </c>
      <c r="E7" s="10" t="s">
        <v>16</v>
      </c>
      <c r="F7" s="11">
        <f t="shared" ca="1" si="0"/>
        <v>16</v>
      </c>
      <c r="G7" s="12">
        <f t="shared" ca="1" si="1"/>
        <v>2.3460410557184752</v>
      </c>
      <c r="J7" s="16">
        <f>SUM(B2:B23)</f>
        <v>130</v>
      </c>
      <c r="K7" s="17">
        <f>SUM(C2:C23)</f>
        <v>100.00000000000001</v>
      </c>
      <c r="M7" s="16">
        <f ca="1">SUM(F2:F30)</f>
        <v>682</v>
      </c>
      <c r="N7" s="17">
        <f ca="1">SUM(G2:G30)</f>
        <v>100</v>
      </c>
    </row>
    <row r="8" spans="1:14" ht="16.5" thickBot="1" x14ac:dyDescent="0.3">
      <c r="A8" s="10" t="s">
        <v>21</v>
      </c>
      <c r="B8" s="11">
        <v>4</v>
      </c>
      <c r="C8" s="9">
        <f>B8/$J$7*100</f>
        <v>3.0769230769230771</v>
      </c>
      <c r="E8" s="10" t="s">
        <v>18</v>
      </c>
      <c r="F8" s="11">
        <f t="shared" ca="1" si="0"/>
        <v>15</v>
      </c>
      <c r="G8" s="12">
        <f t="shared" ca="1" si="1"/>
        <v>2.1994134897360706</v>
      </c>
    </row>
    <row r="9" spans="1:14" ht="16.5" thickBot="1" x14ac:dyDescent="0.3">
      <c r="A9" s="10" t="s">
        <v>17</v>
      </c>
      <c r="B9" s="11">
        <v>15</v>
      </c>
      <c r="C9" s="9">
        <f t="shared" si="2"/>
        <v>11.538461538461538</v>
      </c>
      <c r="E9" s="18" t="s">
        <v>20</v>
      </c>
      <c r="F9" s="11">
        <f t="shared" ca="1" si="0"/>
        <v>33</v>
      </c>
      <c r="G9" s="12">
        <f t="shared" ca="1" si="1"/>
        <v>4.838709677419355</v>
      </c>
    </row>
    <row r="10" spans="1:14" ht="16.5" thickBot="1" x14ac:dyDescent="0.3">
      <c r="A10" s="10" t="s">
        <v>19</v>
      </c>
      <c r="B10" s="11">
        <v>12</v>
      </c>
      <c r="C10" s="9">
        <f t="shared" si="2"/>
        <v>9.2307692307692317</v>
      </c>
      <c r="E10" s="10" t="s">
        <v>22</v>
      </c>
      <c r="F10" s="11">
        <f t="shared" ca="1" si="0"/>
        <v>12</v>
      </c>
      <c r="G10" s="12">
        <f t="shared" ca="1" si="1"/>
        <v>1.7595307917888565</v>
      </c>
    </row>
    <row r="11" spans="1:14" ht="16.5" thickBot="1" x14ac:dyDescent="0.3">
      <c r="A11" s="10" t="s">
        <v>55</v>
      </c>
      <c r="B11" s="11">
        <v>3</v>
      </c>
      <c r="C11" s="9">
        <f t="shared" si="2"/>
        <v>2.3076923076923079</v>
      </c>
      <c r="E11" s="10" t="s">
        <v>23</v>
      </c>
      <c r="F11" s="11">
        <f t="shared" ca="1" si="0"/>
        <v>13</v>
      </c>
      <c r="G11" s="12">
        <f t="shared" ca="1" si="1"/>
        <v>1.9061583577712611</v>
      </c>
    </row>
    <row r="12" spans="1:14" ht="16.5" thickBot="1" x14ac:dyDescent="0.3">
      <c r="A12" s="10" t="s">
        <v>69</v>
      </c>
      <c r="B12" s="11">
        <v>1</v>
      </c>
      <c r="C12" s="9">
        <f t="shared" si="2"/>
        <v>0.76923076923076927</v>
      </c>
      <c r="E12" s="10" t="s">
        <v>24</v>
      </c>
      <c r="F12" s="11">
        <f t="shared" ca="1" si="0"/>
        <v>1</v>
      </c>
      <c r="G12" s="12">
        <f t="shared" ca="1" si="1"/>
        <v>0.1466275659824047</v>
      </c>
    </row>
    <row r="13" spans="1:14" ht="16.5" thickBot="1" x14ac:dyDescent="0.3">
      <c r="A13" s="10" t="s">
        <v>70</v>
      </c>
      <c r="B13" s="11">
        <v>1</v>
      </c>
      <c r="C13" s="9">
        <f t="shared" si="2"/>
        <v>0.76923076923076927</v>
      </c>
      <c r="E13" s="10" t="s">
        <v>25</v>
      </c>
      <c r="F13" s="11">
        <f t="shared" ca="1" si="0"/>
        <v>11</v>
      </c>
      <c r="G13" s="12">
        <f t="shared" ca="1" si="1"/>
        <v>1.6129032258064515</v>
      </c>
    </row>
    <row r="14" spans="1:14" ht="16.5" thickBot="1" x14ac:dyDescent="0.3">
      <c r="A14" s="10" t="s">
        <v>71</v>
      </c>
      <c r="B14" s="11">
        <v>8</v>
      </c>
      <c r="C14" s="9">
        <f t="shared" si="2"/>
        <v>6.1538461538461542</v>
      </c>
      <c r="E14" s="10" t="s">
        <v>26</v>
      </c>
      <c r="F14" s="11">
        <f t="shared" ca="1" si="0"/>
        <v>46</v>
      </c>
      <c r="G14" s="12">
        <f t="shared" ca="1" si="1"/>
        <v>6.7448680351906152</v>
      </c>
    </row>
    <row r="15" spans="1:14" ht="16.5" thickBot="1" x14ac:dyDescent="0.3">
      <c r="A15" s="10" t="s">
        <v>72</v>
      </c>
      <c r="B15" s="11">
        <v>6</v>
      </c>
      <c r="C15" s="9">
        <f t="shared" si="2"/>
        <v>4.6153846153846159</v>
      </c>
      <c r="E15" s="10" t="s">
        <v>27</v>
      </c>
      <c r="F15" s="11">
        <f t="shared" ca="1" si="0"/>
        <v>48</v>
      </c>
      <c r="G15" s="12">
        <f t="shared" ca="1" si="1"/>
        <v>7.0381231671554261</v>
      </c>
    </row>
    <row r="16" spans="1:14" ht="16.5" thickBot="1" x14ac:dyDescent="0.3">
      <c r="A16" s="10" t="s">
        <v>73</v>
      </c>
      <c r="B16" s="11">
        <v>12</v>
      </c>
      <c r="C16" s="9">
        <f t="shared" si="2"/>
        <v>9.2307692307692317</v>
      </c>
      <c r="E16" s="10" t="s">
        <v>28</v>
      </c>
      <c r="F16" s="11">
        <f t="shared" ca="1" si="0"/>
        <v>17</v>
      </c>
      <c r="G16" s="12">
        <f t="shared" ca="1" si="1"/>
        <v>2.4926686217008798</v>
      </c>
    </row>
    <row r="17" spans="1:7" ht="16.5" thickBot="1" x14ac:dyDescent="0.3">
      <c r="A17" s="10"/>
      <c r="B17" s="11"/>
      <c r="C17" s="9">
        <f t="shared" si="2"/>
        <v>0</v>
      </c>
      <c r="E17" s="10" t="s">
        <v>29</v>
      </c>
      <c r="F17" s="11">
        <f t="shared" ca="1" si="0"/>
        <v>17</v>
      </c>
      <c r="G17" s="12">
        <f t="shared" ca="1" si="1"/>
        <v>2.4926686217008798</v>
      </c>
    </row>
    <row r="18" spans="1:7" ht="16.5" thickBot="1" x14ac:dyDescent="0.3">
      <c r="A18" s="10"/>
      <c r="B18" s="11"/>
      <c r="C18" s="9">
        <f t="shared" si="2"/>
        <v>0</v>
      </c>
      <c r="E18" s="10" t="s">
        <v>30</v>
      </c>
      <c r="F18" s="11">
        <f t="shared" ca="1" si="0"/>
        <v>31</v>
      </c>
      <c r="G18" s="12">
        <f t="shared" ca="1" si="1"/>
        <v>4.5454545454545459</v>
      </c>
    </row>
    <row r="19" spans="1:7" ht="16.5" thickBot="1" x14ac:dyDescent="0.3">
      <c r="A19" s="10"/>
      <c r="B19" s="11"/>
      <c r="C19" s="9">
        <f t="shared" si="2"/>
        <v>0</v>
      </c>
      <c r="E19" s="10" t="s">
        <v>31</v>
      </c>
      <c r="F19" s="11">
        <f t="shared" ca="1" si="0"/>
        <v>10</v>
      </c>
      <c r="G19" s="12">
        <f t="shared" ca="1" si="1"/>
        <v>1.466275659824047</v>
      </c>
    </row>
    <row r="20" spans="1:7" ht="16.5" thickBot="1" x14ac:dyDescent="0.3">
      <c r="A20" s="10"/>
      <c r="B20" s="11"/>
      <c r="C20" s="9">
        <f t="shared" si="2"/>
        <v>0</v>
      </c>
      <c r="E20" s="10" t="s">
        <v>32</v>
      </c>
      <c r="F20" s="11">
        <f t="shared" ca="1" si="0"/>
        <v>50</v>
      </c>
      <c r="G20" s="12">
        <f t="shared" ca="1" si="1"/>
        <v>7.3313782991202352</v>
      </c>
    </row>
    <row r="21" spans="1:7" ht="16.5" thickBot="1" x14ac:dyDescent="0.3">
      <c r="A21" s="10"/>
      <c r="B21" s="11"/>
      <c r="C21" s="9">
        <f t="shared" si="2"/>
        <v>0</v>
      </c>
      <c r="E21" s="10" t="s">
        <v>33</v>
      </c>
      <c r="F21" s="11">
        <f t="shared" ca="1" si="0"/>
        <v>46</v>
      </c>
      <c r="G21" s="12">
        <f t="shared" ca="1" si="1"/>
        <v>6.7448680351906152</v>
      </c>
    </row>
    <row r="22" spans="1:7" ht="16.5" thickBot="1" x14ac:dyDescent="0.3">
      <c r="A22" s="19"/>
      <c r="B22" s="20"/>
      <c r="C22" s="9">
        <f t="shared" si="2"/>
        <v>0</v>
      </c>
      <c r="E22" s="10" t="s">
        <v>34</v>
      </c>
      <c r="F22" s="11">
        <f t="shared" ca="1" si="0"/>
        <v>8</v>
      </c>
      <c r="G22" s="12">
        <f t="shared" ca="1" si="1"/>
        <v>1.1730205278592376</v>
      </c>
    </row>
    <row r="23" spans="1:7" ht="16.5" thickBot="1" x14ac:dyDescent="0.3">
      <c r="A23" s="21"/>
      <c r="B23" s="22"/>
      <c r="C23" s="9">
        <f t="shared" si="2"/>
        <v>0</v>
      </c>
      <c r="E23" s="10" t="s">
        <v>35</v>
      </c>
      <c r="F23" s="11">
        <f t="shared" ca="1" si="0"/>
        <v>10</v>
      </c>
      <c r="G23" s="12">
        <f t="shared" ca="1" si="1"/>
        <v>1.466275659824047</v>
      </c>
    </row>
    <row r="24" spans="1:7" ht="15.75" x14ac:dyDescent="0.25">
      <c r="E24" s="10" t="s">
        <v>36</v>
      </c>
      <c r="F24" s="11">
        <f t="shared" ca="1" si="0"/>
        <v>26</v>
      </c>
      <c r="G24" s="12">
        <f t="shared" ca="1" si="1"/>
        <v>3.8123167155425222</v>
      </c>
    </row>
    <row r="25" spans="1:7" ht="15.75" x14ac:dyDescent="0.25">
      <c r="E25" s="10" t="s">
        <v>37</v>
      </c>
      <c r="F25" s="11">
        <f t="shared" ca="1" si="0"/>
        <v>32</v>
      </c>
      <c r="G25" s="12">
        <f t="shared" ca="1" si="1"/>
        <v>4.6920821114369504</v>
      </c>
    </row>
    <row r="26" spans="1:7" ht="15.75" x14ac:dyDescent="0.25">
      <c r="E26" s="10" t="s">
        <v>38</v>
      </c>
      <c r="F26" s="11">
        <f t="shared" ca="1" si="0"/>
        <v>3</v>
      </c>
      <c r="G26" s="12">
        <f t="shared" ca="1" si="1"/>
        <v>0.43988269794721413</v>
      </c>
    </row>
    <row r="27" spans="1:7" ht="15.75" x14ac:dyDescent="0.25">
      <c r="E27" s="10" t="s">
        <v>39</v>
      </c>
      <c r="F27" s="11">
        <f t="shared" ca="1" si="0"/>
        <v>35</v>
      </c>
      <c r="G27" s="12">
        <f t="shared" ca="1" si="1"/>
        <v>5.1319648093841641</v>
      </c>
    </row>
    <row r="28" spans="1:7" ht="15.75" x14ac:dyDescent="0.25">
      <c r="E28" s="23" t="s">
        <v>40</v>
      </c>
      <c r="F28" s="11">
        <f t="shared" ca="1" si="0"/>
        <v>43</v>
      </c>
      <c r="G28" s="12">
        <f t="shared" ca="1" si="1"/>
        <v>6.3049853372434015</v>
      </c>
    </row>
    <row r="29" spans="1:7" ht="15.75" x14ac:dyDescent="0.25">
      <c r="E29" s="10" t="s">
        <v>41</v>
      </c>
      <c r="F29" s="11">
        <f t="shared" ca="1" si="0"/>
        <v>18</v>
      </c>
      <c r="G29" s="12">
        <f t="shared" ca="1" si="1"/>
        <v>2.6392961876832843</v>
      </c>
    </row>
    <row r="30" spans="1:7" ht="15.75" x14ac:dyDescent="0.25">
      <c r="E30" s="10" t="s">
        <v>42</v>
      </c>
      <c r="F30" s="11">
        <f t="shared" ca="1" si="0"/>
        <v>25</v>
      </c>
      <c r="G30" s="12">
        <f t="shared" ca="1" si="1"/>
        <v>3.6656891495601176</v>
      </c>
    </row>
    <row r="31" spans="1:7" ht="15.75" x14ac:dyDescent="0.25">
      <c r="E31" s="10" t="s">
        <v>43</v>
      </c>
      <c r="F31" s="11">
        <f t="shared" ca="1" si="0"/>
        <v>39</v>
      </c>
      <c r="G31" s="12">
        <f t="shared" ca="1" si="1"/>
        <v>5.7184750733137824</v>
      </c>
    </row>
    <row r="32" spans="1:7" ht="15.75" x14ac:dyDescent="0.25">
      <c r="E32" s="10" t="s">
        <v>44</v>
      </c>
      <c r="F32" s="11">
        <f t="shared" ca="1" si="0"/>
        <v>20</v>
      </c>
      <c r="G32" s="12">
        <f t="shared" ca="1" si="1"/>
        <v>2.9325513196480939</v>
      </c>
    </row>
    <row r="33" spans="5:7" ht="15.75" x14ac:dyDescent="0.25">
      <c r="E33" s="10" t="s">
        <v>45</v>
      </c>
      <c r="F33" s="11">
        <f t="shared" ca="1" si="0"/>
        <v>24</v>
      </c>
      <c r="G33" s="12">
        <f t="shared" ca="1" si="1"/>
        <v>3.519061583577713</v>
      </c>
    </row>
    <row r="34" spans="5:7" ht="15.75" x14ac:dyDescent="0.25">
      <c r="E34" s="10" t="s">
        <v>46</v>
      </c>
      <c r="F34" s="11">
        <f t="shared" ca="1" si="0"/>
        <v>1</v>
      </c>
      <c r="G34" s="12">
        <f t="shared" ca="1" si="1"/>
        <v>0.1466275659824047</v>
      </c>
    </row>
    <row r="35" spans="5:7" ht="15.75" x14ac:dyDescent="0.25">
      <c r="E35" s="10" t="s">
        <v>47</v>
      </c>
      <c r="F35" s="11">
        <f t="shared" ca="1" si="0"/>
        <v>33</v>
      </c>
      <c r="G35" s="12">
        <f t="shared" ca="1" si="1"/>
        <v>4.838709677419355</v>
      </c>
    </row>
    <row r="36" spans="5:7" ht="15.75" x14ac:dyDescent="0.25">
      <c r="E36" s="10" t="s">
        <v>48</v>
      </c>
      <c r="F36" s="11">
        <f t="shared" ca="1" si="0"/>
        <v>4</v>
      </c>
      <c r="G36" s="12">
        <f t="shared" ca="1" si="1"/>
        <v>0.5865102639296188</v>
      </c>
    </row>
    <row r="37" spans="5:7" ht="15.75" x14ac:dyDescent="0.25">
      <c r="E37" s="10" t="s">
        <v>53</v>
      </c>
      <c r="F37" s="11">
        <f t="shared" ca="1" si="0"/>
        <v>24</v>
      </c>
      <c r="G37" s="12">
        <f t="shared" ca="1" si="1"/>
        <v>3.519061583577713</v>
      </c>
    </row>
    <row r="38" spans="5:7" ht="15.75" x14ac:dyDescent="0.25">
      <c r="E38" s="10" t="s">
        <v>50</v>
      </c>
      <c r="F38" s="11">
        <f t="shared" ca="1" si="0"/>
        <v>48</v>
      </c>
      <c r="G38" s="12">
        <f t="shared" ca="1" si="1"/>
        <v>7.0381231671554261</v>
      </c>
    </row>
    <row r="39" spans="5:7" ht="16.5" thickBot="1" x14ac:dyDescent="0.3">
      <c r="E39" s="24" t="s">
        <v>51</v>
      </c>
      <c r="F39" s="11">
        <f t="shared" ca="1" si="0"/>
        <v>30</v>
      </c>
      <c r="G39" s="12">
        <f t="shared" ca="1" si="1"/>
        <v>4.3988269794721413</v>
      </c>
    </row>
    <row r="40" spans="5:7" ht="16.5" thickBot="1" x14ac:dyDescent="0.3">
      <c r="E40" s="24" t="s">
        <v>57</v>
      </c>
      <c r="F40" s="11">
        <f t="shared" ca="1" si="0"/>
        <v>29</v>
      </c>
      <c r="G40" s="25">
        <f ca="1">F40/$M$7*100</f>
        <v>4.2521994134897358</v>
      </c>
    </row>
    <row r="41" spans="5:7" ht="16.5" thickBot="1" x14ac:dyDescent="0.3">
      <c r="E41" s="24" t="s">
        <v>58</v>
      </c>
      <c r="F41" s="11">
        <f t="shared" ca="1" si="0"/>
        <v>35</v>
      </c>
      <c r="G41" s="25">
        <f ca="1">F41/$M$7*100</f>
        <v>5.1319648093841641</v>
      </c>
    </row>
    <row r="42" spans="5:7" ht="16.5" thickBot="1" x14ac:dyDescent="0.3">
      <c r="E42" s="24" t="s">
        <v>59</v>
      </c>
      <c r="F42" s="11">
        <f t="shared" ca="1" si="0"/>
        <v>43</v>
      </c>
      <c r="G42" s="25">
        <f t="shared" ref="G42:G51" ca="1" si="3">F42/$M$7*100</f>
        <v>6.3049853372434015</v>
      </c>
    </row>
    <row r="43" spans="5:7" ht="16.5" thickBot="1" x14ac:dyDescent="0.3">
      <c r="E43" s="24" t="s">
        <v>60</v>
      </c>
      <c r="F43" s="11">
        <f t="shared" ca="1" si="0"/>
        <v>35</v>
      </c>
      <c r="G43" s="25">
        <f t="shared" ca="1" si="3"/>
        <v>5.1319648093841641</v>
      </c>
    </row>
    <row r="44" spans="5:7" ht="16.5" thickBot="1" x14ac:dyDescent="0.3">
      <c r="E44" s="24" t="s">
        <v>61</v>
      </c>
      <c r="F44" s="11">
        <f t="shared" ca="1" si="0"/>
        <v>12</v>
      </c>
      <c r="G44" s="25">
        <f t="shared" ca="1" si="3"/>
        <v>1.7595307917888565</v>
      </c>
    </row>
    <row r="45" spans="5:7" ht="16.5" thickBot="1" x14ac:dyDescent="0.3">
      <c r="E45" s="24" t="s">
        <v>62</v>
      </c>
      <c r="F45" s="11">
        <f t="shared" ca="1" si="0"/>
        <v>22</v>
      </c>
      <c r="G45" s="25">
        <f t="shared" ca="1" si="3"/>
        <v>3.225806451612903</v>
      </c>
    </row>
    <row r="46" spans="5:7" ht="16.5" thickBot="1" x14ac:dyDescent="0.3">
      <c r="E46" s="24" t="s">
        <v>63</v>
      </c>
      <c r="F46" s="11">
        <f t="shared" ca="1" si="0"/>
        <v>28</v>
      </c>
      <c r="G46" s="25">
        <f t="shared" ca="1" si="3"/>
        <v>4.1055718475073313</v>
      </c>
    </row>
    <row r="47" spans="5:7" ht="16.5" thickBot="1" x14ac:dyDescent="0.3">
      <c r="E47" s="24" t="s">
        <v>64</v>
      </c>
      <c r="F47" s="11">
        <f t="shared" ca="1" si="0"/>
        <v>32</v>
      </c>
      <c r="G47" s="25">
        <f t="shared" ca="1" si="3"/>
        <v>4.6920821114369504</v>
      </c>
    </row>
    <row r="48" spans="5:7" ht="16.5" thickBot="1" x14ac:dyDescent="0.3">
      <c r="E48" s="24" t="s">
        <v>65</v>
      </c>
      <c r="F48" s="11">
        <f t="shared" ca="1" si="0"/>
        <v>19</v>
      </c>
      <c r="G48" s="25">
        <f t="shared" ca="1" si="3"/>
        <v>2.7859237536656889</v>
      </c>
    </row>
    <row r="49" spans="5:7" ht="16.5" thickBot="1" x14ac:dyDescent="0.3">
      <c r="E49" s="24" t="s">
        <v>66</v>
      </c>
      <c r="F49" s="11">
        <f t="shared" ca="1" si="0"/>
        <v>32</v>
      </c>
      <c r="G49" s="25">
        <f t="shared" ca="1" si="3"/>
        <v>4.6920821114369504</v>
      </c>
    </row>
    <row r="50" spans="5:7" ht="16.5" thickBot="1" x14ac:dyDescent="0.3">
      <c r="E50" s="24" t="s">
        <v>67</v>
      </c>
      <c r="F50" s="11">
        <f t="shared" ca="1" si="0"/>
        <v>49</v>
      </c>
      <c r="G50" s="25">
        <f t="shared" ca="1" si="3"/>
        <v>7.1847507331378306</v>
      </c>
    </row>
    <row r="51" spans="5:7" ht="16.5" thickBot="1" x14ac:dyDescent="0.3">
      <c r="E51" s="24" t="s">
        <v>68</v>
      </c>
      <c r="F51" s="11">
        <f t="shared" ca="1" si="0"/>
        <v>22</v>
      </c>
      <c r="G51" s="25">
        <f t="shared" ca="1" si="3"/>
        <v>3.225806451612903</v>
      </c>
    </row>
  </sheetData>
  <mergeCells count="2">
    <mergeCell ref="J5:K5"/>
    <mergeCell ref="M5:N5"/>
  </mergeCells>
  <dataValidations count="1">
    <dataValidation allowBlank="1" showInputMessage="1" showErrorMessage="1" prompt="Please write the real name of the tenants and only in English" sqref="E2" xr:uid="{577CA3F1-619D-4DA8-AD2A-A8A22EBA684A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1"/>
  <sheetViews>
    <sheetView zoomScale="60" zoomScaleNormal="60" workbookViewId="0">
      <selection activeCell="F1" sqref="F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11.85546875" bestFit="1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9.5" thickBot="1" x14ac:dyDescent="0.3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6.5" thickBot="1" x14ac:dyDescent="0.3">
      <c r="A2" s="7" t="s">
        <v>76</v>
      </c>
      <c r="B2" s="8">
        <v>5</v>
      </c>
      <c r="C2" s="9">
        <f t="shared" ref="C2:C21" si="0">B2/$J$5*100</f>
        <v>13.157894736842104</v>
      </c>
      <c r="E2" s="10" t="s">
        <v>5</v>
      </c>
      <c r="F2" s="11">
        <f ca="1">RANDBETWEEN(0,50)</f>
        <v>46</v>
      </c>
      <c r="G2" s="12" t="e">
        <f ca="1">F2/$M$7*100</f>
        <v>#DIV/0!</v>
      </c>
    </row>
    <row r="3" spans="1:14" ht="19.5" thickBot="1" x14ac:dyDescent="0.35">
      <c r="A3" s="10" t="s">
        <v>77</v>
      </c>
      <c r="B3" s="11">
        <v>1</v>
      </c>
      <c r="C3" s="9">
        <f t="shared" si="0"/>
        <v>2.6315789473684208</v>
      </c>
      <c r="E3" s="10" t="s">
        <v>6</v>
      </c>
      <c r="F3" s="11">
        <f t="shared" ref="F3:F51" ca="1" si="1">RANDBETWEEN(0,50)</f>
        <v>20</v>
      </c>
      <c r="G3" s="12" t="e">
        <f t="shared" ref="G3:G39" ca="1" si="2">F3/$M$7*100</f>
        <v>#DIV/0!</v>
      </c>
      <c r="J3" s="54" t="s">
        <v>0</v>
      </c>
      <c r="K3" s="55"/>
      <c r="M3" s="56" t="s">
        <v>3</v>
      </c>
      <c r="N3" s="57"/>
    </row>
    <row r="4" spans="1:14" ht="16.5" thickBot="1" x14ac:dyDescent="0.3">
      <c r="A4" s="27" t="s">
        <v>78</v>
      </c>
      <c r="B4" s="11">
        <v>1</v>
      </c>
      <c r="C4" s="9">
        <f t="shared" si="0"/>
        <v>2.6315789473684208</v>
      </c>
      <c r="E4" s="39" t="s">
        <v>112</v>
      </c>
      <c r="F4" s="11">
        <f t="shared" ca="1" si="1"/>
        <v>21</v>
      </c>
      <c r="G4" s="12" t="e">
        <f t="shared" ca="1" si="2"/>
        <v>#DIV/0!</v>
      </c>
      <c r="J4" s="14" t="s">
        <v>11</v>
      </c>
      <c r="K4" s="15" t="s">
        <v>12</v>
      </c>
      <c r="M4" s="14" t="s">
        <v>13</v>
      </c>
      <c r="N4" s="15" t="s">
        <v>12</v>
      </c>
    </row>
    <row r="5" spans="1:14" ht="16.5" thickBot="1" x14ac:dyDescent="0.3">
      <c r="A5" s="10" t="s">
        <v>9</v>
      </c>
      <c r="B5" s="11">
        <v>4</v>
      </c>
      <c r="C5" s="9">
        <f t="shared" si="0"/>
        <v>10.526315789473683</v>
      </c>
      <c r="E5" s="10" t="s">
        <v>10</v>
      </c>
      <c r="F5" s="11">
        <f t="shared" ca="1" si="1"/>
        <v>21</v>
      </c>
      <c r="G5" s="12" t="e">
        <f t="shared" ca="1" si="2"/>
        <v>#DIV/0!</v>
      </c>
      <c r="J5" s="16">
        <f>SUM(B2:B21)</f>
        <v>38</v>
      </c>
      <c r="K5" s="17">
        <f>SUM(C2:C21)</f>
        <v>100</v>
      </c>
      <c r="M5" s="16">
        <f ca="1">SUM(F2:F28)</f>
        <v>707</v>
      </c>
      <c r="N5" s="17" t="e">
        <f ca="1">SUM(G2:G28)</f>
        <v>#DIV/0!</v>
      </c>
    </row>
    <row r="6" spans="1:14" ht="16.5" thickBot="1" x14ac:dyDescent="0.3">
      <c r="A6" s="10" t="s">
        <v>79</v>
      </c>
      <c r="B6" s="11">
        <v>6</v>
      </c>
      <c r="C6" s="9">
        <f t="shared" si="0"/>
        <v>15.789473684210526</v>
      </c>
      <c r="E6" s="10" t="s">
        <v>15</v>
      </c>
      <c r="F6" s="11">
        <f t="shared" ca="1" si="1"/>
        <v>33</v>
      </c>
      <c r="G6" s="12" t="e">
        <f t="shared" ca="1" si="2"/>
        <v>#DIV/0!</v>
      </c>
    </row>
    <row r="7" spans="1:14" ht="16.5" thickBot="1" x14ac:dyDescent="0.3">
      <c r="A7" s="10" t="s">
        <v>80</v>
      </c>
      <c r="B7" s="11">
        <v>1</v>
      </c>
      <c r="C7" s="9">
        <f t="shared" si="0"/>
        <v>2.6315789473684208</v>
      </c>
      <c r="E7" s="10" t="s">
        <v>16</v>
      </c>
      <c r="F7" s="11">
        <f t="shared" ca="1" si="1"/>
        <v>32</v>
      </c>
      <c r="G7" s="12" t="e">
        <f t="shared" ca="1" si="2"/>
        <v>#DIV/0!</v>
      </c>
    </row>
    <row r="8" spans="1:14" ht="16.5" thickBot="1" x14ac:dyDescent="0.3">
      <c r="A8" s="10" t="s">
        <v>81</v>
      </c>
      <c r="B8" s="11">
        <v>7</v>
      </c>
      <c r="C8" s="9">
        <f t="shared" si="0"/>
        <v>18.421052631578945</v>
      </c>
      <c r="E8" s="10" t="s">
        <v>18</v>
      </c>
      <c r="F8" s="11">
        <f t="shared" ca="1" si="1"/>
        <v>20</v>
      </c>
      <c r="G8" s="12" t="e">
        <f t="shared" ca="1" si="2"/>
        <v>#DIV/0!</v>
      </c>
    </row>
    <row r="9" spans="1:14" ht="16.5" thickBot="1" x14ac:dyDescent="0.3">
      <c r="A9" s="10" t="s">
        <v>83</v>
      </c>
      <c r="B9" s="11">
        <v>1</v>
      </c>
      <c r="C9" s="9">
        <f t="shared" si="0"/>
        <v>2.6315789473684208</v>
      </c>
      <c r="E9" s="18" t="s">
        <v>20</v>
      </c>
      <c r="F9" s="11">
        <f t="shared" ca="1" si="1"/>
        <v>12</v>
      </c>
      <c r="G9" s="12" t="e">
        <f t="shared" ca="1" si="2"/>
        <v>#DIV/0!</v>
      </c>
    </row>
    <row r="10" spans="1:14" ht="16.5" thickBot="1" x14ac:dyDescent="0.3">
      <c r="A10" s="10" t="s">
        <v>86</v>
      </c>
      <c r="B10" s="11">
        <v>1</v>
      </c>
      <c r="C10" s="9">
        <f t="shared" si="0"/>
        <v>2.6315789473684208</v>
      </c>
      <c r="E10" s="10" t="s">
        <v>22</v>
      </c>
      <c r="F10" s="11">
        <f t="shared" ca="1" si="1"/>
        <v>35</v>
      </c>
      <c r="G10" s="12" t="e">
        <f t="shared" ca="1" si="2"/>
        <v>#DIV/0!</v>
      </c>
    </row>
    <row r="11" spans="1:14" ht="16.5" thickBot="1" x14ac:dyDescent="0.3">
      <c r="A11" s="10" t="s">
        <v>84</v>
      </c>
      <c r="B11" s="11">
        <v>3</v>
      </c>
      <c r="C11" s="9">
        <f t="shared" si="0"/>
        <v>7.8947368421052628</v>
      </c>
      <c r="E11" s="10" t="s">
        <v>23</v>
      </c>
      <c r="F11" s="11">
        <f t="shared" ca="1" si="1"/>
        <v>39</v>
      </c>
      <c r="G11" s="12" t="e">
        <f t="shared" ca="1" si="2"/>
        <v>#DIV/0!</v>
      </c>
    </row>
    <row r="12" spans="1:14" ht="16.5" thickBot="1" x14ac:dyDescent="0.3">
      <c r="A12" s="10" t="s">
        <v>85</v>
      </c>
      <c r="B12" s="11">
        <v>1</v>
      </c>
      <c r="C12" s="9">
        <f t="shared" si="0"/>
        <v>2.6315789473684208</v>
      </c>
      <c r="E12" s="10" t="s">
        <v>24</v>
      </c>
      <c r="F12" s="11">
        <f t="shared" ca="1" si="1"/>
        <v>27</v>
      </c>
      <c r="G12" s="12" t="e">
        <f t="shared" ca="1" si="2"/>
        <v>#DIV/0!</v>
      </c>
    </row>
    <row r="13" spans="1:14" ht="16.5" thickBot="1" x14ac:dyDescent="0.3">
      <c r="A13" s="10" t="s">
        <v>114</v>
      </c>
      <c r="B13" s="11">
        <v>7</v>
      </c>
      <c r="C13" s="9">
        <f t="shared" si="0"/>
        <v>18.421052631578945</v>
      </c>
      <c r="E13" s="10" t="s">
        <v>25</v>
      </c>
      <c r="F13" s="11">
        <f t="shared" ca="1" si="1"/>
        <v>5</v>
      </c>
      <c r="G13" s="12" t="e">
        <f t="shared" ca="1" si="2"/>
        <v>#DIV/0!</v>
      </c>
    </row>
    <row r="14" spans="1:14" ht="16.5" thickBot="1" x14ac:dyDescent="0.3">
      <c r="A14" s="10"/>
      <c r="B14" s="11"/>
      <c r="C14" s="9">
        <f t="shared" si="0"/>
        <v>0</v>
      </c>
      <c r="E14" s="10" t="s">
        <v>26</v>
      </c>
      <c r="F14" s="11">
        <f t="shared" ca="1" si="1"/>
        <v>10</v>
      </c>
      <c r="G14" s="12" t="e">
        <f t="shared" ca="1" si="2"/>
        <v>#DIV/0!</v>
      </c>
    </row>
    <row r="15" spans="1:14" ht="16.5" thickBot="1" x14ac:dyDescent="0.3">
      <c r="A15" s="10"/>
      <c r="B15" s="11"/>
      <c r="C15" s="9">
        <f t="shared" si="0"/>
        <v>0</v>
      </c>
      <c r="E15" s="10" t="s">
        <v>27</v>
      </c>
      <c r="F15" s="11">
        <f t="shared" ca="1" si="1"/>
        <v>32</v>
      </c>
      <c r="G15" s="12" t="e">
        <f t="shared" ca="1" si="2"/>
        <v>#DIV/0!</v>
      </c>
    </row>
    <row r="16" spans="1:14" ht="16.5" thickBot="1" x14ac:dyDescent="0.3">
      <c r="A16" s="10"/>
      <c r="B16" s="11"/>
      <c r="C16" s="9">
        <f t="shared" si="0"/>
        <v>0</v>
      </c>
      <c r="E16" s="10" t="s">
        <v>28</v>
      </c>
      <c r="F16" s="11">
        <f t="shared" ca="1" si="1"/>
        <v>46</v>
      </c>
      <c r="G16" s="12" t="e">
        <f t="shared" ca="1" si="2"/>
        <v>#DIV/0!</v>
      </c>
    </row>
    <row r="17" spans="1:7" ht="16.5" thickBot="1" x14ac:dyDescent="0.3">
      <c r="A17" s="10"/>
      <c r="B17" s="11"/>
      <c r="C17" s="9">
        <f t="shared" si="0"/>
        <v>0</v>
      </c>
      <c r="E17" s="10" t="s">
        <v>29</v>
      </c>
      <c r="F17" s="11">
        <f t="shared" ca="1" si="1"/>
        <v>43</v>
      </c>
      <c r="G17" s="12" t="e">
        <f t="shared" ca="1" si="2"/>
        <v>#DIV/0!</v>
      </c>
    </row>
    <row r="18" spans="1:7" ht="16.5" thickBot="1" x14ac:dyDescent="0.3">
      <c r="A18" s="10"/>
      <c r="B18" s="11"/>
      <c r="C18" s="9">
        <f t="shared" si="0"/>
        <v>0</v>
      </c>
      <c r="E18" s="10" t="s">
        <v>30</v>
      </c>
      <c r="F18" s="11">
        <f t="shared" ca="1" si="1"/>
        <v>25</v>
      </c>
      <c r="G18" s="12" t="e">
        <f t="shared" ca="1" si="2"/>
        <v>#DIV/0!</v>
      </c>
    </row>
    <row r="19" spans="1:7" ht="16.5" thickBot="1" x14ac:dyDescent="0.3">
      <c r="A19" s="10"/>
      <c r="B19" s="11"/>
      <c r="C19" s="9">
        <f t="shared" si="0"/>
        <v>0</v>
      </c>
      <c r="E19" s="10" t="s">
        <v>31</v>
      </c>
      <c r="F19" s="11">
        <f t="shared" ca="1" si="1"/>
        <v>24</v>
      </c>
      <c r="G19" s="12" t="e">
        <f t="shared" ca="1" si="2"/>
        <v>#DIV/0!</v>
      </c>
    </row>
    <row r="20" spans="1:7" ht="16.5" thickBot="1" x14ac:dyDescent="0.3">
      <c r="A20" s="19"/>
      <c r="B20" s="20"/>
      <c r="C20" s="9">
        <f t="shared" si="0"/>
        <v>0</v>
      </c>
      <c r="E20" s="10" t="s">
        <v>32</v>
      </c>
      <c r="F20" s="11">
        <f t="shared" ca="1" si="1"/>
        <v>41</v>
      </c>
      <c r="G20" s="12" t="e">
        <f t="shared" ca="1" si="2"/>
        <v>#DIV/0!</v>
      </c>
    </row>
    <row r="21" spans="1:7" ht="16.5" thickBot="1" x14ac:dyDescent="0.3">
      <c r="A21" s="21"/>
      <c r="B21" s="22"/>
      <c r="C21" s="9">
        <f t="shared" si="0"/>
        <v>0</v>
      </c>
      <c r="E21" s="10" t="s">
        <v>33</v>
      </c>
      <c r="F21" s="11">
        <f t="shared" ca="1" si="1"/>
        <v>26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10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12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17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20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26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32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32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29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46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42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34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28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0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12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15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5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15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48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17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33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49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46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12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45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32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19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41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41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50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50</v>
      </c>
      <c r="G51" s="25" t="e">
        <f t="shared" ca="1" si="3"/>
        <v>#DIV/0!</v>
      </c>
    </row>
  </sheetData>
  <mergeCells count="2">
    <mergeCell ref="J3:K3"/>
    <mergeCell ref="M3:N3"/>
  </mergeCells>
  <dataValidations count="1">
    <dataValidation allowBlank="1" showInputMessage="1" showErrorMessage="1" prompt="Please write the real name of the tenants and only in English" sqref="E2" xr:uid="{830DF883-F56A-42F8-A7CC-74845CB2AEB9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51"/>
  <sheetViews>
    <sheetView topLeftCell="A44" workbookViewId="0">
      <selection activeCell="F51" sqref="F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9.7109375" bestFit="1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6.5" thickBot="1" x14ac:dyDescent="0.3">
      <c r="A2" s="28" t="s">
        <v>17</v>
      </c>
      <c r="B2" s="11">
        <v>8</v>
      </c>
      <c r="C2" s="11">
        <f t="shared" ref="C2:C13" si="0">B2/$J$4*100</f>
        <v>7.5471698113207548</v>
      </c>
      <c r="E2" s="10" t="s">
        <v>5</v>
      </c>
      <c r="F2" s="11">
        <f ca="1">RANDBETWEEN(0,50)</f>
        <v>32</v>
      </c>
      <c r="G2" s="12" t="e">
        <f ca="1">F2/$M$7*100</f>
        <v>#DIV/0!</v>
      </c>
    </row>
    <row r="3" spans="1:14" ht="18.75" x14ac:dyDescent="0.3">
      <c r="A3" s="28" t="s">
        <v>9</v>
      </c>
      <c r="B3" s="11">
        <v>23</v>
      </c>
      <c r="C3" s="11">
        <f t="shared" si="0"/>
        <v>21.69811320754717</v>
      </c>
      <c r="E3" s="10" t="s">
        <v>6</v>
      </c>
      <c r="F3" s="11">
        <f t="shared" ref="F3:F51" ca="1" si="1">RANDBETWEEN(0,50)</f>
        <v>6</v>
      </c>
      <c r="G3" s="12" t="e">
        <f t="shared" ref="G3:G39" ca="1" si="2">F3/$M$7*100</f>
        <v>#DIV/0!</v>
      </c>
      <c r="J3" s="54" t="s">
        <v>0</v>
      </c>
      <c r="K3" s="55"/>
      <c r="M3" s="56" t="s">
        <v>3</v>
      </c>
      <c r="N3" s="57"/>
    </row>
    <row r="4" spans="1:14" ht="16.5" thickBot="1" x14ac:dyDescent="0.3">
      <c r="A4" s="28" t="s">
        <v>4</v>
      </c>
      <c r="B4" s="11">
        <v>5</v>
      </c>
      <c r="C4" s="11">
        <f t="shared" si="0"/>
        <v>4.716981132075472</v>
      </c>
      <c r="E4" s="39" t="s">
        <v>112</v>
      </c>
      <c r="F4" s="11">
        <f t="shared" ca="1" si="1"/>
        <v>33</v>
      </c>
      <c r="G4" s="12" t="e">
        <f t="shared" ca="1" si="2"/>
        <v>#DIV/0!</v>
      </c>
      <c r="J4" s="16">
        <f>SUM(B2:B15)</f>
        <v>106</v>
      </c>
      <c r="K4" s="17">
        <f>SUM(C2:C15)</f>
        <v>100.00000000000001</v>
      </c>
      <c r="M4" s="16">
        <f ca="1">SUM(F2:F26)</f>
        <v>592</v>
      </c>
      <c r="N4" s="17" t="e">
        <f ca="1">SUM(G2:G26)</f>
        <v>#DIV/0!</v>
      </c>
    </row>
    <row r="5" spans="1:14" ht="15.75" x14ac:dyDescent="0.25">
      <c r="A5" s="28" t="s">
        <v>8</v>
      </c>
      <c r="B5" s="11">
        <v>17</v>
      </c>
      <c r="C5" s="11">
        <f t="shared" si="0"/>
        <v>16.037735849056602</v>
      </c>
      <c r="E5" s="10" t="s">
        <v>10</v>
      </c>
      <c r="F5" s="11">
        <f t="shared" ca="1" si="1"/>
        <v>2</v>
      </c>
      <c r="G5" s="12" t="e">
        <f t="shared" ca="1" si="2"/>
        <v>#DIV/0!</v>
      </c>
    </row>
    <row r="6" spans="1:14" ht="15.75" x14ac:dyDescent="0.25">
      <c r="A6" s="28" t="s">
        <v>19</v>
      </c>
      <c r="B6" s="11">
        <v>8</v>
      </c>
      <c r="C6" s="11">
        <f t="shared" si="0"/>
        <v>7.5471698113207548</v>
      </c>
      <c r="E6" s="10" t="s">
        <v>15</v>
      </c>
      <c r="F6" s="11">
        <f t="shared" ca="1" si="1"/>
        <v>11</v>
      </c>
      <c r="G6" s="12" t="e">
        <f t="shared" ca="1" si="2"/>
        <v>#DIV/0!</v>
      </c>
    </row>
    <row r="7" spans="1:14" ht="15.75" x14ac:dyDescent="0.25">
      <c r="A7" s="28" t="s">
        <v>87</v>
      </c>
      <c r="B7" s="11">
        <v>1</v>
      </c>
      <c r="C7" s="11">
        <f t="shared" si="0"/>
        <v>0.94339622641509435</v>
      </c>
      <c r="E7" s="10" t="s">
        <v>16</v>
      </c>
      <c r="F7" s="11">
        <f t="shared" ca="1" si="1"/>
        <v>5</v>
      </c>
      <c r="G7" s="12" t="e">
        <f t="shared" ca="1" si="2"/>
        <v>#DIV/0!</v>
      </c>
    </row>
    <row r="8" spans="1:14" ht="15.75" x14ac:dyDescent="0.25">
      <c r="A8" s="28" t="s">
        <v>88</v>
      </c>
      <c r="B8" s="11">
        <v>3</v>
      </c>
      <c r="C8" s="11">
        <f t="shared" si="0"/>
        <v>2.8301886792452833</v>
      </c>
      <c r="E8" s="10" t="s">
        <v>18</v>
      </c>
      <c r="F8" s="11">
        <f t="shared" ca="1" si="1"/>
        <v>0</v>
      </c>
      <c r="G8" s="12" t="e">
        <f t="shared" ca="1" si="2"/>
        <v>#DIV/0!</v>
      </c>
    </row>
    <row r="9" spans="1:14" ht="15.75" x14ac:dyDescent="0.25">
      <c r="A9" s="28" t="s">
        <v>89</v>
      </c>
      <c r="B9" s="11">
        <v>4</v>
      </c>
      <c r="C9" s="11">
        <f t="shared" si="0"/>
        <v>3.7735849056603774</v>
      </c>
      <c r="E9" s="18" t="s">
        <v>20</v>
      </c>
      <c r="F9" s="11">
        <f t="shared" ca="1" si="1"/>
        <v>37</v>
      </c>
      <c r="G9" s="12" t="e">
        <f t="shared" ca="1" si="2"/>
        <v>#DIV/0!</v>
      </c>
    </row>
    <row r="10" spans="1:14" ht="15.75" x14ac:dyDescent="0.25">
      <c r="A10" s="28" t="s">
        <v>52</v>
      </c>
      <c r="B10" s="11">
        <v>10</v>
      </c>
      <c r="C10" s="11">
        <f t="shared" si="0"/>
        <v>9.433962264150944</v>
      </c>
      <c r="E10" s="10" t="s">
        <v>22</v>
      </c>
      <c r="F10" s="11">
        <f t="shared" ca="1" si="1"/>
        <v>24</v>
      </c>
      <c r="G10" s="12" t="e">
        <f t="shared" ca="1" si="2"/>
        <v>#DIV/0!</v>
      </c>
    </row>
    <row r="11" spans="1:14" ht="15.75" x14ac:dyDescent="0.25">
      <c r="A11" s="28" t="s">
        <v>90</v>
      </c>
      <c r="B11" s="11">
        <v>3</v>
      </c>
      <c r="C11" s="11">
        <f t="shared" si="0"/>
        <v>2.8301886792452833</v>
      </c>
      <c r="E11" s="10" t="s">
        <v>23</v>
      </c>
      <c r="F11" s="11">
        <f t="shared" ca="1" si="1"/>
        <v>30</v>
      </c>
      <c r="G11" s="12" t="e">
        <f t="shared" ca="1" si="2"/>
        <v>#DIV/0!</v>
      </c>
    </row>
    <row r="12" spans="1:14" ht="15.75" x14ac:dyDescent="0.25">
      <c r="A12" s="28" t="s">
        <v>91</v>
      </c>
      <c r="B12" s="11">
        <v>2</v>
      </c>
      <c r="C12" s="11">
        <f t="shared" si="0"/>
        <v>1.8867924528301887</v>
      </c>
      <c r="E12" s="10" t="s">
        <v>24</v>
      </c>
      <c r="F12" s="11">
        <f t="shared" ca="1" si="1"/>
        <v>41</v>
      </c>
      <c r="G12" s="12" t="e">
        <f t="shared" ca="1" si="2"/>
        <v>#DIV/0!</v>
      </c>
    </row>
    <row r="13" spans="1:14" ht="15.75" x14ac:dyDescent="0.25">
      <c r="A13" s="28" t="s">
        <v>92</v>
      </c>
      <c r="B13" s="11">
        <v>4</v>
      </c>
      <c r="C13" s="11">
        <f t="shared" si="0"/>
        <v>3.7735849056603774</v>
      </c>
      <c r="E13" s="10" t="s">
        <v>25</v>
      </c>
      <c r="F13" s="11">
        <f t="shared" ca="1" si="1"/>
        <v>27</v>
      </c>
      <c r="G13" s="12" t="e">
        <f t="shared" ca="1" si="2"/>
        <v>#DIV/0!</v>
      </c>
    </row>
    <row r="14" spans="1:14" ht="15.75" x14ac:dyDescent="0.25">
      <c r="A14" s="29" t="s">
        <v>93</v>
      </c>
      <c r="B14" s="11">
        <v>8</v>
      </c>
      <c r="C14" s="11">
        <f t="shared" ref="C14:C20" si="3">B14/$J$4*100</f>
        <v>7.5471698113207548</v>
      </c>
      <c r="E14" s="10" t="s">
        <v>26</v>
      </c>
      <c r="F14" s="11">
        <f t="shared" ca="1" si="1"/>
        <v>46</v>
      </c>
      <c r="G14" s="12" t="e">
        <f t="shared" ca="1" si="2"/>
        <v>#DIV/0!</v>
      </c>
    </row>
    <row r="15" spans="1:14" ht="15.75" x14ac:dyDescent="0.25">
      <c r="A15" s="29" t="s">
        <v>21</v>
      </c>
      <c r="B15" s="11">
        <v>10</v>
      </c>
      <c r="C15" s="11">
        <f t="shared" si="3"/>
        <v>9.433962264150944</v>
      </c>
      <c r="E15" s="10" t="s">
        <v>27</v>
      </c>
      <c r="F15" s="11">
        <f t="shared" ca="1" si="1"/>
        <v>12</v>
      </c>
      <c r="G15" s="12" t="e">
        <f t="shared" ca="1" si="2"/>
        <v>#DIV/0!</v>
      </c>
    </row>
    <row r="16" spans="1:14" ht="15.75" x14ac:dyDescent="0.25">
      <c r="A16" s="28" t="s">
        <v>94</v>
      </c>
      <c r="B16" s="11">
        <v>1</v>
      </c>
      <c r="C16" s="11">
        <f t="shared" si="3"/>
        <v>0.94339622641509435</v>
      </c>
      <c r="E16" s="10" t="s">
        <v>28</v>
      </c>
      <c r="F16" s="11">
        <f t="shared" ca="1" si="1"/>
        <v>35</v>
      </c>
      <c r="G16" s="12" t="e">
        <f t="shared" ca="1" si="2"/>
        <v>#DIV/0!</v>
      </c>
    </row>
    <row r="17" spans="1:7" ht="15.75" x14ac:dyDescent="0.25">
      <c r="A17" s="28" t="s">
        <v>95</v>
      </c>
      <c r="B17" s="11">
        <v>1</v>
      </c>
      <c r="C17" s="11">
        <f t="shared" si="3"/>
        <v>0.94339622641509435</v>
      </c>
      <c r="E17" s="10" t="s">
        <v>29</v>
      </c>
      <c r="F17" s="11">
        <f t="shared" ca="1" si="1"/>
        <v>20</v>
      </c>
      <c r="G17" s="12" t="e">
        <f t="shared" ca="1" si="2"/>
        <v>#DIV/0!</v>
      </c>
    </row>
    <row r="18" spans="1:7" ht="15.75" x14ac:dyDescent="0.25">
      <c r="A18" s="28" t="s">
        <v>96</v>
      </c>
      <c r="B18" s="11">
        <v>1</v>
      </c>
      <c r="C18" s="11">
        <f t="shared" si="3"/>
        <v>0.94339622641509435</v>
      </c>
      <c r="E18" s="10" t="s">
        <v>30</v>
      </c>
      <c r="F18" s="11">
        <f t="shared" ca="1" si="1"/>
        <v>15</v>
      </c>
      <c r="G18" s="12" t="e">
        <f t="shared" ca="1" si="2"/>
        <v>#DIV/0!</v>
      </c>
    </row>
    <row r="19" spans="1:7" ht="15.75" x14ac:dyDescent="0.25">
      <c r="A19" s="28" t="s">
        <v>97</v>
      </c>
      <c r="B19" s="11">
        <v>4</v>
      </c>
      <c r="C19" s="11">
        <f t="shared" si="3"/>
        <v>3.7735849056603774</v>
      </c>
      <c r="E19" s="10" t="s">
        <v>31</v>
      </c>
      <c r="F19" s="11">
        <f t="shared" ca="1" si="1"/>
        <v>49</v>
      </c>
      <c r="G19" s="12" t="e">
        <f t="shared" ca="1" si="2"/>
        <v>#DIV/0!</v>
      </c>
    </row>
    <row r="20" spans="1:7" ht="15.75" x14ac:dyDescent="0.25">
      <c r="A20" s="28" t="s">
        <v>98</v>
      </c>
      <c r="B20" s="11">
        <v>4</v>
      </c>
      <c r="C20" s="11">
        <f t="shared" si="3"/>
        <v>3.7735849056603774</v>
      </c>
      <c r="E20" s="10" t="s">
        <v>32</v>
      </c>
      <c r="F20" s="11">
        <f t="shared" ca="1" si="1"/>
        <v>7</v>
      </c>
      <c r="G20" s="12" t="e">
        <f t="shared" ca="1" si="2"/>
        <v>#DIV/0!</v>
      </c>
    </row>
    <row r="21" spans="1:7" ht="15.75" x14ac:dyDescent="0.25">
      <c r="E21" s="10" t="s">
        <v>33</v>
      </c>
      <c r="F21" s="11">
        <f t="shared" ca="1" si="1"/>
        <v>46</v>
      </c>
      <c r="G21" s="12" t="e">
        <f t="shared" ca="1" si="2"/>
        <v>#DIV/0!</v>
      </c>
    </row>
    <row r="22" spans="1:7" ht="15.75" x14ac:dyDescent="0.25">
      <c r="E22" s="10" t="s">
        <v>34</v>
      </c>
      <c r="F22" s="11">
        <f t="shared" ca="1" si="1"/>
        <v>13</v>
      </c>
      <c r="G22" s="12" t="e">
        <f t="shared" ca="1" si="2"/>
        <v>#DIV/0!</v>
      </c>
    </row>
    <row r="23" spans="1:7" ht="15.75" x14ac:dyDescent="0.25">
      <c r="E23" s="10" t="s">
        <v>35</v>
      </c>
      <c r="F23" s="11">
        <f t="shared" ca="1" si="1"/>
        <v>48</v>
      </c>
      <c r="G23" s="12" t="e">
        <f t="shared" ca="1" si="2"/>
        <v>#DIV/0!</v>
      </c>
    </row>
    <row r="24" spans="1:7" ht="15.75" x14ac:dyDescent="0.25">
      <c r="E24" s="10" t="s">
        <v>36</v>
      </c>
      <c r="F24" s="11">
        <f t="shared" ca="1" si="1"/>
        <v>9</v>
      </c>
      <c r="G24" s="12" t="e">
        <f t="shared" ca="1" si="2"/>
        <v>#DIV/0!</v>
      </c>
    </row>
    <row r="25" spans="1:7" ht="15.75" x14ac:dyDescent="0.25">
      <c r="E25" s="10" t="s">
        <v>37</v>
      </c>
      <c r="F25" s="11">
        <f t="shared" ca="1" si="1"/>
        <v>17</v>
      </c>
      <c r="G25" s="12" t="e">
        <f t="shared" ca="1" si="2"/>
        <v>#DIV/0!</v>
      </c>
    </row>
    <row r="26" spans="1:7" ht="15.75" x14ac:dyDescent="0.25">
      <c r="E26" s="10" t="s">
        <v>38</v>
      </c>
      <c r="F26" s="11">
        <f t="shared" ca="1" si="1"/>
        <v>27</v>
      </c>
      <c r="G26" s="12" t="e">
        <f t="shared" ca="1" si="2"/>
        <v>#DIV/0!</v>
      </c>
    </row>
    <row r="27" spans="1:7" ht="15.75" x14ac:dyDescent="0.25">
      <c r="E27" s="10" t="s">
        <v>39</v>
      </c>
      <c r="F27" s="11">
        <f t="shared" ca="1" si="1"/>
        <v>3</v>
      </c>
      <c r="G27" s="12" t="e">
        <f t="shared" ca="1" si="2"/>
        <v>#DIV/0!</v>
      </c>
    </row>
    <row r="28" spans="1:7" ht="15.75" x14ac:dyDescent="0.25">
      <c r="E28" s="23" t="s">
        <v>40</v>
      </c>
      <c r="F28" s="11">
        <f t="shared" ca="1" si="1"/>
        <v>38</v>
      </c>
      <c r="G28" s="12" t="e">
        <f t="shared" ca="1" si="2"/>
        <v>#DIV/0!</v>
      </c>
    </row>
    <row r="29" spans="1:7" ht="15.75" x14ac:dyDescent="0.25">
      <c r="E29" s="10" t="s">
        <v>41</v>
      </c>
      <c r="F29" s="11">
        <f t="shared" ca="1" si="1"/>
        <v>29</v>
      </c>
      <c r="G29" s="12" t="e">
        <f t="shared" ca="1" si="2"/>
        <v>#DIV/0!</v>
      </c>
    </row>
    <row r="30" spans="1:7" ht="15.75" x14ac:dyDescent="0.25">
      <c r="E30" s="10" t="s">
        <v>42</v>
      </c>
      <c r="F30" s="11">
        <f t="shared" ca="1" si="1"/>
        <v>2</v>
      </c>
      <c r="G30" s="12" t="e">
        <f t="shared" ca="1" si="2"/>
        <v>#DIV/0!</v>
      </c>
    </row>
    <row r="31" spans="1:7" ht="15.75" x14ac:dyDescent="0.25">
      <c r="E31" s="10" t="s">
        <v>43</v>
      </c>
      <c r="F31" s="11">
        <f t="shared" ca="1" si="1"/>
        <v>6</v>
      </c>
      <c r="G31" s="12" t="e">
        <f t="shared" ca="1" si="2"/>
        <v>#DIV/0!</v>
      </c>
    </row>
    <row r="32" spans="1:7" ht="15.75" x14ac:dyDescent="0.25">
      <c r="E32" s="10" t="s">
        <v>44</v>
      </c>
      <c r="F32" s="11">
        <f t="shared" ca="1" si="1"/>
        <v>10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32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6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49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32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27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22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48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45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31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50</v>
      </c>
      <c r="G42" s="25" t="e">
        <f t="shared" ref="G42:G51" ca="1" si="4">F42/$M$7*100</f>
        <v>#DIV/0!</v>
      </c>
    </row>
    <row r="43" spans="5:7" ht="16.5" thickBot="1" x14ac:dyDescent="0.3">
      <c r="E43" s="24" t="s">
        <v>60</v>
      </c>
      <c r="F43" s="11">
        <f t="shared" ca="1" si="1"/>
        <v>50</v>
      </c>
      <c r="G43" s="25" t="e">
        <f t="shared" ca="1" si="4"/>
        <v>#DIV/0!</v>
      </c>
    </row>
    <row r="44" spans="5:7" ht="16.5" thickBot="1" x14ac:dyDescent="0.3">
      <c r="E44" s="24" t="s">
        <v>61</v>
      </c>
      <c r="F44" s="11">
        <f t="shared" ca="1" si="1"/>
        <v>24</v>
      </c>
      <c r="G44" s="25" t="e">
        <f t="shared" ca="1" si="4"/>
        <v>#DIV/0!</v>
      </c>
    </row>
    <row r="45" spans="5:7" ht="16.5" thickBot="1" x14ac:dyDescent="0.3">
      <c r="E45" s="24" t="s">
        <v>62</v>
      </c>
      <c r="F45" s="11">
        <f t="shared" ca="1" si="1"/>
        <v>18</v>
      </c>
      <c r="G45" s="25" t="e">
        <f t="shared" ca="1" si="4"/>
        <v>#DIV/0!</v>
      </c>
    </row>
    <row r="46" spans="5:7" ht="16.5" thickBot="1" x14ac:dyDescent="0.3">
      <c r="E46" s="24" t="s">
        <v>63</v>
      </c>
      <c r="F46" s="11">
        <f t="shared" ca="1" si="1"/>
        <v>13</v>
      </c>
      <c r="G46" s="25" t="e">
        <f t="shared" ca="1" si="4"/>
        <v>#DIV/0!</v>
      </c>
    </row>
    <row r="47" spans="5:7" ht="16.5" thickBot="1" x14ac:dyDescent="0.3">
      <c r="E47" s="24" t="s">
        <v>64</v>
      </c>
      <c r="F47" s="11">
        <f t="shared" ca="1" si="1"/>
        <v>29</v>
      </c>
      <c r="G47" s="25" t="e">
        <f t="shared" ca="1" si="4"/>
        <v>#DIV/0!</v>
      </c>
    </row>
    <row r="48" spans="5:7" ht="16.5" thickBot="1" x14ac:dyDescent="0.3">
      <c r="E48" s="24" t="s">
        <v>65</v>
      </c>
      <c r="F48" s="11">
        <f t="shared" ca="1" si="1"/>
        <v>45</v>
      </c>
      <c r="G48" s="25" t="e">
        <f t="shared" ca="1" si="4"/>
        <v>#DIV/0!</v>
      </c>
    </row>
    <row r="49" spans="5:7" ht="16.5" thickBot="1" x14ac:dyDescent="0.3">
      <c r="E49" s="24" t="s">
        <v>66</v>
      </c>
      <c r="F49" s="11">
        <f t="shared" ca="1" si="1"/>
        <v>9</v>
      </c>
      <c r="G49" s="25" t="e">
        <f t="shared" ca="1" si="4"/>
        <v>#DIV/0!</v>
      </c>
    </row>
    <row r="50" spans="5:7" ht="16.5" thickBot="1" x14ac:dyDescent="0.3">
      <c r="E50" s="24" t="s">
        <v>67</v>
      </c>
      <c r="F50" s="11">
        <f t="shared" ca="1" si="1"/>
        <v>39</v>
      </c>
      <c r="G50" s="25" t="e">
        <f t="shared" ca="1" si="4"/>
        <v>#DIV/0!</v>
      </c>
    </row>
    <row r="51" spans="5:7" ht="16.5" thickBot="1" x14ac:dyDescent="0.3">
      <c r="E51" s="24" t="s">
        <v>68</v>
      </c>
      <c r="F51" s="11">
        <f t="shared" ca="1" si="1"/>
        <v>29</v>
      </c>
      <c r="G51" s="25" t="e">
        <f t="shared" ca="1" si="4"/>
        <v>#DIV/0!</v>
      </c>
    </row>
  </sheetData>
  <mergeCells count="2">
    <mergeCell ref="J3:K3"/>
    <mergeCell ref="M3:N3"/>
  </mergeCells>
  <dataValidations count="1">
    <dataValidation allowBlank="1" showInputMessage="1" showErrorMessage="1" prompt="Please write the real name of the tenants and only in English" sqref="E2" xr:uid="{3F47BFBF-D916-414B-9E7C-077F747B0E67}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N51"/>
  <sheetViews>
    <sheetView topLeftCell="A32" workbookViewId="0">
      <selection activeCell="E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17</v>
      </c>
      <c r="B2" s="11">
        <v>5</v>
      </c>
      <c r="C2" s="11">
        <f>B2/$J$7*100</f>
        <v>7.2463768115942031</v>
      </c>
      <c r="E2" s="10" t="s">
        <v>5</v>
      </c>
      <c r="F2" s="11">
        <f ca="1">RANDBETWEEN(0,50)</f>
        <v>0</v>
      </c>
      <c r="G2" s="12">
        <f ca="1">F2/$M$7*100</f>
        <v>0</v>
      </c>
    </row>
    <row r="3" spans="1:14" ht="18.75" x14ac:dyDescent="0.3">
      <c r="A3" s="28" t="s">
        <v>9</v>
      </c>
      <c r="B3" s="11">
        <v>20</v>
      </c>
      <c r="C3" s="11">
        <f t="shared" ref="C3:C7" si="0">B3/$J$7*100</f>
        <v>28.985507246376812</v>
      </c>
      <c r="E3" s="10" t="s">
        <v>6</v>
      </c>
      <c r="F3" s="11">
        <f t="shared" ref="F3:F51" ca="1" si="1">RANDBETWEEN(0,50)</f>
        <v>28</v>
      </c>
      <c r="G3" s="12">
        <f t="shared" ref="G3:G39" ca="1" si="2">F3/$M$7*100</f>
        <v>3.8199181446111869</v>
      </c>
      <c r="J3" s="58"/>
      <c r="K3" s="58"/>
      <c r="M3" s="58"/>
      <c r="N3" s="58"/>
    </row>
    <row r="4" spans="1:14" ht="16.5" thickBot="1" x14ac:dyDescent="0.3">
      <c r="A4" s="28" t="s">
        <v>4</v>
      </c>
      <c r="B4" s="11">
        <v>6</v>
      </c>
      <c r="C4" s="11">
        <f t="shared" si="0"/>
        <v>8.695652173913043</v>
      </c>
      <c r="E4" s="39" t="s">
        <v>112</v>
      </c>
      <c r="F4" s="11">
        <f t="shared" ca="1" si="1"/>
        <v>43</v>
      </c>
      <c r="G4" s="12">
        <f t="shared" ca="1" si="2"/>
        <v>5.8663028649386089</v>
      </c>
      <c r="J4" s="30"/>
      <c r="K4" s="30"/>
      <c r="M4" s="30"/>
      <c r="N4" s="30"/>
    </row>
    <row r="5" spans="1:14" ht="18.75" x14ac:dyDescent="0.3">
      <c r="A5" s="28" t="s">
        <v>8</v>
      </c>
      <c r="B5" s="11">
        <v>10</v>
      </c>
      <c r="C5" s="11">
        <f t="shared" si="0"/>
        <v>14.492753623188406</v>
      </c>
      <c r="E5" s="10" t="s">
        <v>10</v>
      </c>
      <c r="F5" s="11">
        <f t="shared" ca="1" si="1"/>
        <v>40</v>
      </c>
      <c r="G5" s="12">
        <f t="shared" ca="1" si="2"/>
        <v>5.4570259208731242</v>
      </c>
      <c r="J5" s="59" t="s">
        <v>0</v>
      </c>
      <c r="K5" s="59"/>
      <c r="M5" s="56" t="s">
        <v>3</v>
      </c>
      <c r="N5" s="57"/>
    </row>
    <row r="6" spans="1:14" ht="15.75" x14ac:dyDescent="0.25">
      <c r="A6" s="28" t="s">
        <v>19</v>
      </c>
      <c r="B6" s="11">
        <v>8</v>
      </c>
      <c r="C6" s="11">
        <f t="shared" si="0"/>
        <v>11.594202898550725</v>
      </c>
      <c r="E6" s="10" t="s">
        <v>15</v>
      </c>
      <c r="F6" s="11">
        <f t="shared" ca="1" si="1"/>
        <v>41</v>
      </c>
      <c r="G6" s="12">
        <f t="shared" ca="1" si="2"/>
        <v>5.5934515688949515</v>
      </c>
      <c r="J6" s="31" t="s">
        <v>11</v>
      </c>
      <c r="K6" s="31" t="s">
        <v>12</v>
      </c>
      <c r="M6" s="14" t="s">
        <v>13</v>
      </c>
      <c r="N6" s="15" t="s">
        <v>12</v>
      </c>
    </row>
    <row r="7" spans="1:14" ht="16.5" thickBot="1" x14ac:dyDescent="0.3">
      <c r="A7" s="28" t="s">
        <v>87</v>
      </c>
      <c r="B7" s="11">
        <v>2</v>
      </c>
      <c r="C7" s="11">
        <f t="shared" si="0"/>
        <v>2.8985507246376812</v>
      </c>
      <c r="E7" s="10" t="s">
        <v>16</v>
      </c>
      <c r="F7" s="11">
        <f t="shared" ca="1" si="1"/>
        <v>19</v>
      </c>
      <c r="G7" s="12">
        <f t="shared" ca="1" si="2"/>
        <v>2.5920873124147339</v>
      </c>
      <c r="J7" s="32">
        <f>SUM(B2:B23)</f>
        <v>69</v>
      </c>
      <c r="K7" s="32">
        <f>SUM(C2:C23)</f>
        <v>100.00000000000003</v>
      </c>
      <c r="M7" s="16">
        <f ca="1">SUM(F2:F30)</f>
        <v>733</v>
      </c>
      <c r="N7" s="17">
        <f ca="1">SUM(G2:G30)</f>
        <v>100</v>
      </c>
    </row>
    <row r="8" spans="1:14" ht="15.75" x14ac:dyDescent="0.25">
      <c r="A8" s="28" t="s">
        <v>92</v>
      </c>
      <c r="B8" s="11">
        <v>2</v>
      </c>
      <c r="C8" s="11">
        <f t="shared" ref="C8:C13" si="3">B8/$J$7*100</f>
        <v>2.8985507246376812</v>
      </c>
      <c r="E8" s="10" t="s">
        <v>18</v>
      </c>
      <c r="F8" s="11">
        <f t="shared" ca="1" si="1"/>
        <v>32</v>
      </c>
      <c r="G8" s="12">
        <f t="shared" ca="1" si="2"/>
        <v>4.3656207366984994</v>
      </c>
    </row>
    <row r="9" spans="1:14" ht="15.75" x14ac:dyDescent="0.25">
      <c r="A9" s="29" t="s">
        <v>93</v>
      </c>
      <c r="B9" s="11">
        <v>2</v>
      </c>
      <c r="C9" s="11">
        <f t="shared" si="3"/>
        <v>2.8985507246376812</v>
      </c>
      <c r="E9" s="18" t="s">
        <v>20</v>
      </c>
      <c r="F9" s="11">
        <f t="shared" ca="1" si="1"/>
        <v>22</v>
      </c>
      <c r="G9" s="12">
        <f t="shared" ca="1" si="2"/>
        <v>3.0013642564802185</v>
      </c>
    </row>
    <row r="10" spans="1:14" ht="15.75" x14ac:dyDescent="0.25">
      <c r="A10" s="29" t="s">
        <v>21</v>
      </c>
      <c r="B10" s="11">
        <v>7</v>
      </c>
      <c r="C10" s="11">
        <f t="shared" si="3"/>
        <v>10.144927536231885</v>
      </c>
      <c r="E10" s="10" t="s">
        <v>22</v>
      </c>
      <c r="F10" s="11">
        <f t="shared" ca="1" si="1"/>
        <v>32</v>
      </c>
      <c r="G10" s="12">
        <f t="shared" ca="1" si="2"/>
        <v>4.3656207366984994</v>
      </c>
    </row>
    <row r="11" spans="1:14" ht="15.75" x14ac:dyDescent="0.25">
      <c r="A11" s="28" t="s">
        <v>99</v>
      </c>
      <c r="B11" s="13">
        <v>1</v>
      </c>
      <c r="C11" s="11">
        <f t="shared" si="3"/>
        <v>1.4492753623188406</v>
      </c>
      <c r="E11" s="10" t="s">
        <v>23</v>
      </c>
      <c r="F11" s="11">
        <f t="shared" ca="1" si="1"/>
        <v>34</v>
      </c>
      <c r="G11" s="12">
        <f t="shared" ca="1" si="2"/>
        <v>4.6384720327421549</v>
      </c>
    </row>
    <row r="12" spans="1:14" ht="15.75" x14ac:dyDescent="0.25">
      <c r="A12" s="28" t="s">
        <v>100</v>
      </c>
      <c r="B12" s="13">
        <v>2</v>
      </c>
      <c r="C12" s="11">
        <f t="shared" si="3"/>
        <v>2.8985507246376812</v>
      </c>
      <c r="E12" s="10" t="s">
        <v>24</v>
      </c>
      <c r="F12" s="11">
        <f t="shared" ca="1" si="1"/>
        <v>0</v>
      </c>
      <c r="G12" s="12">
        <f t="shared" ca="1" si="2"/>
        <v>0</v>
      </c>
    </row>
    <row r="13" spans="1:14" ht="15.75" x14ac:dyDescent="0.25">
      <c r="A13" s="28" t="s">
        <v>97</v>
      </c>
      <c r="B13" s="11">
        <v>4</v>
      </c>
      <c r="C13" s="11">
        <f t="shared" si="3"/>
        <v>5.7971014492753623</v>
      </c>
      <c r="E13" s="10" t="s">
        <v>25</v>
      </c>
      <c r="F13" s="11">
        <f t="shared" ca="1" si="1"/>
        <v>38</v>
      </c>
      <c r="G13" s="12">
        <f t="shared" ca="1" si="2"/>
        <v>5.1841746248294678</v>
      </c>
    </row>
    <row r="14" spans="1:14" ht="15.75" x14ac:dyDescent="0.25">
      <c r="E14" s="10" t="s">
        <v>26</v>
      </c>
      <c r="F14" s="11">
        <f t="shared" ca="1" si="1"/>
        <v>44</v>
      </c>
      <c r="G14" s="12">
        <f t="shared" ca="1" si="2"/>
        <v>6.0027285129604371</v>
      </c>
    </row>
    <row r="15" spans="1:14" ht="15.75" x14ac:dyDescent="0.25">
      <c r="E15" s="10" t="s">
        <v>27</v>
      </c>
      <c r="F15" s="11">
        <f t="shared" ca="1" si="1"/>
        <v>44</v>
      </c>
      <c r="G15" s="12">
        <f t="shared" ca="1" si="2"/>
        <v>6.0027285129604371</v>
      </c>
    </row>
    <row r="16" spans="1:14" ht="15.75" x14ac:dyDescent="0.25">
      <c r="A16" s="33"/>
      <c r="B16" s="34"/>
      <c r="C16" s="34"/>
      <c r="E16" s="10" t="s">
        <v>28</v>
      </c>
      <c r="F16" s="11">
        <f t="shared" ca="1" si="1"/>
        <v>0</v>
      </c>
      <c r="G16" s="12">
        <f t="shared" ca="1" si="2"/>
        <v>0</v>
      </c>
    </row>
    <row r="17" spans="1:7" ht="15.75" x14ac:dyDescent="0.25">
      <c r="A17" s="33"/>
      <c r="B17" s="34"/>
      <c r="C17" s="34"/>
      <c r="E17" s="10" t="s">
        <v>29</v>
      </c>
      <c r="F17" s="11">
        <f t="shared" ca="1" si="1"/>
        <v>11</v>
      </c>
      <c r="G17" s="12">
        <f t="shared" ca="1" si="2"/>
        <v>1.5006821282401093</v>
      </c>
    </row>
    <row r="18" spans="1:7" ht="15.75" x14ac:dyDescent="0.25">
      <c r="A18" s="33"/>
      <c r="B18" s="34"/>
      <c r="C18" s="34"/>
      <c r="E18" s="10" t="s">
        <v>30</v>
      </c>
      <c r="F18" s="11">
        <f t="shared" ca="1" si="1"/>
        <v>44</v>
      </c>
      <c r="G18" s="12">
        <f t="shared" ca="1" si="2"/>
        <v>6.0027285129604371</v>
      </c>
    </row>
    <row r="19" spans="1:7" ht="15.75" x14ac:dyDescent="0.25">
      <c r="A19" s="35"/>
      <c r="B19" s="35"/>
      <c r="C19" s="35"/>
      <c r="E19" s="10" t="s">
        <v>31</v>
      </c>
      <c r="F19" s="11">
        <f t="shared" ca="1" si="1"/>
        <v>13</v>
      </c>
      <c r="G19" s="12">
        <f t="shared" ca="1" si="2"/>
        <v>1.7735334242837655</v>
      </c>
    </row>
    <row r="20" spans="1:7" ht="15.75" x14ac:dyDescent="0.25">
      <c r="A20" s="33"/>
      <c r="B20" s="34"/>
      <c r="C20" s="34"/>
      <c r="E20" s="10" t="s">
        <v>32</v>
      </c>
      <c r="F20" s="11">
        <f t="shared" ca="1" si="1"/>
        <v>20</v>
      </c>
      <c r="G20" s="12">
        <f t="shared" ca="1" si="2"/>
        <v>2.7285129604365621</v>
      </c>
    </row>
    <row r="21" spans="1:7" ht="15.75" x14ac:dyDescent="0.25">
      <c r="A21" s="35"/>
      <c r="B21" s="35"/>
      <c r="C21" s="35"/>
      <c r="E21" s="10" t="s">
        <v>33</v>
      </c>
      <c r="F21" s="11">
        <f t="shared" ca="1" si="1"/>
        <v>1</v>
      </c>
      <c r="G21" s="12">
        <f t="shared" ca="1" si="2"/>
        <v>0.13642564802182811</v>
      </c>
    </row>
    <row r="22" spans="1:7" ht="15.75" x14ac:dyDescent="0.25">
      <c r="A22" s="35"/>
      <c r="B22" s="35"/>
      <c r="C22" s="35"/>
      <c r="E22" s="10" t="s">
        <v>34</v>
      </c>
      <c r="F22" s="11">
        <f t="shared" ca="1" si="1"/>
        <v>27</v>
      </c>
      <c r="G22" s="12">
        <f t="shared" ca="1" si="2"/>
        <v>3.6834924965893587</v>
      </c>
    </row>
    <row r="23" spans="1:7" ht="15.75" x14ac:dyDescent="0.25">
      <c r="A23" s="33"/>
      <c r="B23" s="36"/>
      <c r="C23" s="34"/>
      <c r="E23" s="10" t="s">
        <v>35</v>
      </c>
      <c r="F23" s="11">
        <f t="shared" ca="1" si="1"/>
        <v>41</v>
      </c>
      <c r="G23" s="12">
        <f t="shared" ca="1" si="2"/>
        <v>5.5934515688949515</v>
      </c>
    </row>
    <row r="24" spans="1:7" ht="15.75" x14ac:dyDescent="0.25">
      <c r="E24" s="10" t="s">
        <v>36</v>
      </c>
      <c r="F24" s="11">
        <f t="shared" ca="1" si="1"/>
        <v>17</v>
      </c>
      <c r="G24" s="12">
        <f t="shared" ca="1" si="2"/>
        <v>2.3192360163710775</v>
      </c>
    </row>
    <row r="25" spans="1:7" ht="15.75" x14ac:dyDescent="0.25">
      <c r="E25" s="10" t="s">
        <v>37</v>
      </c>
      <c r="F25" s="11">
        <f t="shared" ca="1" si="1"/>
        <v>26</v>
      </c>
      <c r="G25" s="12">
        <f t="shared" ca="1" si="2"/>
        <v>3.547066848567531</v>
      </c>
    </row>
    <row r="26" spans="1:7" ht="15.75" x14ac:dyDescent="0.25">
      <c r="E26" s="10" t="s">
        <v>38</v>
      </c>
      <c r="F26" s="11">
        <f t="shared" ca="1" si="1"/>
        <v>11</v>
      </c>
      <c r="G26" s="12">
        <f t="shared" ca="1" si="2"/>
        <v>1.5006821282401093</v>
      </c>
    </row>
    <row r="27" spans="1:7" ht="15.75" x14ac:dyDescent="0.25">
      <c r="E27" s="10" t="s">
        <v>39</v>
      </c>
      <c r="F27" s="11">
        <f t="shared" ca="1" si="1"/>
        <v>39</v>
      </c>
      <c r="G27" s="12">
        <f t="shared" ca="1" si="2"/>
        <v>5.320600272851296</v>
      </c>
    </row>
    <row r="28" spans="1:7" ht="15.75" x14ac:dyDescent="0.25">
      <c r="E28" s="23" t="s">
        <v>40</v>
      </c>
      <c r="F28" s="11">
        <f t="shared" ca="1" si="1"/>
        <v>32</v>
      </c>
      <c r="G28" s="12">
        <f t="shared" ca="1" si="2"/>
        <v>4.3656207366984994</v>
      </c>
    </row>
    <row r="29" spans="1:7" ht="15.75" x14ac:dyDescent="0.25">
      <c r="E29" s="10" t="s">
        <v>41</v>
      </c>
      <c r="F29" s="11">
        <f t="shared" ca="1" si="1"/>
        <v>18</v>
      </c>
      <c r="G29" s="12">
        <f t="shared" ca="1" si="2"/>
        <v>2.4556616643929061</v>
      </c>
    </row>
    <row r="30" spans="1:7" ht="15.75" x14ac:dyDescent="0.25">
      <c r="E30" s="10" t="s">
        <v>42</v>
      </c>
      <c r="F30" s="11">
        <f t="shared" ca="1" si="1"/>
        <v>16</v>
      </c>
      <c r="G30" s="12">
        <f t="shared" ca="1" si="2"/>
        <v>2.1828103683492497</v>
      </c>
    </row>
    <row r="31" spans="1:7" ht="15.75" x14ac:dyDescent="0.25">
      <c r="E31" s="10" t="s">
        <v>43</v>
      </c>
      <c r="F31" s="11">
        <f t="shared" ca="1" si="1"/>
        <v>8</v>
      </c>
      <c r="G31" s="12">
        <f t="shared" ca="1" si="2"/>
        <v>1.0914051841746248</v>
      </c>
    </row>
    <row r="32" spans="1:7" ht="15.75" x14ac:dyDescent="0.25">
      <c r="E32" s="10" t="s">
        <v>44</v>
      </c>
      <c r="F32" s="11">
        <f t="shared" ca="1" si="1"/>
        <v>5</v>
      </c>
      <c r="G32" s="12">
        <f t="shared" ca="1" si="2"/>
        <v>0.68212824010914053</v>
      </c>
    </row>
    <row r="33" spans="5:7" ht="15.75" x14ac:dyDescent="0.25">
      <c r="E33" s="10" t="s">
        <v>45</v>
      </c>
      <c r="F33" s="11">
        <f t="shared" ca="1" si="1"/>
        <v>10</v>
      </c>
      <c r="G33" s="12">
        <f t="shared" ca="1" si="2"/>
        <v>1.3642564802182811</v>
      </c>
    </row>
    <row r="34" spans="5:7" ht="15.75" x14ac:dyDescent="0.25">
      <c r="E34" s="10" t="s">
        <v>46</v>
      </c>
      <c r="F34" s="11">
        <f t="shared" ca="1" si="1"/>
        <v>18</v>
      </c>
      <c r="G34" s="12">
        <f t="shared" ca="1" si="2"/>
        <v>2.4556616643929061</v>
      </c>
    </row>
    <row r="35" spans="5:7" ht="15.75" x14ac:dyDescent="0.25">
      <c r="E35" s="10" t="s">
        <v>47</v>
      </c>
      <c r="F35" s="11">
        <f t="shared" ca="1" si="1"/>
        <v>10</v>
      </c>
      <c r="G35" s="12">
        <f t="shared" ca="1" si="2"/>
        <v>1.3642564802182811</v>
      </c>
    </row>
    <row r="36" spans="5:7" ht="15.75" x14ac:dyDescent="0.25">
      <c r="E36" s="10" t="s">
        <v>48</v>
      </c>
      <c r="F36" s="11">
        <f t="shared" ca="1" si="1"/>
        <v>46</v>
      </c>
      <c r="G36" s="12">
        <f t="shared" ca="1" si="2"/>
        <v>6.2755798090040935</v>
      </c>
    </row>
    <row r="37" spans="5:7" ht="15.75" x14ac:dyDescent="0.25">
      <c r="E37" s="10" t="s">
        <v>53</v>
      </c>
      <c r="F37" s="11">
        <f t="shared" ca="1" si="1"/>
        <v>14</v>
      </c>
      <c r="G37" s="12">
        <f t="shared" ca="1" si="2"/>
        <v>1.9099590723055935</v>
      </c>
    </row>
    <row r="38" spans="5:7" ht="15.75" x14ac:dyDescent="0.25">
      <c r="E38" s="10" t="s">
        <v>50</v>
      </c>
      <c r="F38" s="11">
        <f t="shared" ca="1" si="1"/>
        <v>47</v>
      </c>
      <c r="G38" s="12">
        <f t="shared" ca="1" si="2"/>
        <v>6.4120054570259208</v>
      </c>
    </row>
    <row r="39" spans="5:7" ht="16.5" thickBot="1" x14ac:dyDescent="0.3">
      <c r="E39" s="24" t="s">
        <v>51</v>
      </c>
      <c r="F39" s="11">
        <f t="shared" ca="1" si="1"/>
        <v>19</v>
      </c>
      <c r="G39" s="12">
        <f t="shared" ca="1" si="2"/>
        <v>2.5920873124147339</v>
      </c>
    </row>
    <row r="40" spans="5:7" ht="16.5" thickBot="1" x14ac:dyDescent="0.3">
      <c r="E40" s="24" t="s">
        <v>57</v>
      </c>
      <c r="F40" s="11">
        <f t="shared" ca="1" si="1"/>
        <v>17</v>
      </c>
      <c r="G40" s="25">
        <f ca="1">F40/$M$7*100</f>
        <v>2.3192360163710775</v>
      </c>
    </row>
    <row r="41" spans="5:7" ht="16.5" thickBot="1" x14ac:dyDescent="0.3">
      <c r="E41" s="24" t="s">
        <v>58</v>
      </c>
      <c r="F41" s="11">
        <f t="shared" ca="1" si="1"/>
        <v>21</v>
      </c>
      <c r="G41" s="25">
        <f ca="1">F41/$M$7*100</f>
        <v>2.8649386084583903</v>
      </c>
    </row>
    <row r="42" spans="5:7" ht="16.5" thickBot="1" x14ac:dyDescent="0.3">
      <c r="E42" s="24" t="s">
        <v>59</v>
      </c>
      <c r="F42" s="11">
        <f t="shared" ca="1" si="1"/>
        <v>35</v>
      </c>
      <c r="G42" s="25">
        <f t="shared" ref="G42:G51" ca="1" si="4">F42/$M$7*100</f>
        <v>4.7748976807639831</v>
      </c>
    </row>
    <row r="43" spans="5:7" ht="16.5" thickBot="1" x14ac:dyDescent="0.3">
      <c r="E43" s="24" t="s">
        <v>60</v>
      </c>
      <c r="F43" s="11">
        <f t="shared" ca="1" si="1"/>
        <v>9</v>
      </c>
      <c r="G43" s="25">
        <f t="shared" ca="1" si="4"/>
        <v>1.2278308321964531</v>
      </c>
    </row>
    <row r="44" spans="5:7" ht="16.5" thickBot="1" x14ac:dyDescent="0.3">
      <c r="E44" s="24" t="s">
        <v>61</v>
      </c>
      <c r="F44" s="11">
        <f t="shared" ca="1" si="1"/>
        <v>29</v>
      </c>
      <c r="G44" s="25">
        <f t="shared" ca="1" si="4"/>
        <v>3.9563437926330152</v>
      </c>
    </row>
    <row r="45" spans="5:7" ht="16.5" thickBot="1" x14ac:dyDescent="0.3">
      <c r="E45" s="24" t="s">
        <v>62</v>
      </c>
      <c r="F45" s="11">
        <f t="shared" ca="1" si="1"/>
        <v>47</v>
      </c>
      <c r="G45" s="25">
        <f t="shared" ca="1" si="4"/>
        <v>6.4120054570259208</v>
      </c>
    </row>
    <row r="46" spans="5:7" ht="16.5" thickBot="1" x14ac:dyDescent="0.3">
      <c r="E46" s="24" t="s">
        <v>63</v>
      </c>
      <c r="F46" s="11">
        <f t="shared" ca="1" si="1"/>
        <v>6</v>
      </c>
      <c r="G46" s="25">
        <f t="shared" ca="1" si="4"/>
        <v>0.81855388813096863</v>
      </c>
    </row>
    <row r="47" spans="5:7" ht="16.5" thickBot="1" x14ac:dyDescent="0.3">
      <c r="E47" s="24" t="s">
        <v>64</v>
      </c>
      <c r="F47" s="11">
        <f t="shared" ca="1" si="1"/>
        <v>0</v>
      </c>
      <c r="G47" s="25">
        <f t="shared" ca="1" si="4"/>
        <v>0</v>
      </c>
    </row>
    <row r="48" spans="5:7" ht="16.5" thickBot="1" x14ac:dyDescent="0.3">
      <c r="E48" s="24" t="s">
        <v>65</v>
      </c>
      <c r="F48" s="11">
        <f t="shared" ca="1" si="1"/>
        <v>39</v>
      </c>
      <c r="G48" s="25">
        <f t="shared" ca="1" si="4"/>
        <v>5.320600272851296</v>
      </c>
    </row>
    <row r="49" spans="5:7" ht="16.5" thickBot="1" x14ac:dyDescent="0.3">
      <c r="E49" s="24" t="s">
        <v>66</v>
      </c>
      <c r="F49" s="11">
        <f t="shared" ca="1" si="1"/>
        <v>4</v>
      </c>
      <c r="G49" s="25">
        <f t="shared" ca="1" si="4"/>
        <v>0.54570259208731242</v>
      </c>
    </row>
    <row r="50" spans="5:7" ht="16.5" thickBot="1" x14ac:dyDescent="0.3">
      <c r="E50" s="24" t="s">
        <v>67</v>
      </c>
      <c r="F50" s="11">
        <f t="shared" ca="1" si="1"/>
        <v>20</v>
      </c>
      <c r="G50" s="25">
        <f t="shared" ca="1" si="4"/>
        <v>2.7285129604365621</v>
      </c>
    </row>
    <row r="51" spans="5:7" ht="16.5" thickBot="1" x14ac:dyDescent="0.3">
      <c r="E51" s="24" t="s">
        <v>68</v>
      </c>
      <c r="F51" s="11">
        <f t="shared" ca="1" si="1"/>
        <v>43</v>
      </c>
      <c r="G51" s="25">
        <f t="shared" ca="1" si="4"/>
        <v>5.8663028649386089</v>
      </c>
    </row>
  </sheetData>
  <mergeCells count="4">
    <mergeCell ref="J3:K3"/>
    <mergeCell ref="M3:N3"/>
    <mergeCell ref="J5:K5"/>
    <mergeCell ref="M5:N5"/>
  </mergeCells>
  <dataValidations count="1">
    <dataValidation allowBlank="1" showInputMessage="1" showErrorMessage="1" prompt="Please write the real name of the tenants and only in English" sqref="E2" xr:uid="{806A4A2D-31C6-455A-828B-A64841C12DE6}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N51"/>
  <sheetViews>
    <sheetView workbookViewId="0">
      <selection activeCell="F8" sqref="F8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9.5" thickBot="1" x14ac:dyDescent="0.3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6.5" thickBot="1" x14ac:dyDescent="0.3">
      <c r="A2" s="7" t="s">
        <v>4</v>
      </c>
      <c r="B2" s="8">
        <v>1</v>
      </c>
      <c r="C2" s="9">
        <f t="shared" ref="C2:C13" si="0">B2/$J$6*100</f>
        <v>5.2631578947368416</v>
      </c>
      <c r="E2" s="10" t="s">
        <v>5</v>
      </c>
      <c r="F2" s="11">
        <f ca="1">RANDBETWEEN(0,50)</f>
        <v>40</v>
      </c>
      <c r="G2" s="12" t="e">
        <f ca="1">F2/$M$7*100</f>
        <v>#DIV/0!</v>
      </c>
    </row>
    <row r="3" spans="1:14" ht="16.5" thickBot="1" x14ac:dyDescent="0.3">
      <c r="A3" s="10" t="s">
        <v>108</v>
      </c>
      <c r="B3" s="11">
        <v>1</v>
      </c>
      <c r="C3" s="9">
        <f t="shared" si="0"/>
        <v>5.2631578947368416</v>
      </c>
      <c r="E3" s="10" t="s">
        <v>6</v>
      </c>
      <c r="F3" s="11">
        <f t="shared" ref="F3:F51" ca="1" si="1">RANDBETWEEN(0,50)</f>
        <v>20</v>
      </c>
      <c r="G3" s="12" t="e">
        <f t="shared" ref="G3:G39" ca="1" si="2">F3/$M$7*100</f>
        <v>#DIV/0!</v>
      </c>
    </row>
    <row r="4" spans="1:14" ht="19.5" thickBot="1" x14ac:dyDescent="0.35">
      <c r="A4" s="10" t="s">
        <v>4</v>
      </c>
      <c r="B4" s="11">
        <v>1</v>
      </c>
      <c r="C4" s="9">
        <f t="shared" si="0"/>
        <v>5.2631578947368416</v>
      </c>
      <c r="E4" s="39" t="s">
        <v>112</v>
      </c>
      <c r="F4" s="11">
        <f t="shared" ca="1" si="1"/>
        <v>2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6.5" thickBot="1" x14ac:dyDescent="0.3">
      <c r="A5" s="10" t="s">
        <v>9</v>
      </c>
      <c r="B5" s="11">
        <v>2</v>
      </c>
      <c r="C5" s="9">
        <f t="shared" si="0"/>
        <v>10.526315789473683</v>
      </c>
      <c r="E5" s="10" t="s">
        <v>10</v>
      </c>
      <c r="F5" s="11">
        <f t="shared" ca="1" si="1"/>
        <v>25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10" t="s">
        <v>102</v>
      </c>
      <c r="B6" s="11">
        <v>5</v>
      </c>
      <c r="C6" s="9">
        <f t="shared" si="0"/>
        <v>26.315789473684209</v>
      </c>
      <c r="E6" s="10" t="s">
        <v>15</v>
      </c>
      <c r="F6" s="11">
        <f t="shared" ca="1" si="1"/>
        <v>43</v>
      </c>
      <c r="G6" s="12" t="e">
        <f t="shared" ca="1" si="2"/>
        <v>#DIV/0!</v>
      </c>
      <c r="J6" s="16">
        <f>SUM(B2:B22)</f>
        <v>19</v>
      </c>
      <c r="K6" s="17">
        <f>SUM(C2:C22)</f>
        <v>99.999999999999957</v>
      </c>
      <c r="M6" s="16">
        <f ca="1">SUM(F2:F29)</f>
        <v>687</v>
      </c>
      <c r="N6" s="17" t="e">
        <f ca="1">SUM(G2:G29)</f>
        <v>#DIV/0!</v>
      </c>
    </row>
    <row r="7" spans="1:14" ht="16.5" thickBot="1" x14ac:dyDescent="0.3">
      <c r="A7" s="10" t="s">
        <v>103</v>
      </c>
      <c r="B7" s="11">
        <v>1</v>
      </c>
      <c r="C7" s="9">
        <f t="shared" si="0"/>
        <v>5.2631578947368416</v>
      </c>
      <c r="E7" s="10" t="s">
        <v>16</v>
      </c>
      <c r="F7" s="11">
        <f t="shared" ca="1" si="1"/>
        <v>25</v>
      </c>
      <c r="G7" s="12" t="e">
        <f t="shared" ca="1" si="2"/>
        <v>#DIV/0!</v>
      </c>
    </row>
    <row r="8" spans="1:14" ht="16.5" thickBot="1" x14ac:dyDescent="0.3">
      <c r="A8" s="10" t="s">
        <v>17</v>
      </c>
      <c r="B8" s="11">
        <v>3</v>
      </c>
      <c r="C8" s="9">
        <f t="shared" si="0"/>
        <v>15.789473684210526</v>
      </c>
      <c r="E8" s="10" t="s">
        <v>18</v>
      </c>
      <c r="F8" s="11">
        <f t="shared" ca="1" si="1"/>
        <v>18</v>
      </c>
      <c r="G8" s="12" t="e">
        <f t="shared" ca="1" si="2"/>
        <v>#DIV/0!</v>
      </c>
    </row>
    <row r="9" spans="1:14" ht="16.5" thickBot="1" x14ac:dyDescent="0.3">
      <c r="A9" s="10" t="s">
        <v>49</v>
      </c>
      <c r="B9" s="11">
        <v>1</v>
      </c>
      <c r="C9" s="9">
        <f t="shared" si="0"/>
        <v>5.2631578947368416</v>
      </c>
      <c r="E9" s="18" t="s">
        <v>20</v>
      </c>
      <c r="F9" s="11">
        <f t="shared" ca="1" si="1"/>
        <v>35</v>
      </c>
      <c r="G9" s="12" t="e">
        <f t="shared" ca="1" si="2"/>
        <v>#DIV/0!</v>
      </c>
    </row>
    <row r="10" spans="1:14" ht="16.5" thickBot="1" x14ac:dyDescent="0.3">
      <c r="A10" s="10" t="s">
        <v>105</v>
      </c>
      <c r="B10" s="11">
        <v>1</v>
      </c>
      <c r="C10" s="9">
        <f t="shared" si="0"/>
        <v>5.2631578947368416</v>
      </c>
      <c r="E10" s="10" t="s">
        <v>22</v>
      </c>
      <c r="F10" s="11">
        <f t="shared" ca="1" si="1"/>
        <v>35</v>
      </c>
      <c r="G10" s="12" t="e">
        <f t="shared" ca="1" si="2"/>
        <v>#DIV/0!</v>
      </c>
    </row>
    <row r="11" spans="1:14" ht="16.5" thickBot="1" x14ac:dyDescent="0.3">
      <c r="A11" s="10" t="s">
        <v>49</v>
      </c>
      <c r="B11" s="11">
        <v>1</v>
      </c>
      <c r="C11" s="9">
        <f t="shared" si="0"/>
        <v>5.2631578947368416</v>
      </c>
      <c r="E11" s="10" t="s">
        <v>23</v>
      </c>
      <c r="F11" s="11">
        <f t="shared" ca="1" si="1"/>
        <v>26</v>
      </c>
      <c r="G11" s="12" t="e">
        <f t="shared" ca="1" si="2"/>
        <v>#DIV/0!</v>
      </c>
    </row>
    <row r="12" spans="1:14" ht="16.5" thickBot="1" x14ac:dyDescent="0.3">
      <c r="A12" s="10" t="s">
        <v>106</v>
      </c>
      <c r="B12" s="11">
        <v>1</v>
      </c>
      <c r="C12" s="9">
        <f t="shared" si="0"/>
        <v>5.2631578947368416</v>
      </c>
      <c r="E12" s="10" t="s">
        <v>24</v>
      </c>
      <c r="F12" s="11">
        <f t="shared" ca="1" si="1"/>
        <v>16</v>
      </c>
      <c r="G12" s="12" t="e">
        <f t="shared" ca="1" si="2"/>
        <v>#DIV/0!</v>
      </c>
    </row>
    <row r="13" spans="1:14" ht="15.75" x14ac:dyDescent="0.25">
      <c r="A13" s="10" t="s">
        <v>107</v>
      </c>
      <c r="B13" s="11">
        <v>1</v>
      </c>
      <c r="C13" s="9">
        <f t="shared" si="0"/>
        <v>5.2631578947368416</v>
      </c>
      <c r="E13" s="10" t="s">
        <v>25</v>
      </c>
      <c r="F13" s="11">
        <f t="shared" ca="1" si="1"/>
        <v>7</v>
      </c>
      <c r="G13" s="12" t="e">
        <f t="shared" ca="1" si="2"/>
        <v>#DIV/0!</v>
      </c>
    </row>
    <row r="14" spans="1:14" ht="15.75" x14ac:dyDescent="0.25">
      <c r="E14" s="10" t="s">
        <v>26</v>
      </c>
      <c r="F14" s="11">
        <f t="shared" ca="1" si="1"/>
        <v>45</v>
      </c>
      <c r="G14" s="12" t="e">
        <f t="shared" ca="1" si="2"/>
        <v>#DIV/0!</v>
      </c>
    </row>
    <row r="15" spans="1:14" ht="15.75" x14ac:dyDescent="0.25">
      <c r="E15" s="10" t="s">
        <v>27</v>
      </c>
      <c r="F15" s="11">
        <f t="shared" ca="1" si="1"/>
        <v>38</v>
      </c>
      <c r="G15" s="12" t="e">
        <f t="shared" ca="1" si="2"/>
        <v>#DIV/0!</v>
      </c>
    </row>
    <row r="16" spans="1:14" ht="15.75" x14ac:dyDescent="0.25">
      <c r="E16" s="10" t="s">
        <v>28</v>
      </c>
      <c r="F16" s="11">
        <f t="shared" ca="1" si="1"/>
        <v>21</v>
      </c>
      <c r="G16" s="12" t="e">
        <f t="shared" ca="1" si="2"/>
        <v>#DIV/0!</v>
      </c>
    </row>
    <row r="17" spans="5:7" ht="15.75" x14ac:dyDescent="0.25">
      <c r="E17" s="10" t="s">
        <v>29</v>
      </c>
      <c r="F17" s="11">
        <f t="shared" ca="1" si="1"/>
        <v>44</v>
      </c>
      <c r="G17" s="12" t="e">
        <f t="shared" ca="1" si="2"/>
        <v>#DIV/0!</v>
      </c>
    </row>
    <row r="18" spans="5:7" ht="15.75" x14ac:dyDescent="0.25">
      <c r="E18" s="10" t="s">
        <v>30</v>
      </c>
      <c r="F18" s="11">
        <f t="shared" ca="1" si="1"/>
        <v>26</v>
      </c>
      <c r="G18" s="12" t="e">
        <f t="shared" ca="1" si="2"/>
        <v>#DIV/0!</v>
      </c>
    </row>
    <row r="19" spans="5:7" ht="15.75" x14ac:dyDescent="0.25">
      <c r="E19" s="10" t="s">
        <v>31</v>
      </c>
      <c r="F19" s="11">
        <f t="shared" ca="1" si="1"/>
        <v>11</v>
      </c>
      <c r="G19" s="12" t="e">
        <f t="shared" ca="1" si="2"/>
        <v>#DIV/0!</v>
      </c>
    </row>
    <row r="20" spans="5:7" ht="15.75" x14ac:dyDescent="0.25">
      <c r="E20" s="10" t="s">
        <v>32</v>
      </c>
      <c r="F20" s="11">
        <f t="shared" ca="1" si="1"/>
        <v>3</v>
      </c>
      <c r="G20" s="12" t="e">
        <f t="shared" ca="1" si="2"/>
        <v>#DIV/0!</v>
      </c>
    </row>
    <row r="21" spans="5:7" ht="15.75" x14ac:dyDescent="0.25">
      <c r="E21" s="10" t="s">
        <v>33</v>
      </c>
      <c r="F21" s="11">
        <f t="shared" ca="1" si="1"/>
        <v>33</v>
      </c>
      <c r="G21" s="12" t="e">
        <f t="shared" ca="1" si="2"/>
        <v>#DIV/0!</v>
      </c>
    </row>
    <row r="22" spans="5:7" ht="15.75" x14ac:dyDescent="0.25">
      <c r="E22" s="10" t="s">
        <v>34</v>
      </c>
      <c r="F22" s="11">
        <f t="shared" ca="1" si="1"/>
        <v>1</v>
      </c>
      <c r="G22" s="12" t="e">
        <f t="shared" ca="1" si="2"/>
        <v>#DIV/0!</v>
      </c>
    </row>
    <row r="23" spans="5:7" ht="15.75" x14ac:dyDescent="0.25">
      <c r="E23" s="10" t="s">
        <v>35</v>
      </c>
      <c r="F23" s="11">
        <f t="shared" ca="1" si="1"/>
        <v>41</v>
      </c>
      <c r="G23" s="12" t="e">
        <f t="shared" ca="1" si="2"/>
        <v>#DIV/0!</v>
      </c>
    </row>
    <row r="24" spans="5:7" ht="15.75" x14ac:dyDescent="0.25">
      <c r="E24" s="10" t="s">
        <v>36</v>
      </c>
      <c r="F24" s="11">
        <f t="shared" ca="1" si="1"/>
        <v>28</v>
      </c>
      <c r="G24" s="12" t="e">
        <f t="shared" ca="1" si="2"/>
        <v>#DIV/0!</v>
      </c>
    </row>
    <row r="25" spans="5:7" ht="15.75" x14ac:dyDescent="0.25">
      <c r="E25" s="10" t="s">
        <v>37</v>
      </c>
      <c r="F25" s="11">
        <f t="shared" ca="1" si="1"/>
        <v>12</v>
      </c>
      <c r="G25" s="12" t="e">
        <f t="shared" ca="1" si="2"/>
        <v>#DIV/0!</v>
      </c>
    </row>
    <row r="26" spans="5:7" ht="15.75" x14ac:dyDescent="0.25">
      <c r="E26" s="10" t="s">
        <v>38</v>
      </c>
      <c r="F26" s="11">
        <f t="shared" ca="1" si="1"/>
        <v>17</v>
      </c>
      <c r="G26" s="12" t="e">
        <f t="shared" ca="1" si="2"/>
        <v>#DIV/0!</v>
      </c>
    </row>
    <row r="27" spans="5:7" ht="15.75" x14ac:dyDescent="0.25">
      <c r="E27" s="10" t="s">
        <v>39</v>
      </c>
      <c r="F27" s="11">
        <f t="shared" ca="1" si="1"/>
        <v>15</v>
      </c>
      <c r="G27" s="12" t="e">
        <f t="shared" ca="1" si="2"/>
        <v>#DIV/0!</v>
      </c>
    </row>
    <row r="28" spans="5:7" ht="15.75" x14ac:dyDescent="0.25">
      <c r="E28" s="23" t="s">
        <v>40</v>
      </c>
      <c r="F28" s="11">
        <f t="shared" ca="1" si="1"/>
        <v>33</v>
      </c>
      <c r="G28" s="12" t="e">
        <f t="shared" ca="1" si="2"/>
        <v>#DIV/0!</v>
      </c>
    </row>
    <row r="29" spans="5:7" ht="15.75" x14ac:dyDescent="0.25">
      <c r="E29" s="10" t="s">
        <v>41</v>
      </c>
      <c r="F29" s="11">
        <f t="shared" ca="1" si="1"/>
        <v>27</v>
      </c>
      <c r="G29" s="12" t="e">
        <f t="shared" ca="1" si="2"/>
        <v>#DIV/0!</v>
      </c>
    </row>
    <row r="30" spans="5:7" ht="15.75" x14ac:dyDescent="0.25">
      <c r="E30" s="10" t="s">
        <v>42</v>
      </c>
      <c r="F30" s="11">
        <f t="shared" ca="1" si="1"/>
        <v>35</v>
      </c>
      <c r="G30" s="12" t="e">
        <f t="shared" ca="1" si="2"/>
        <v>#DIV/0!</v>
      </c>
    </row>
    <row r="31" spans="5:7" ht="15.75" x14ac:dyDescent="0.25">
      <c r="E31" s="10" t="s">
        <v>43</v>
      </c>
      <c r="F31" s="11">
        <f t="shared" ca="1" si="1"/>
        <v>40</v>
      </c>
      <c r="G31" s="12" t="e">
        <f t="shared" ca="1" si="2"/>
        <v>#DIV/0!</v>
      </c>
    </row>
    <row r="32" spans="5:7" ht="15.75" x14ac:dyDescent="0.25">
      <c r="E32" s="10" t="s">
        <v>44</v>
      </c>
      <c r="F32" s="11">
        <f t="shared" ca="1" si="1"/>
        <v>10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32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44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46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11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19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33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10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24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35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36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1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29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2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18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28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41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20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36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33</v>
      </c>
      <c r="G51" s="25" t="e">
        <f t="shared" ca="1" si="3"/>
        <v>#DIV/0!</v>
      </c>
    </row>
  </sheetData>
  <mergeCells count="2">
    <mergeCell ref="J4:K4"/>
    <mergeCell ref="M4:N4"/>
  </mergeCells>
  <dataValidations disablePrompts="1" count="1">
    <dataValidation allowBlank="1" showInputMessage="1" showErrorMessage="1" prompt="Please write the real name of the tenants and only in English" sqref="E2" xr:uid="{03036451-C038-43AA-A7F4-0ABF9DA4C962}"/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N51"/>
  <sheetViews>
    <sheetView topLeftCell="A32" workbookViewId="0">
      <selection activeCell="E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>
        <v>4</v>
      </c>
      <c r="C2" s="11">
        <f t="shared" ref="C2:C10" si="0">B2/$J$6*100</f>
        <v>4.8780487804878048</v>
      </c>
      <c r="E2" s="10" t="s">
        <v>5</v>
      </c>
      <c r="F2" s="11">
        <f ca="1">RANDBETWEEN(0,50)</f>
        <v>11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18</v>
      </c>
      <c r="C3" s="11">
        <f t="shared" si="0"/>
        <v>21.951219512195124</v>
      </c>
      <c r="E3" s="10" t="s">
        <v>6</v>
      </c>
      <c r="F3" s="11">
        <f t="shared" ref="F3:F51" ca="1" si="1">RANDBETWEEN(0,50)</f>
        <v>2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18</v>
      </c>
      <c r="C4" s="11">
        <f t="shared" si="0"/>
        <v>21.951219512195124</v>
      </c>
      <c r="E4" s="39" t="s">
        <v>112</v>
      </c>
      <c r="F4" s="11">
        <f t="shared" ca="1" si="1"/>
        <v>23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15</v>
      </c>
      <c r="C5" s="11">
        <f t="shared" si="0"/>
        <v>18.292682926829269</v>
      </c>
      <c r="E5" s="10" t="s">
        <v>10</v>
      </c>
      <c r="F5" s="11">
        <f t="shared" ca="1" si="1"/>
        <v>11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49</v>
      </c>
      <c r="B6" s="11">
        <v>3</v>
      </c>
      <c r="C6" s="11">
        <f t="shared" si="0"/>
        <v>3.6585365853658534</v>
      </c>
      <c r="E6" s="10" t="s">
        <v>15</v>
      </c>
      <c r="F6" s="11">
        <f t="shared" ca="1" si="1"/>
        <v>22</v>
      </c>
      <c r="G6" s="12" t="e">
        <f t="shared" ca="1" si="2"/>
        <v>#DIV/0!</v>
      </c>
      <c r="J6" s="16">
        <f>SUM(B2:B15)</f>
        <v>82</v>
      </c>
      <c r="K6" s="17">
        <f>SUM(C2:C15)</f>
        <v>100</v>
      </c>
      <c r="M6" s="16">
        <f ca="1">SUM(F2:F22)</f>
        <v>436</v>
      </c>
      <c r="N6" s="17" t="e">
        <f ca="1">SUM(G2:G22)</f>
        <v>#DIV/0!</v>
      </c>
    </row>
    <row r="7" spans="1:14" ht="15.75" x14ac:dyDescent="0.25">
      <c r="A7" s="28" t="s">
        <v>8</v>
      </c>
      <c r="B7" s="11">
        <v>12</v>
      </c>
      <c r="C7" s="11">
        <f t="shared" si="0"/>
        <v>14.634146341463413</v>
      </c>
      <c r="E7" s="10" t="s">
        <v>16</v>
      </c>
      <c r="F7" s="11">
        <f t="shared" ca="1" si="1"/>
        <v>36</v>
      </c>
      <c r="G7" s="12" t="e">
        <f t="shared" ca="1" si="2"/>
        <v>#DIV/0!</v>
      </c>
    </row>
    <row r="8" spans="1:14" ht="15.75" x14ac:dyDescent="0.25">
      <c r="A8" s="28" t="s">
        <v>107</v>
      </c>
      <c r="B8" s="11">
        <v>3</v>
      </c>
      <c r="C8" s="11">
        <f t="shared" si="0"/>
        <v>3.6585365853658534</v>
      </c>
      <c r="E8" s="10" t="s">
        <v>18</v>
      </c>
      <c r="F8" s="11">
        <f t="shared" ca="1" si="1"/>
        <v>15</v>
      </c>
      <c r="G8" s="12" t="e">
        <f t="shared" ca="1" si="2"/>
        <v>#DIV/0!</v>
      </c>
    </row>
    <row r="9" spans="1:14" ht="15.75" x14ac:dyDescent="0.25">
      <c r="A9" s="28" t="s">
        <v>99</v>
      </c>
      <c r="B9" s="11">
        <v>8</v>
      </c>
      <c r="C9" s="11">
        <f t="shared" si="0"/>
        <v>9.7560975609756095</v>
      </c>
      <c r="E9" s="18" t="s">
        <v>20</v>
      </c>
      <c r="F9" s="11">
        <f t="shared" ca="1" si="1"/>
        <v>41</v>
      </c>
      <c r="G9" s="12" t="e">
        <f t="shared" ca="1" si="2"/>
        <v>#DIV/0!</v>
      </c>
    </row>
    <row r="10" spans="1:14" ht="15.75" x14ac:dyDescent="0.25">
      <c r="A10" s="28" t="s">
        <v>111</v>
      </c>
      <c r="B10" s="38">
        <v>1</v>
      </c>
      <c r="C10" s="11">
        <f t="shared" si="0"/>
        <v>1.2195121951219512</v>
      </c>
      <c r="E10" s="10" t="s">
        <v>22</v>
      </c>
      <c r="F10" s="11">
        <f t="shared" ca="1" si="1"/>
        <v>4</v>
      </c>
      <c r="G10" s="12" t="e">
        <f t="shared" ca="1" si="2"/>
        <v>#DIV/0!</v>
      </c>
    </row>
    <row r="11" spans="1:14" ht="15.75" x14ac:dyDescent="0.25">
      <c r="E11" s="10" t="s">
        <v>23</v>
      </c>
      <c r="F11" s="11">
        <f t="shared" ca="1" si="1"/>
        <v>7</v>
      </c>
      <c r="G11" s="12" t="e">
        <f t="shared" ca="1" si="2"/>
        <v>#DIV/0!</v>
      </c>
    </row>
    <row r="12" spans="1:14" ht="15.75" x14ac:dyDescent="0.25">
      <c r="E12" s="10" t="s">
        <v>24</v>
      </c>
      <c r="F12" s="11">
        <f t="shared" ca="1" si="1"/>
        <v>47</v>
      </c>
      <c r="G12" s="12" t="e">
        <f t="shared" ca="1" si="2"/>
        <v>#DIV/0!</v>
      </c>
    </row>
    <row r="13" spans="1:14" ht="15.75" x14ac:dyDescent="0.25">
      <c r="E13" s="10" t="s">
        <v>25</v>
      </c>
      <c r="F13" s="11">
        <f t="shared" ca="1" si="1"/>
        <v>13</v>
      </c>
      <c r="G13" s="12" t="e">
        <f t="shared" ca="1" si="2"/>
        <v>#DIV/0!</v>
      </c>
    </row>
    <row r="14" spans="1:14" ht="15.75" x14ac:dyDescent="0.25">
      <c r="E14" s="10" t="s">
        <v>26</v>
      </c>
      <c r="F14" s="11">
        <f t="shared" ca="1" si="1"/>
        <v>42</v>
      </c>
      <c r="G14" s="12" t="e">
        <f t="shared" ca="1" si="2"/>
        <v>#DIV/0!</v>
      </c>
    </row>
    <row r="15" spans="1:14" ht="15.75" x14ac:dyDescent="0.25">
      <c r="E15" s="10" t="s">
        <v>27</v>
      </c>
      <c r="F15" s="11">
        <f t="shared" ca="1" si="1"/>
        <v>25</v>
      </c>
      <c r="G15" s="12" t="e">
        <f t="shared" ca="1" si="2"/>
        <v>#DIV/0!</v>
      </c>
    </row>
    <row r="16" spans="1:14" ht="15.75" x14ac:dyDescent="0.25">
      <c r="E16" s="10" t="s">
        <v>28</v>
      </c>
      <c r="F16" s="11">
        <f t="shared" ca="1" si="1"/>
        <v>49</v>
      </c>
      <c r="G16" s="12" t="e">
        <f t="shared" ca="1" si="2"/>
        <v>#DIV/0!</v>
      </c>
    </row>
    <row r="17" spans="5:7" ht="15.75" x14ac:dyDescent="0.25">
      <c r="E17" s="10" t="s">
        <v>29</v>
      </c>
      <c r="F17" s="11">
        <f t="shared" ca="1" si="1"/>
        <v>2</v>
      </c>
      <c r="G17" s="12" t="e">
        <f t="shared" ca="1" si="2"/>
        <v>#DIV/0!</v>
      </c>
    </row>
    <row r="18" spans="5:7" ht="15.75" x14ac:dyDescent="0.25">
      <c r="E18" s="10" t="s">
        <v>30</v>
      </c>
      <c r="F18" s="11">
        <f t="shared" ca="1" si="1"/>
        <v>20</v>
      </c>
      <c r="G18" s="12" t="e">
        <f t="shared" ca="1" si="2"/>
        <v>#DIV/0!</v>
      </c>
    </row>
    <row r="19" spans="5:7" ht="15.75" x14ac:dyDescent="0.25">
      <c r="E19" s="10" t="s">
        <v>31</v>
      </c>
      <c r="F19" s="11">
        <f t="shared" ca="1" si="1"/>
        <v>34</v>
      </c>
      <c r="G19" s="12" t="e">
        <f t="shared" ca="1" si="2"/>
        <v>#DIV/0!</v>
      </c>
    </row>
    <row r="20" spans="5:7" ht="15.75" x14ac:dyDescent="0.25">
      <c r="E20" s="10" t="s">
        <v>32</v>
      </c>
      <c r="F20" s="11">
        <f t="shared" ca="1" si="1"/>
        <v>27</v>
      </c>
      <c r="G20" s="12" t="e">
        <f t="shared" ca="1" si="2"/>
        <v>#DIV/0!</v>
      </c>
    </row>
    <row r="21" spans="5:7" ht="15.75" x14ac:dyDescent="0.25">
      <c r="E21" s="10" t="s">
        <v>33</v>
      </c>
      <c r="F21" s="11">
        <f t="shared" ca="1" si="1"/>
        <v>5</v>
      </c>
      <c r="G21" s="12" t="e">
        <f t="shared" ca="1" si="2"/>
        <v>#DIV/0!</v>
      </c>
    </row>
    <row r="22" spans="5:7" ht="15.75" x14ac:dyDescent="0.25">
      <c r="E22" s="10" t="s">
        <v>34</v>
      </c>
      <c r="F22" s="11">
        <f t="shared" ca="1" si="1"/>
        <v>0</v>
      </c>
      <c r="G22" s="12" t="e">
        <f t="shared" ca="1" si="2"/>
        <v>#DIV/0!</v>
      </c>
    </row>
    <row r="23" spans="5:7" ht="15.75" x14ac:dyDescent="0.25">
      <c r="E23" s="10" t="s">
        <v>35</v>
      </c>
      <c r="F23" s="11">
        <f t="shared" ca="1" si="1"/>
        <v>40</v>
      </c>
      <c r="G23" s="12" t="e">
        <f t="shared" ca="1" si="2"/>
        <v>#DIV/0!</v>
      </c>
    </row>
    <row r="24" spans="5:7" ht="15.75" x14ac:dyDescent="0.25">
      <c r="E24" s="10" t="s">
        <v>36</v>
      </c>
      <c r="F24" s="11">
        <f t="shared" ca="1" si="1"/>
        <v>27</v>
      </c>
      <c r="G24" s="12" t="e">
        <f t="shared" ca="1" si="2"/>
        <v>#DIV/0!</v>
      </c>
    </row>
    <row r="25" spans="5:7" ht="15.75" x14ac:dyDescent="0.25">
      <c r="E25" s="10" t="s">
        <v>37</v>
      </c>
      <c r="F25" s="11">
        <f t="shared" ca="1" si="1"/>
        <v>34</v>
      </c>
      <c r="G25" s="12" t="e">
        <f t="shared" ca="1" si="2"/>
        <v>#DIV/0!</v>
      </c>
    </row>
    <row r="26" spans="5:7" ht="15.75" x14ac:dyDescent="0.25">
      <c r="E26" s="10" t="s">
        <v>38</v>
      </c>
      <c r="F26" s="11">
        <f t="shared" ca="1" si="1"/>
        <v>6</v>
      </c>
      <c r="G26" s="12" t="e">
        <f t="shared" ca="1" si="2"/>
        <v>#DIV/0!</v>
      </c>
    </row>
    <row r="27" spans="5:7" ht="15.75" x14ac:dyDescent="0.25">
      <c r="E27" s="10" t="s">
        <v>39</v>
      </c>
      <c r="F27" s="11">
        <f t="shared" ca="1" si="1"/>
        <v>11</v>
      </c>
      <c r="G27" s="12" t="e">
        <f t="shared" ca="1" si="2"/>
        <v>#DIV/0!</v>
      </c>
    </row>
    <row r="28" spans="5:7" ht="15.75" x14ac:dyDescent="0.25">
      <c r="E28" s="23" t="s">
        <v>40</v>
      </c>
      <c r="F28" s="11">
        <f t="shared" ca="1" si="1"/>
        <v>27</v>
      </c>
      <c r="G28" s="12" t="e">
        <f t="shared" ca="1" si="2"/>
        <v>#DIV/0!</v>
      </c>
    </row>
    <row r="29" spans="5:7" ht="15.75" x14ac:dyDescent="0.25">
      <c r="E29" s="10" t="s">
        <v>41</v>
      </c>
      <c r="F29" s="11">
        <f t="shared" ca="1" si="1"/>
        <v>47</v>
      </c>
      <c r="G29" s="12" t="e">
        <f t="shared" ca="1" si="2"/>
        <v>#DIV/0!</v>
      </c>
    </row>
    <row r="30" spans="5:7" ht="15.75" x14ac:dyDescent="0.25">
      <c r="E30" s="10" t="s">
        <v>42</v>
      </c>
      <c r="F30" s="11">
        <f t="shared" ca="1" si="1"/>
        <v>45</v>
      </c>
      <c r="G30" s="12" t="e">
        <f t="shared" ca="1" si="2"/>
        <v>#DIV/0!</v>
      </c>
    </row>
    <row r="31" spans="5:7" ht="15.75" x14ac:dyDescent="0.25">
      <c r="E31" s="10" t="s">
        <v>43</v>
      </c>
      <c r="F31" s="11">
        <f t="shared" ca="1" si="1"/>
        <v>1</v>
      </c>
      <c r="G31" s="12" t="e">
        <f t="shared" ca="1" si="2"/>
        <v>#DIV/0!</v>
      </c>
    </row>
    <row r="32" spans="5:7" ht="15.75" x14ac:dyDescent="0.25">
      <c r="E32" s="10" t="s">
        <v>44</v>
      </c>
      <c r="F32" s="11">
        <f t="shared" ca="1" si="1"/>
        <v>11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35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43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3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27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17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34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11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9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50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11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1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6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18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9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37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50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29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15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31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9E307F1B-B68E-47DA-843D-7C07A1D2199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51"/>
  <sheetViews>
    <sheetView topLeftCell="A32" workbookViewId="0">
      <selection activeCell="E1" sqref="E1:G51"/>
    </sheetView>
  </sheetViews>
  <sheetFormatPr defaultRowHeight="15" x14ac:dyDescent="0.25"/>
  <cols>
    <col min="1" max="1" width="28.7109375" bestFit="1" customWidth="1"/>
    <col min="2" max="2" width="12.28515625" bestFit="1" customWidth="1"/>
    <col min="3" max="3" width="6.42578125" customWidth="1"/>
    <col min="5" max="5" width="30" customWidth="1"/>
    <col min="6" max="6" width="12.28515625" bestFit="1" customWidth="1"/>
    <col min="7" max="7" width="7" customWidth="1"/>
    <col min="10" max="10" width="15.42578125" customWidth="1"/>
    <col min="11" max="11" width="13" customWidth="1"/>
    <col min="13" max="13" width="15.42578125" customWidth="1"/>
    <col min="14" max="14" width="16.85546875" customWidth="1"/>
  </cols>
  <sheetData>
    <row r="1" spans="1:14" ht="18.75" x14ac:dyDescent="0.25">
      <c r="A1" s="1" t="s">
        <v>0</v>
      </c>
      <c r="B1" s="2" t="s">
        <v>1</v>
      </c>
      <c r="C1" s="3" t="s">
        <v>2</v>
      </c>
      <c r="E1" s="4" t="s">
        <v>3</v>
      </c>
      <c r="F1" s="5" t="s">
        <v>1</v>
      </c>
      <c r="G1" s="6" t="s">
        <v>2</v>
      </c>
    </row>
    <row r="2" spans="1:14" ht="15.75" x14ac:dyDescent="0.25">
      <c r="A2" s="28" t="s">
        <v>4</v>
      </c>
      <c r="B2" s="11"/>
      <c r="C2" s="11">
        <f t="shared" ref="C2:C14" si="0">B2/$J$6*100</f>
        <v>0</v>
      </c>
      <c r="E2" s="10" t="s">
        <v>5</v>
      </c>
      <c r="F2" s="11">
        <f ca="1">RANDBETWEEN(0,50)</f>
        <v>24</v>
      </c>
      <c r="G2" s="12" t="e">
        <f ca="1">F2/$M$7*100</f>
        <v>#DIV/0!</v>
      </c>
    </row>
    <row r="3" spans="1:14" ht="16.5" thickBot="1" x14ac:dyDescent="0.3">
      <c r="A3" s="28" t="s">
        <v>9</v>
      </c>
      <c r="B3" s="11">
        <v>25</v>
      </c>
      <c r="C3" s="11">
        <f t="shared" si="0"/>
        <v>23.148148148148149</v>
      </c>
      <c r="E3" s="10" t="s">
        <v>6</v>
      </c>
      <c r="F3" s="11">
        <f t="shared" ref="F3:F51" ca="1" si="1">RANDBETWEEN(0,50)</f>
        <v>22</v>
      </c>
      <c r="G3" s="12" t="e">
        <f t="shared" ref="G3:G39" ca="1" si="2">F3/$M$7*100</f>
        <v>#DIV/0!</v>
      </c>
    </row>
    <row r="4" spans="1:14" ht="18.75" x14ac:dyDescent="0.3">
      <c r="A4" s="28" t="s">
        <v>102</v>
      </c>
      <c r="B4" s="11">
        <v>18</v>
      </c>
      <c r="C4" s="11">
        <f t="shared" si="0"/>
        <v>16.666666666666664</v>
      </c>
      <c r="E4" s="39" t="s">
        <v>112</v>
      </c>
      <c r="F4" s="11">
        <f t="shared" ca="1" si="1"/>
        <v>48</v>
      </c>
      <c r="G4" s="12" t="e">
        <f t="shared" ca="1" si="2"/>
        <v>#DIV/0!</v>
      </c>
      <c r="J4" s="59" t="s">
        <v>0</v>
      </c>
      <c r="K4" s="59"/>
      <c r="M4" s="56" t="s">
        <v>3</v>
      </c>
      <c r="N4" s="57"/>
    </row>
    <row r="5" spans="1:14" ht="15.75" x14ac:dyDescent="0.25">
      <c r="A5" s="28" t="s">
        <v>17</v>
      </c>
      <c r="B5" s="11">
        <v>7</v>
      </c>
      <c r="C5" s="11">
        <f t="shared" si="0"/>
        <v>6.481481481481481</v>
      </c>
      <c r="E5" s="10" t="s">
        <v>10</v>
      </c>
      <c r="F5" s="11">
        <f t="shared" ca="1" si="1"/>
        <v>48</v>
      </c>
      <c r="G5" s="12" t="e">
        <f t="shared" ca="1" si="2"/>
        <v>#DIV/0!</v>
      </c>
      <c r="J5" s="14" t="s">
        <v>11</v>
      </c>
      <c r="K5" s="15" t="s">
        <v>12</v>
      </c>
      <c r="M5" s="14" t="s">
        <v>13</v>
      </c>
      <c r="N5" s="15" t="s">
        <v>12</v>
      </c>
    </row>
    <row r="6" spans="1:14" ht="16.5" thickBot="1" x14ac:dyDescent="0.3">
      <c r="A6" s="28" t="s">
        <v>49</v>
      </c>
      <c r="B6" s="11">
        <v>2</v>
      </c>
      <c r="C6" s="11">
        <f t="shared" si="0"/>
        <v>1.8518518518518516</v>
      </c>
      <c r="E6" s="10" t="s">
        <v>15</v>
      </c>
      <c r="F6" s="11">
        <f t="shared" ca="1" si="1"/>
        <v>20</v>
      </c>
      <c r="G6" s="12" t="e">
        <f t="shared" ca="1" si="2"/>
        <v>#DIV/0!</v>
      </c>
      <c r="J6" s="16">
        <f>SUM(B2:B15)</f>
        <v>108</v>
      </c>
      <c r="K6" s="17">
        <f>SUM(C2:C15)</f>
        <v>100</v>
      </c>
      <c r="M6" s="16">
        <f ca="1">SUM(F2:F22)</f>
        <v>626</v>
      </c>
      <c r="N6" s="17" t="e">
        <f ca="1">SUM(G2:G22)</f>
        <v>#DIV/0!</v>
      </c>
    </row>
    <row r="7" spans="1:14" ht="15.75" x14ac:dyDescent="0.25">
      <c r="A7" s="28" t="s">
        <v>8</v>
      </c>
      <c r="B7" s="11">
        <v>13</v>
      </c>
      <c r="C7" s="11">
        <f t="shared" si="0"/>
        <v>12.037037037037036</v>
      </c>
      <c r="E7" s="10" t="s">
        <v>16</v>
      </c>
      <c r="F7" s="11">
        <f t="shared" ca="1" si="1"/>
        <v>44</v>
      </c>
      <c r="G7" s="12" t="e">
        <f t="shared" ca="1" si="2"/>
        <v>#DIV/0!</v>
      </c>
    </row>
    <row r="8" spans="1:14" ht="15.75" x14ac:dyDescent="0.25">
      <c r="A8" s="28" t="s">
        <v>19</v>
      </c>
      <c r="B8" s="11">
        <v>16</v>
      </c>
      <c r="C8" s="11">
        <f t="shared" si="0"/>
        <v>14.814814814814813</v>
      </c>
      <c r="E8" s="10" t="s">
        <v>18</v>
      </c>
      <c r="F8" s="11">
        <f t="shared" ca="1" si="1"/>
        <v>10</v>
      </c>
      <c r="G8" s="12" t="e">
        <f t="shared" ca="1" si="2"/>
        <v>#DIV/0!</v>
      </c>
    </row>
    <row r="9" spans="1:14" ht="15.75" x14ac:dyDescent="0.25">
      <c r="A9" s="28" t="s">
        <v>99</v>
      </c>
      <c r="B9" s="11">
        <v>2</v>
      </c>
      <c r="C9" s="11">
        <f t="shared" si="0"/>
        <v>1.8518518518518516</v>
      </c>
      <c r="E9" s="18" t="s">
        <v>20</v>
      </c>
      <c r="F9" s="11">
        <f t="shared" ca="1" si="1"/>
        <v>39</v>
      </c>
      <c r="G9" s="12" t="e">
        <f t="shared" ca="1" si="2"/>
        <v>#DIV/0!</v>
      </c>
    </row>
    <row r="10" spans="1:14" ht="15.75" x14ac:dyDescent="0.25">
      <c r="A10" s="28" t="s">
        <v>93</v>
      </c>
      <c r="B10" s="38">
        <v>2</v>
      </c>
      <c r="C10" s="11">
        <f t="shared" si="0"/>
        <v>1.8518518518518516</v>
      </c>
      <c r="E10" s="10" t="s">
        <v>22</v>
      </c>
      <c r="F10" s="11">
        <f t="shared" ca="1" si="1"/>
        <v>29</v>
      </c>
      <c r="G10" s="12" t="e">
        <f t="shared" ca="1" si="2"/>
        <v>#DIV/0!</v>
      </c>
    </row>
    <row r="11" spans="1:14" ht="15.75" x14ac:dyDescent="0.25">
      <c r="A11" s="28" t="s">
        <v>117</v>
      </c>
      <c r="B11" s="38">
        <v>2</v>
      </c>
      <c r="C11" s="11">
        <f t="shared" si="0"/>
        <v>1.8518518518518516</v>
      </c>
      <c r="E11" s="10" t="s">
        <v>23</v>
      </c>
      <c r="F11" s="11">
        <f t="shared" ca="1" si="1"/>
        <v>14</v>
      </c>
      <c r="G11" s="12" t="e">
        <f t="shared" ca="1" si="2"/>
        <v>#DIV/0!</v>
      </c>
    </row>
    <row r="12" spans="1:14" ht="15.75" x14ac:dyDescent="0.25">
      <c r="A12" s="28" t="s">
        <v>88</v>
      </c>
      <c r="B12" s="38">
        <v>6</v>
      </c>
      <c r="C12" s="11">
        <f t="shared" si="0"/>
        <v>5.5555555555555554</v>
      </c>
      <c r="E12" s="10" t="s">
        <v>24</v>
      </c>
      <c r="F12" s="11">
        <f t="shared" ca="1" si="1"/>
        <v>38</v>
      </c>
      <c r="G12" s="12" t="e">
        <f t="shared" ca="1" si="2"/>
        <v>#DIV/0!</v>
      </c>
    </row>
    <row r="13" spans="1:14" ht="15.75" x14ac:dyDescent="0.25">
      <c r="A13" s="28" t="s">
        <v>118</v>
      </c>
      <c r="B13" s="38">
        <v>5</v>
      </c>
      <c r="C13" s="11">
        <f t="shared" si="0"/>
        <v>4.6296296296296298</v>
      </c>
      <c r="E13" s="10" t="s">
        <v>25</v>
      </c>
      <c r="F13" s="11">
        <f t="shared" ca="1" si="1"/>
        <v>18</v>
      </c>
      <c r="G13" s="12" t="e">
        <f t="shared" ca="1" si="2"/>
        <v>#DIV/0!</v>
      </c>
    </row>
    <row r="14" spans="1:14" ht="15.75" x14ac:dyDescent="0.25">
      <c r="A14" s="28" t="s">
        <v>119</v>
      </c>
      <c r="B14" s="38">
        <v>10</v>
      </c>
      <c r="C14" s="11">
        <f t="shared" si="0"/>
        <v>9.2592592592592595</v>
      </c>
      <c r="E14" s="10" t="s">
        <v>26</v>
      </c>
      <c r="F14" s="11">
        <f t="shared" ca="1" si="1"/>
        <v>35</v>
      </c>
      <c r="G14" s="12" t="e">
        <f t="shared" ca="1" si="2"/>
        <v>#DIV/0!</v>
      </c>
    </row>
    <row r="15" spans="1:14" ht="15.75" x14ac:dyDescent="0.25">
      <c r="E15" s="10" t="s">
        <v>27</v>
      </c>
      <c r="F15" s="11">
        <f t="shared" ca="1" si="1"/>
        <v>35</v>
      </c>
      <c r="G15" s="12" t="e">
        <f t="shared" ca="1" si="2"/>
        <v>#DIV/0!</v>
      </c>
    </row>
    <row r="16" spans="1:14" ht="15.75" x14ac:dyDescent="0.25">
      <c r="E16" s="10" t="s">
        <v>28</v>
      </c>
      <c r="F16" s="11">
        <f t="shared" ca="1" si="1"/>
        <v>41</v>
      </c>
      <c r="G16" s="12" t="e">
        <f t="shared" ca="1" si="2"/>
        <v>#DIV/0!</v>
      </c>
    </row>
    <row r="17" spans="5:7" ht="15.75" x14ac:dyDescent="0.25">
      <c r="E17" s="10" t="s">
        <v>29</v>
      </c>
      <c r="F17" s="11">
        <f t="shared" ca="1" si="1"/>
        <v>24</v>
      </c>
      <c r="G17" s="12" t="e">
        <f t="shared" ca="1" si="2"/>
        <v>#DIV/0!</v>
      </c>
    </row>
    <row r="18" spans="5:7" ht="15.75" x14ac:dyDescent="0.25">
      <c r="E18" s="10" t="s">
        <v>30</v>
      </c>
      <c r="F18" s="11">
        <f t="shared" ca="1" si="1"/>
        <v>35</v>
      </c>
      <c r="G18" s="12" t="e">
        <f t="shared" ca="1" si="2"/>
        <v>#DIV/0!</v>
      </c>
    </row>
    <row r="19" spans="5:7" ht="15.75" x14ac:dyDescent="0.25">
      <c r="E19" s="10" t="s">
        <v>31</v>
      </c>
      <c r="F19" s="11">
        <f t="shared" ca="1" si="1"/>
        <v>16</v>
      </c>
      <c r="G19" s="12" t="e">
        <f t="shared" ca="1" si="2"/>
        <v>#DIV/0!</v>
      </c>
    </row>
    <row r="20" spans="5:7" ht="15.75" x14ac:dyDescent="0.25">
      <c r="E20" s="10" t="s">
        <v>32</v>
      </c>
      <c r="F20" s="11">
        <f t="shared" ca="1" si="1"/>
        <v>34</v>
      </c>
      <c r="G20" s="12" t="e">
        <f t="shared" ca="1" si="2"/>
        <v>#DIV/0!</v>
      </c>
    </row>
    <row r="21" spans="5:7" ht="15.75" x14ac:dyDescent="0.25">
      <c r="E21" s="10" t="s">
        <v>33</v>
      </c>
      <c r="F21" s="11">
        <f t="shared" ca="1" si="1"/>
        <v>27</v>
      </c>
      <c r="G21" s="12" t="e">
        <f t="shared" ca="1" si="2"/>
        <v>#DIV/0!</v>
      </c>
    </row>
    <row r="22" spans="5:7" ht="15.75" x14ac:dyDescent="0.25">
      <c r="E22" s="10" t="s">
        <v>34</v>
      </c>
      <c r="F22" s="11">
        <f t="shared" ca="1" si="1"/>
        <v>25</v>
      </c>
      <c r="G22" s="12" t="e">
        <f t="shared" ca="1" si="2"/>
        <v>#DIV/0!</v>
      </c>
    </row>
    <row r="23" spans="5:7" ht="15.75" x14ac:dyDescent="0.25">
      <c r="E23" s="10" t="s">
        <v>35</v>
      </c>
      <c r="F23" s="11">
        <f t="shared" ca="1" si="1"/>
        <v>21</v>
      </c>
      <c r="G23" s="12" t="e">
        <f t="shared" ca="1" si="2"/>
        <v>#DIV/0!</v>
      </c>
    </row>
    <row r="24" spans="5:7" ht="15.75" x14ac:dyDescent="0.25">
      <c r="E24" s="10" t="s">
        <v>36</v>
      </c>
      <c r="F24" s="11">
        <f t="shared" ca="1" si="1"/>
        <v>16</v>
      </c>
      <c r="G24" s="12" t="e">
        <f t="shared" ca="1" si="2"/>
        <v>#DIV/0!</v>
      </c>
    </row>
    <row r="25" spans="5:7" ht="15.75" x14ac:dyDescent="0.25">
      <c r="E25" s="10" t="s">
        <v>37</v>
      </c>
      <c r="F25" s="11">
        <f t="shared" ca="1" si="1"/>
        <v>4</v>
      </c>
      <c r="G25" s="12" t="e">
        <f t="shared" ca="1" si="2"/>
        <v>#DIV/0!</v>
      </c>
    </row>
    <row r="26" spans="5:7" ht="15.75" x14ac:dyDescent="0.25">
      <c r="E26" s="10" t="s">
        <v>38</v>
      </c>
      <c r="F26" s="11">
        <f t="shared" ca="1" si="1"/>
        <v>11</v>
      </c>
      <c r="G26" s="12" t="e">
        <f t="shared" ca="1" si="2"/>
        <v>#DIV/0!</v>
      </c>
    </row>
    <row r="27" spans="5:7" ht="15.75" x14ac:dyDescent="0.25">
      <c r="E27" s="10" t="s">
        <v>39</v>
      </c>
      <c r="F27" s="11">
        <f t="shared" ca="1" si="1"/>
        <v>45</v>
      </c>
      <c r="G27" s="12" t="e">
        <f t="shared" ca="1" si="2"/>
        <v>#DIV/0!</v>
      </c>
    </row>
    <row r="28" spans="5:7" ht="15.75" x14ac:dyDescent="0.25">
      <c r="E28" s="23" t="s">
        <v>40</v>
      </c>
      <c r="F28" s="11">
        <f t="shared" ca="1" si="1"/>
        <v>16</v>
      </c>
      <c r="G28" s="12" t="e">
        <f t="shared" ca="1" si="2"/>
        <v>#DIV/0!</v>
      </c>
    </row>
    <row r="29" spans="5:7" ht="15.75" x14ac:dyDescent="0.25">
      <c r="E29" s="10" t="s">
        <v>41</v>
      </c>
      <c r="F29" s="11">
        <f t="shared" ca="1" si="1"/>
        <v>50</v>
      </c>
      <c r="G29" s="12" t="e">
        <f t="shared" ca="1" si="2"/>
        <v>#DIV/0!</v>
      </c>
    </row>
    <row r="30" spans="5:7" ht="15.75" x14ac:dyDescent="0.25">
      <c r="E30" s="10" t="s">
        <v>42</v>
      </c>
      <c r="F30" s="11">
        <f t="shared" ca="1" si="1"/>
        <v>41</v>
      </c>
      <c r="G30" s="12" t="e">
        <f t="shared" ca="1" si="2"/>
        <v>#DIV/0!</v>
      </c>
    </row>
    <row r="31" spans="5:7" ht="15.75" x14ac:dyDescent="0.25">
      <c r="E31" s="10" t="s">
        <v>43</v>
      </c>
      <c r="F31" s="11">
        <f t="shared" ca="1" si="1"/>
        <v>0</v>
      </c>
      <c r="G31" s="12" t="e">
        <f t="shared" ca="1" si="2"/>
        <v>#DIV/0!</v>
      </c>
    </row>
    <row r="32" spans="5:7" ht="15.75" x14ac:dyDescent="0.25">
      <c r="E32" s="10" t="s">
        <v>44</v>
      </c>
      <c r="F32" s="11">
        <f t="shared" ca="1" si="1"/>
        <v>33</v>
      </c>
      <c r="G32" s="12" t="e">
        <f t="shared" ca="1" si="2"/>
        <v>#DIV/0!</v>
      </c>
    </row>
    <row r="33" spans="5:7" ht="15.75" x14ac:dyDescent="0.25">
      <c r="E33" s="10" t="s">
        <v>45</v>
      </c>
      <c r="F33" s="11">
        <f t="shared" ca="1" si="1"/>
        <v>28</v>
      </c>
      <c r="G33" s="12" t="e">
        <f t="shared" ca="1" si="2"/>
        <v>#DIV/0!</v>
      </c>
    </row>
    <row r="34" spans="5:7" ht="15.75" x14ac:dyDescent="0.25">
      <c r="E34" s="10" t="s">
        <v>46</v>
      </c>
      <c r="F34" s="11">
        <f t="shared" ca="1" si="1"/>
        <v>34</v>
      </c>
      <c r="G34" s="12" t="e">
        <f t="shared" ca="1" si="2"/>
        <v>#DIV/0!</v>
      </c>
    </row>
    <row r="35" spans="5:7" ht="15.75" x14ac:dyDescent="0.25">
      <c r="E35" s="10" t="s">
        <v>47</v>
      </c>
      <c r="F35" s="11">
        <f t="shared" ca="1" si="1"/>
        <v>19</v>
      </c>
      <c r="G35" s="12" t="e">
        <f t="shared" ca="1" si="2"/>
        <v>#DIV/0!</v>
      </c>
    </row>
    <row r="36" spans="5:7" ht="15.75" x14ac:dyDescent="0.25">
      <c r="E36" s="10" t="s">
        <v>48</v>
      </c>
      <c r="F36" s="11">
        <f t="shared" ca="1" si="1"/>
        <v>5</v>
      </c>
      <c r="G36" s="12" t="e">
        <f t="shared" ca="1" si="2"/>
        <v>#DIV/0!</v>
      </c>
    </row>
    <row r="37" spans="5:7" ht="15.75" x14ac:dyDescent="0.25">
      <c r="E37" s="10" t="s">
        <v>53</v>
      </c>
      <c r="F37" s="11">
        <f t="shared" ca="1" si="1"/>
        <v>45</v>
      </c>
      <c r="G37" s="12" t="e">
        <f t="shared" ca="1" si="2"/>
        <v>#DIV/0!</v>
      </c>
    </row>
    <row r="38" spans="5:7" ht="15.75" x14ac:dyDescent="0.25">
      <c r="E38" s="10" t="s">
        <v>50</v>
      </c>
      <c r="F38" s="11">
        <f t="shared" ca="1" si="1"/>
        <v>14</v>
      </c>
      <c r="G38" s="12" t="e">
        <f t="shared" ca="1" si="2"/>
        <v>#DIV/0!</v>
      </c>
    </row>
    <row r="39" spans="5:7" ht="16.5" thickBot="1" x14ac:dyDescent="0.3">
      <c r="E39" s="24" t="s">
        <v>51</v>
      </c>
      <c r="F39" s="11">
        <f t="shared" ca="1" si="1"/>
        <v>37</v>
      </c>
      <c r="G39" s="12" t="e">
        <f t="shared" ca="1" si="2"/>
        <v>#DIV/0!</v>
      </c>
    </row>
    <row r="40" spans="5:7" ht="16.5" thickBot="1" x14ac:dyDescent="0.3">
      <c r="E40" s="24" t="s">
        <v>57</v>
      </c>
      <c r="F40" s="11">
        <f t="shared" ca="1" si="1"/>
        <v>28</v>
      </c>
      <c r="G40" s="25" t="e">
        <f ca="1">F40/$M$7*100</f>
        <v>#DIV/0!</v>
      </c>
    </row>
    <row r="41" spans="5:7" ht="16.5" thickBot="1" x14ac:dyDescent="0.3">
      <c r="E41" s="24" t="s">
        <v>58</v>
      </c>
      <c r="F41" s="11">
        <f t="shared" ca="1" si="1"/>
        <v>8</v>
      </c>
      <c r="G41" s="25" t="e">
        <f ca="1">F41/$M$7*100</f>
        <v>#DIV/0!</v>
      </c>
    </row>
    <row r="42" spans="5:7" ht="16.5" thickBot="1" x14ac:dyDescent="0.3">
      <c r="E42" s="24" t="s">
        <v>59</v>
      </c>
      <c r="F42" s="11">
        <f t="shared" ca="1" si="1"/>
        <v>1</v>
      </c>
      <c r="G42" s="25" t="e">
        <f t="shared" ref="G42:G51" ca="1" si="3">F42/$M$7*100</f>
        <v>#DIV/0!</v>
      </c>
    </row>
    <row r="43" spans="5:7" ht="16.5" thickBot="1" x14ac:dyDescent="0.3">
      <c r="E43" s="24" t="s">
        <v>60</v>
      </c>
      <c r="F43" s="11">
        <f t="shared" ca="1" si="1"/>
        <v>21</v>
      </c>
      <c r="G43" s="25" t="e">
        <f t="shared" ca="1" si="3"/>
        <v>#DIV/0!</v>
      </c>
    </row>
    <row r="44" spans="5:7" ht="16.5" thickBot="1" x14ac:dyDescent="0.3">
      <c r="E44" s="24" t="s">
        <v>61</v>
      </c>
      <c r="F44" s="11">
        <f t="shared" ca="1" si="1"/>
        <v>50</v>
      </c>
      <c r="G44" s="25" t="e">
        <f t="shared" ca="1" si="3"/>
        <v>#DIV/0!</v>
      </c>
    </row>
    <row r="45" spans="5:7" ht="16.5" thickBot="1" x14ac:dyDescent="0.3">
      <c r="E45" s="24" t="s">
        <v>62</v>
      </c>
      <c r="F45" s="11">
        <f t="shared" ca="1" si="1"/>
        <v>17</v>
      </c>
      <c r="G45" s="25" t="e">
        <f t="shared" ca="1" si="3"/>
        <v>#DIV/0!</v>
      </c>
    </row>
    <row r="46" spans="5:7" ht="16.5" thickBot="1" x14ac:dyDescent="0.3">
      <c r="E46" s="24" t="s">
        <v>63</v>
      </c>
      <c r="F46" s="11">
        <f t="shared" ca="1" si="1"/>
        <v>34</v>
      </c>
      <c r="G46" s="25" t="e">
        <f t="shared" ca="1" si="3"/>
        <v>#DIV/0!</v>
      </c>
    </row>
    <row r="47" spans="5:7" ht="16.5" thickBot="1" x14ac:dyDescent="0.3">
      <c r="E47" s="24" t="s">
        <v>64</v>
      </c>
      <c r="F47" s="11">
        <f t="shared" ca="1" si="1"/>
        <v>22</v>
      </c>
      <c r="G47" s="25" t="e">
        <f t="shared" ca="1" si="3"/>
        <v>#DIV/0!</v>
      </c>
    </row>
    <row r="48" spans="5:7" ht="16.5" thickBot="1" x14ac:dyDescent="0.3">
      <c r="E48" s="24" t="s">
        <v>65</v>
      </c>
      <c r="F48" s="11">
        <f t="shared" ca="1" si="1"/>
        <v>5</v>
      </c>
      <c r="G48" s="25" t="e">
        <f t="shared" ca="1" si="3"/>
        <v>#DIV/0!</v>
      </c>
    </row>
    <row r="49" spans="5:7" ht="16.5" thickBot="1" x14ac:dyDescent="0.3">
      <c r="E49" s="24" t="s">
        <v>66</v>
      </c>
      <c r="F49" s="11">
        <f t="shared" ca="1" si="1"/>
        <v>13</v>
      </c>
      <c r="G49" s="25" t="e">
        <f t="shared" ca="1" si="3"/>
        <v>#DIV/0!</v>
      </c>
    </row>
    <row r="50" spans="5:7" ht="16.5" thickBot="1" x14ac:dyDescent="0.3">
      <c r="E50" s="24" t="s">
        <v>67</v>
      </c>
      <c r="F50" s="11">
        <f t="shared" ca="1" si="1"/>
        <v>27</v>
      </c>
      <c r="G50" s="25" t="e">
        <f t="shared" ca="1" si="3"/>
        <v>#DIV/0!</v>
      </c>
    </row>
    <row r="51" spans="5:7" ht="16.5" thickBot="1" x14ac:dyDescent="0.3">
      <c r="E51" s="24" t="s">
        <v>68</v>
      </c>
      <c r="F51" s="11">
        <f t="shared" ca="1" si="1"/>
        <v>19</v>
      </c>
      <c r="G51" s="25" t="e">
        <f t="shared" ca="1" si="3"/>
        <v>#DIV/0!</v>
      </c>
    </row>
  </sheetData>
  <mergeCells count="2">
    <mergeCell ref="J4:K4"/>
    <mergeCell ref="M4:N4"/>
  </mergeCells>
  <dataValidations count="1">
    <dataValidation allowBlank="1" showInputMessage="1" showErrorMessage="1" prompt="Please write the real name of the tenants and only in English" sqref="E2" xr:uid="{912C28FD-FA69-4633-857A-3508C00EC5A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Week1</vt:lpstr>
      <vt:lpstr>Week2</vt:lpstr>
      <vt:lpstr>Week3</vt:lpstr>
      <vt:lpstr>Week4</vt:lpstr>
      <vt:lpstr>Week5</vt:lpstr>
      <vt:lpstr>Week6</vt:lpstr>
      <vt:lpstr>Week7</vt:lpstr>
      <vt:lpstr>Week8</vt:lpstr>
      <vt:lpstr>Week9</vt:lpstr>
      <vt:lpstr>Week10</vt:lpstr>
      <vt:lpstr>Week11</vt:lpstr>
      <vt:lpstr>Week12</vt:lpstr>
      <vt:lpstr>Week13</vt:lpstr>
      <vt:lpstr>Week14</vt:lpstr>
      <vt:lpstr>Week15</vt:lpstr>
      <vt:lpstr>Week17</vt:lpstr>
      <vt:lpstr>Week18</vt:lpstr>
      <vt:lpstr>Week19</vt:lpstr>
      <vt:lpstr>Week20</vt:lpstr>
      <vt:lpstr>Week21</vt:lpstr>
      <vt:lpstr>Week22</vt:lpstr>
      <vt:lpstr>Week23</vt:lpstr>
      <vt:lpstr>Week24</vt:lpstr>
      <vt:lpstr>Week25</vt:lpstr>
      <vt:lpstr>Week26</vt:lpstr>
      <vt:lpstr>Sum(by week) for 2019</vt:lpstr>
      <vt:lpstr>Sum(by month) for 2019</vt:lpstr>
      <vt:lpstr>Validation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Infodesk SSRM</dc:creator>
  <cp:lastModifiedBy>Stephan</cp:lastModifiedBy>
  <cp:lastPrinted>2019-06-23T12:59:32Z</cp:lastPrinted>
  <dcterms:created xsi:type="dcterms:W3CDTF">2019-01-03T13:49:54Z</dcterms:created>
  <dcterms:modified xsi:type="dcterms:W3CDTF">2019-07-10T19:35:26Z</dcterms:modified>
</cp:coreProperties>
</file>