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yan\Desktop\"/>
    </mc:Choice>
  </mc:AlternateContent>
  <bookViews>
    <workbookView xWindow="1170" yWindow="0" windowWidth="28155" windowHeight="16950" tabRatio="828"/>
  </bookViews>
  <sheets>
    <sheet name="Combined" sheetId="5" r:id="rId1"/>
    <sheet name="DS.MR" sheetId="6" r:id="rId2"/>
    <sheet name="BUFFER.MR" sheetId="10" r:id="rId3"/>
    <sheet name="VOPC.MR" sheetId="8" r:id="rId4"/>
    <sheet name="MIMG.MR" sheetId="13" r:id="rId5"/>
    <sheet name="FLAT.MR" sheetId="14" r:id="rId6"/>
    <sheet name="Inst(Past)" sheetId="4" r:id="rId7"/>
    <sheet name="Encodings" sheetId="7" r:id="rId8"/>
    <sheet name="Fields" sheetId="12" r:id="rId9"/>
    <sheet name="Inst2(Past)" sheetId="1" r:id="rId10"/>
  </sheets>
  <calcPr calcId="152511"/>
</workbook>
</file>

<file path=xl/calcChain.xml><?xml version="1.0" encoding="utf-8"?>
<calcChain xmlns="http://schemas.openxmlformats.org/spreadsheetml/2006/main">
  <c r="S1027" i="5" l="1"/>
  <c r="R1184" i="5" l="1"/>
  <c r="R541" i="5"/>
  <c r="R1148" i="5"/>
  <c r="R1012" i="5"/>
  <c r="R1038" i="5"/>
  <c r="R1003" i="5"/>
  <c r="R1060" i="5"/>
  <c r="R1059" i="5"/>
  <c r="AF211" i="5"/>
  <c r="AF213" i="5"/>
  <c r="AF209" i="5"/>
  <c r="AF207" i="5"/>
  <c r="AF215" i="5"/>
  <c r="AF231" i="5"/>
  <c r="AF217" i="5"/>
  <c r="AF203" i="5"/>
  <c r="AF227" i="5"/>
  <c r="AF219" i="5"/>
  <c r="AF229" i="5"/>
  <c r="AF221" i="5"/>
  <c r="AF223" i="5"/>
  <c r="AF201" i="5"/>
  <c r="AF205" i="5"/>
  <c r="AF225" i="5"/>
  <c r="AF210" i="5"/>
  <c r="AF212" i="5"/>
  <c r="AF208" i="5"/>
  <c r="AF206" i="5"/>
  <c r="AF214" i="5"/>
  <c r="AF230" i="5"/>
  <c r="AF216" i="5"/>
  <c r="AF202" i="5"/>
  <c r="AF226" i="5"/>
  <c r="AF218" i="5"/>
  <c r="AF228" i="5"/>
  <c r="AF220" i="5"/>
  <c r="AF222" i="5"/>
  <c r="AF200" i="5"/>
  <c r="AF204" i="5"/>
  <c r="AF224" i="5"/>
  <c r="AF243" i="5"/>
  <c r="AF244" i="5"/>
  <c r="AF242" i="5"/>
  <c r="AF241" i="5"/>
  <c r="AF245" i="5"/>
  <c r="AF240" i="5"/>
  <c r="AF234" i="5"/>
  <c r="AF235" i="5"/>
  <c r="AF233" i="5"/>
  <c r="AF232" i="5"/>
  <c r="AF237" i="5"/>
  <c r="AF239" i="5"/>
  <c r="AF236" i="5"/>
  <c r="AF238" i="5"/>
  <c r="T211" i="5"/>
  <c r="T213" i="5"/>
  <c r="T209" i="5"/>
  <c r="T207" i="5"/>
  <c r="T215" i="5"/>
  <c r="T231" i="5"/>
  <c r="T217" i="5"/>
  <c r="T203" i="5"/>
  <c r="T227" i="5"/>
  <c r="T219" i="5"/>
  <c r="T229" i="5"/>
  <c r="T221" i="5"/>
  <c r="T223" i="5"/>
  <c r="T201" i="5"/>
  <c r="T205" i="5"/>
  <c r="T225" i="5"/>
  <c r="T210" i="5"/>
  <c r="T212" i="5"/>
  <c r="T208" i="5"/>
  <c r="T206" i="5"/>
  <c r="T214" i="5"/>
  <c r="T230" i="5"/>
  <c r="T216" i="5"/>
  <c r="T202" i="5"/>
  <c r="T226" i="5"/>
  <c r="T218" i="5"/>
  <c r="T228" i="5"/>
  <c r="T220" i="5"/>
  <c r="T222" i="5"/>
  <c r="T200" i="5"/>
  <c r="T204" i="5"/>
  <c r="T224" i="5"/>
  <c r="T243" i="5"/>
  <c r="T244" i="5"/>
  <c r="T242" i="5"/>
  <c r="T241" i="5"/>
  <c r="T245" i="5"/>
  <c r="T240" i="5"/>
  <c r="T234" i="5"/>
  <c r="T235" i="5"/>
  <c r="T233" i="5"/>
  <c r="T232" i="5"/>
  <c r="T237" i="5"/>
  <c r="T239" i="5"/>
  <c r="T236" i="5"/>
  <c r="T238" i="5"/>
  <c r="G49" i="14"/>
  <c r="E49" i="14" s="1"/>
  <c r="G48" i="14"/>
  <c r="E48" i="14" s="1"/>
  <c r="G47" i="14"/>
  <c r="G46" i="14"/>
  <c r="G45" i="14"/>
  <c r="G44" i="14"/>
  <c r="G43" i="14"/>
  <c r="E43" i="14" s="1"/>
  <c r="G42" i="14"/>
  <c r="E42" i="14" s="1"/>
  <c r="G41" i="14"/>
  <c r="G40" i="14"/>
  <c r="E40" i="14" s="1"/>
  <c r="G39" i="14"/>
  <c r="E39" i="14" s="1"/>
  <c r="G38" i="14"/>
  <c r="E38" i="14" s="1"/>
  <c r="G37" i="14"/>
  <c r="E37" i="14" s="1"/>
  <c r="G36" i="14"/>
  <c r="E36" i="14" s="1"/>
  <c r="G35" i="14"/>
  <c r="G34" i="14"/>
  <c r="G33" i="14"/>
  <c r="G32" i="14"/>
  <c r="G31" i="14"/>
  <c r="E31" i="14" s="1"/>
  <c r="G30" i="14"/>
  <c r="E30" i="14" s="1"/>
  <c r="G29" i="14"/>
  <c r="G28" i="14"/>
  <c r="E28" i="14" s="1"/>
  <c r="G27" i="14"/>
  <c r="G26" i="14"/>
  <c r="E26" i="14" s="1"/>
  <c r="G25" i="14"/>
  <c r="E25" i="14" s="1"/>
  <c r="G24" i="14"/>
  <c r="E24" i="14" s="1"/>
  <c r="G23" i="14"/>
  <c r="G22" i="14"/>
  <c r="G21" i="14"/>
  <c r="G20" i="14"/>
  <c r="G19" i="14"/>
  <c r="E19" i="14" s="1"/>
  <c r="G18" i="14"/>
  <c r="E18" i="14" s="1"/>
  <c r="G17" i="14"/>
  <c r="G16" i="14"/>
  <c r="G15" i="14"/>
  <c r="E15" i="14" s="1"/>
  <c r="G14" i="14"/>
  <c r="E14" i="14" s="1"/>
  <c r="G13" i="14"/>
  <c r="E13" i="14" s="1"/>
  <c r="G12" i="14"/>
  <c r="E12" i="14" s="1"/>
  <c r="G11" i="14"/>
  <c r="G10" i="14"/>
  <c r="G9" i="14"/>
  <c r="E9" i="14" s="1"/>
  <c r="G8" i="14"/>
  <c r="G7" i="14"/>
  <c r="E7" i="14" s="1"/>
  <c r="G6" i="14"/>
  <c r="E6" i="14" s="1"/>
  <c r="G5" i="14"/>
  <c r="E27" i="14"/>
  <c r="E47" i="14"/>
  <c r="E46" i="14"/>
  <c r="E45" i="14"/>
  <c r="E44" i="14"/>
  <c r="E41" i="14"/>
  <c r="E35" i="14"/>
  <c r="E34" i="14"/>
  <c r="E33" i="14"/>
  <c r="E32" i="14"/>
  <c r="E29" i="14"/>
  <c r="E23" i="14"/>
  <c r="E22" i="14"/>
  <c r="E21" i="14"/>
  <c r="E20" i="14"/>
  <c r="E17" i="14"/>
  <c r="E16" i="14"/>
  <c r="E11" i="14"/>
  <c r="E10" i="14"/>
  <c r="E8" i="14"/>
  <c r="E5" i="14"/>
  <c r="G4" i="14"/>
  <c r="E4" i="14" s="1"/>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AF153" i="5" l="1"/>
  <c r="AF81" i="5"/>
  <c r="AF176" i="5"/>
  <c r="AF181" i="5"/>
  <c r="AF113" i="5"/>
  <c r="AF131" i="5"/>
  <c r="AF183" i="5"/>
  <c r="AF199" i="5"/>
  <c r="AF148" i="5"/>
  <c r="AF71" i="5"/>
  <c r="AF117" i="5"/>
  <c r="AF135" i="5"/>
  <c r="AF115" i="5"/>
  <c r="AF133" i="5"/>
  <c r="AF87" i="5"/>
  <c r="AF99" i="5"/>
  <c r="AF165" i="5"/>
  <c r="AF171" i="5"/>
  <c r="AF63" i="5"/>
  <c r="AF112" i="5"/>
  <c r="AF130" i="5"/>
  <c r="AF182" i="5"/>
  <c r="AF198" i="5"/>
  <c r="AF147" i="5"/>
  <c r="AF70" i="5"/>
  <c r="AF116" i="5"/>
  <c r="AF134" i="5"/>
  <c r="AF114" i="5"/>
  <c r="AF132" i="5"/>
  <c r="AF86" i="5"/>
  <c r="AF98" i="5"/>
  <c r="AF164" i="5"/>
  <c r="AF170" i="5"/>
  <c r="AF62" i="5"/>
  <c r="AF82" i="5"/>
  <c r="AF161" i="5"/>
  <c r="AF159" i="5"/>
  <c r="AF152" i="5"/>
  <c r="AF107" i="5"/>
  <c r="AF125" i="5"/>
  <c r="AF80" i="5"/>
  <c r="AF78" i="5"/>
  <c r="AF193" i="5"/>
  <c r="AF191" i="5"/>
  <c r="AF189" i="5"/>
  <c r="AF141" i="5"/>
  <c r="AF197" i="5"/>
  <c r="AF146" i="5"/>
  <c r="AF69" i="5"/>
  <c r="AF111" i="5"/>
  <c r="AF129" i="5"/>
  <c r="AF109" i="5"/>
  <c r="AF127" i="5"/>
  <c r="AF85" i="5"/>
  <c r="AF97" i="5"/>
  <c r="AF163" i="5"/>
  <c r="AF169" i="5"/>
  <c r="AF61" i="5"/>
  <c r="AF103" i="5"/>
  <c r="AF121" i="5"/>
  <c r="AF76" i="5"/>
  <c r="AF74" i="5"/>
  <c r="AF187" i="5"/>
  <c r="AF185" i="5"/>
  <c r="AF179" i="5"/>
  <c r="AF139" i="5"/>
  <c r="AF195" i="5"/>
  <c r="AF144" i="5"/>
  <c r="AF67" i="5"/>
  <c r="AF119" i="5"/>
  <c r="AF137" i="5"/>
  <c r="AF105" i="5"/>
  <c r="AF123" i="5"/>
  <c r="AF89" i="5"/>
  <c r="AF101" i="5"/>
  <c r="AF167" i="5"/>
  <c r="AF173" i="5"/>
  <c r="AF65" i="5"/>
  <c r="AF149" i="5"/>
  <c r="AF72" i="5"/>
  <c r="AF83" i="5"/>
  <c r="AF156" i="5"/>
  <c r="AF154" i="5"/>
  <c r="AF157" i="5"/>
  <c r="AF155" i="5"/>
  <c r="AF160" i="5"/>
  <c r="AF158" i="5"/>
  <c r="AF151" i="5"/>
  <c r="AF174" i="5"/>
  <c r="AF175" i="5"/>
  <c r="AF106" i="5"/>
  <c r="AF124" i="5"/>
  <c r="AF79" i="5"/>
  <c r="AF77" i="5"/>
  <c r="AF192" i="5"/>
  <c r="AF190" i="5"/>
  <c r="AF188" i="5"/>
  <c r="AF140" i="5"/>
  <c r="AF196" i="5"/>
  <c r="AF145" i="5"/>
  <c r="AF68" i="5"/>
  <c r="AF110" i="5"/>
  <c r="AF128" i="5"/>
  <c r="AF108" i="5"/>
  <c r="AF126" i="5"/>
  <c r="AF84" i="5"/>
  <c r="AF96" i="5"/>
  <c r="AF162" i="5"/>
  <c r="AF168" i="5"/>
  <c r="AF60" i="5"/>
  <c r="AF177" i="5"/>
  <c r="AF180" i="5"/>
  <c r="AF90" i="5"/>
  <c r="AF93" i="5"/>
  <c r="AF92" i="5"/>
  <c r="AF95" i="5"/>
  <c r="AF91" i="5"/>
  <c r="AF94" i="5"/>
  <c r="AF142" i="5"/>
  <c r="AF102" i="5"/>
  <c r="AF120" i="5"/>
  <c r="AF75" i="5"/>
  <c r="AF73" i="5"/>
  <c r="AF186" i="5"/>
  <c r="AF184" i="5"/>
  <c r="AF178" i="5"/>
  <c r="AF138" i="5"/>
  <c r="AF194" i="5"/>
  <c r="AF143" i="5"/>
  <c r="AF66" i="5"/>
  <c r="AF118" i="5"/>
  <c r="AF136" i="5"/>
  <c r="AF104" i="5"/>
  <c r="AF122" i="5"/>
  <c r="AF88" i="5"/>
  <c r="AF100" i="5"/>
  <c r="AF166" i="5"/>
  <c r="AF172" i="5"/>
  <c r="AF64" i="5"/>
  <c r="AF306" i="5"/>
  <c r="AF307" i="5"/>
  <c r="AF321" i="5"/>
  <c r="AF322" i="5"/>
  <c r="AF305" i="5"/>
  <c r="AF304" i="5"/>
  <c r="AF320" i="5"/>
  <c r="AF319" i="5"/>
  <c r="AF286" i="5"/>
  <c r="AF277" i="5"/>
  <c r="AF270" i="5"/>
  <c r="AF271" i="5"/>
  <c r="AF275" i="5"/>
  <c r="AF273" i="5"/>
  <c r="AF278" i="5"/>
  <c r="AF284" i="5"/>
  <c r="AF265" i="5"/>
  <c r="AF266" i="5"/>
  <c r="AF282" i="5"/>
  <c r="AF280" i="5"/>
  <c r="AF285" i="5"/>
  <c r="AF276" i="5"/>
  <c r="AF269" i="5"/>
  <c r="AF268" i="5"/>
  <c r="AF274" i="5"/>
  <c r="AF272" i="5"/>
  <c r="AF267" i="5"/>
  <c r="AF283" i="5"/>
  <c r="AF264" i="5"/>
  <c r="AF263" i="5"/>
  <c r="AF281" i="5"/>
  <c r="AF279" i="5"/>
  <c r="AF262" i="5"/>
  <c r="AF317" i="5"/>
  <c r="AF302" i="5"/>
  <c r="AF303" i="5"/>
  <c r="AF315" i="5"/>
  <c r="AF312" i="5"/>
  <c r="AF313" i="5"/>
  <c r="AF309" i="5"/>
  <c r="AF318" i="5"/>
  <c r="AF332" i="5"/>
  <c r="AF297" i="5"/>
  <c r="AF298" i="5"/>
  <c r="AF330" i="5"/>
  <c r="AF327" i="5"/>
  <c r="AF328" i="5"/>
  <c r="AF324" i="5"/>
  <c r="AF333" i="5"/>
  <c r="AF316" i="5"/>
  <c r="AF301" i="5"/>
  <c r="AF300" i="5"/>
  <c r="AF314" i="5"/>
  <c r="AF311" i="5"/>
  <c r="AF310" i="5"/>
  <c r="AF308" i="5"/>
  <c r="AF299" i="5"/>
  <c r="AF331" i="5"/>
  <c r="AF296" i="5"/>
  <c r="AF295" i="5"/>
  <c r="AF329" i="5"/>
  <c r="AF326" i="5"/>
  <c r="AF325" i="5"/>
  <c r="AF323" i="5"/>
  <c r="AF294" i="5"/>
  <c r="AF251" i="5"/>
  <c r="AF252" i="5"/>
  <c r="AF250" i="5"/>
  <c r="AF249" i="5"/>
  <c r="AF253" i="5"/>
  <c r="AF261" i="5"/>
  <c r="AF254" i="5"/>
  <c r="AF247" i="5"/>
  <c r="AF259" i="5"/>
  <c r="AF255" i="5"/>
  <c r="AF260" i="5"/>
  <c r="AF256" i="5"/>
  <c r="AF257" i="5"/>
  <c r="AF246" i="5"/>
  <c r="AF248" i="5"/>
  <c r="AF258" i="5"/>
  <c r="AF287" i="5"/>
  <c r="AF336" i="5"/>
  <c r="AF337" i="5"/>
  <c r="AF335" i="5"/>
  <c r="AF334" i="5"/>
  <c r="AF291" i="5"/>
  <c r="AF290" i="5"/>
  <c r="AF293" i="5"/>
  <c r="AF292" i="5"/>
  <c r="AF289" i="5"/>
  <c r="AF288" i="5"/>
  <c r="AF513" i="5"/>
  <c r="AF512" i="5"/>
  <c r="AF511" i="5"/>
  <c r="AF510" i="5"/>
  <c r="AF509" i="5"/>
  <c r="AF508" i="5"/>
  <c r="AF507" i="5"/>
  <c r="AF506" i="5"/>
  <c r="AF58" i="5"/>
  <c r="AF59" i="5"/>
  <c r="AF15" i="5"/>
  <c r="AF17" i="5"/>
  <c r="AF13" i="5"/>
  <c r="AF11" i="5"/>
  <c r="AF19" i="5"/>
  <c r="AF35" i="5"/>
  <c r="AF21" i="5"/>
  <c r="AF7" i="5"/>
  <c r="AF31" i="5"/>
  <c r="AF23" i="5"/>
  <c r="AF33" i="5"/>
  <c r="AF25" i="5"/>
  <c r="AF27" i="5"/>
  <c r="AF5" i="5"/>
  <c r="AF9" i="5"/>
  <c r="AF29" i="5"/>
  <c r="AF14" i="5"/>
  <c r="AF16" i="5"/>
  <c r="AF12" i="5"/>
  <c r="AF10" i="5"/>
  <c r="AF18" i="5"/>
  <c r="AF34" i="5"/>
  <c r="AF20" i="5"/>
  <c r="AF6" i="5"/>
  <c r="AF30" i="5"/>
  <c r="AF22" i="5"/>
  <c r="AF32" i="5"/>
  <c r="AF24" i="5"/>
  <c r="AF26" i="5"/>
  <c r="AF4" i="5"/>
  <c r="AF8" i="5"/>
  <c r="AF28" i="5"/>
  <c r="AF51" i="5"/>
  <c r="AF52" i="5"/>
  <c r="AF50" i="5"/>
  <c r="AF49" i="5"/>
  <c r="AF57" i="5"/>
  <c r="AF48" i="5"/>
  <c r="AF38" i="5"/>
  <c r="AF39" i="5"/>
  <c r="AF37" i="5"/>
  <c r="AF36" i="5"/>
  <c r="AF45" i="5"/>
  <c r="AF47" i="5"/>
  <c r="AF44" i="5"/>
  <c r="AF46" i="5"/>
  <c r="AF56" i="5"/>
  <c r="AF55" i="5"/>
  <c r="AF54" i="5"/>
  <c r="AF53" i="5"/>
  <c r="AF43" i="5"/>
  <c r="AF42" i="5"/>
  <c r="AF41" i="5"/>
  <c r="AF40" i="5"/>
  <c r="AF807" i="5"/>
  <c r="AF547" i="5"/>
  <c r="AF805" i="5"/>
  <c r="AF545" i="5"/>
  <c r="AF931" i="5"/>
  <c r="AF843" i="5"/>
  <c r="AF879" i="5"/>
  <c r="AF855" i="5"/>
  <c r="AF867" i="5"/>
  <c r="AF819" i="5"/>
  <c r="AF891" i="5"/>
  <c r="AF831" i="5"/>
  <c r="AF671" i="5"/>
  <c r="AF583" i="5"/>
  <c r="AF619" i="5"/>
  <c r="AF595" i="5"/>
  <c r="AF607" i="5"/>
  <c r="AF559" i="5"/>
  <c r="AF631" i="5"/>
  <c r="AF571" i="5"/>
  <c r="AF929" i="5"/>
  <c r="AF841" i="5"/>
  <c r="AF877" i="5"/>
  <c r="AF853" i="5"/>
  <c r="AF865" i="5"/>
  <c r="AF817" i="5"/>
  <c r="AF889" i="5"/>
  <c r="AF829" i="5"/>
  <c r="AF669" i="5"/>
  <c r="AF581" i="5"/>
  <c r="AF617" i="5"/>
  <c r="AF593" i="5"/>
  <c r="AF605" i="5"/>
  <c r="AF557" i="5"/>
  <c r="AF629" i="5"/>
  <c r="AF569" i="5"/>
  <c r="AF927" i="5"/>
  <c r="AF839" i="5"/>
  <c r="AF875" i="5"/>
  <c r="AF851" i="5"/>
  <c r="AF863" i="5"/>
  <c r="AF815" i="5"/>
  <c r="AF887" i="5"/>
  <c r="AF827" i="5"/>
  <c r="AF667" i="5"/>
  <c r="AF579" i="5"/>
  <c r="AF615" i="5"/>
  <c r="AF591" i="5"/>
  <c r="AF603" i="5"/>
  <c r="AF555" i="5"/>
  <c r="AF627" i="5"/>
  <c r="AF567" i="5"/>
  <c r="AF925" i="5"/>
  <c r="AF837" i="5"/>
  <c r="AF873" i="5"/>
  <c r="AF849" i="5"/>
  <c r="AF861" i="5"/>
  <c r="AF813" i="5"/>
  <c r="AF885" i="5"/>
  <c r="AF825" i="5"/>
  <c r="AF665" i="5"/>
  <c r="AF577" i="5"/>
  <c r="AF613" i="5"/>
  <c r="AF589" i="5"/>
  <c r="AF601" i="5"/>
  <c r="AF553" i="5"/>
  <c r="AF625" i="5"/>
  <c r="AF565" i="5"/>
  <c r="AF799" i="5"/>
  <c r="AF791" i="5"/>
  <c r="AF771" i="5"/>
  <c r="AF783" i="5"/>
  <c r="AF779" i="5"/>
  <c r="AF787" i="5"/>
  <c r="AF775" i="5"/>
  <c r="AF803" i="5"/>
  <c r="AF795" i="5"/>
  <c r="AF751" i="5"/>
  <c r="AF763" i="5"/>
  <c r="AF755" i="5"/>
  <c r="AF759" i="5"/>
  <c r="AF743" i="5"/>
  <c r="AF767" i="5"/>
  <c r="AF747" i="5"/>
  <c r="AF735" i="5"/>
  <c r="AF727" i="5"/>
  <c r="AF707" i="5"/>
  <c r="AF719" i="5"/>
  <c r="AF715" i="5"/>
  <c r="AF723" i="5"/>
  <c r="AF711" i="5"/>
  <c r="AF739" i="5"/>
  <c r="AF731" i="5"/>
  <c r="AF687" i="5"/>
  <c r="AF699" i="5"/>
  <c r="AF691" i="5"/>
  <c r="AF695" i="5"/>
  <c r="AF679" i="5"/>
  <c r="AF703" i="5"/>
  <c r="AF683" i="5"/>
  <c r="AF797" i="5"/>
  <c r="AF789" i="5"/>
  <c r="AF769" i="5"/>
  <c r="AF781" i="5"/>
  <c r="AF777" i="5"/>
  <c r="AF785" i="5"/>
  <c r="AF773" i="5"/>
  <c r="AF801" i="5"/>
  <c r="AF793" i="5"/>
  <c r="AF749" i="5"/>
  <c r="AF761" i="5"/>
  <c r="AF753" i="5"/>
  <c r="AF757" i="5"/>
  <c r="AF741" i="5"/>
  <c r="AF765" i="5"/>
  <c r="AF745" i="5"/>
  <c r="AF733" i="5"/>
  <c r="AF725" i="5"/>
  <c r="AF705" i="5"/>
  <c r="AF717" i="5"/>
  <c r="AF713" i="5"/>
  <c r="AF721" i="5"/>
  <c r="AF709" i="5"/>
  <c r="AF737" i="5"/>
  <c r="AF729" i="5"/>
  <c r="AF685" i="5"/>
  <c r="AF697" i="5"/>
  <c r="AF689" i="5"/>
  <c r="AF693" i="5"/>
  <c r="AF677" i="5"/>
  <c r="AF701" i="5"/>
  <c r="AF681" i="5"/>
  <c r="AF923" i="5"/>
  <c r="AF915" i="5"/>
  <c r="AF895" i="5"/>
  <c r="AF907" i="5"/>
  <c r="AF903" i="5"/>
  <c r="AF911" i="5"/>
  <c r="AF899" i="5"/>
  <c r="AF935" i="5"/>
  <c r="AF919" i="5"/>
  <c r="AF835" i="5"/>
  <c r="AF871" i="5"/>
  <c r="AF847" i="5"/>
  <c r="AF859" i="5"/>
  <c r="AF811" i="5"/>
  <c r="AF883" i="5"/>
  <c r="AF823" i="5"/>
  <c r="AF663" i="5"/>
  <c r="AF655" i="5"/>
  <c r="AF635" i="5"/>
  <c r="AF647" i="5"/>
  <c r="AF643" i="5"/>
  <c r="AF651" i="5"/>
  <c r="AF639" i="5"/>
  <c r="AF675" i="5"/>
  <c r="AF659" i="5"/>
  <c r="AF575" i="5"/>
  <c r="AF611" i="5"/>
  <c r="AF587" i="5"/>
  <c r="AF599" i="5"/>
  <c r="AF551" i="5"/>
  <c r="AF623" i="5"/>
  <c r="AF563" i="5"/>
  <c r="AF921" i="5"/>
  <c r="AF913" i="5"/>
  <c r="AF893" i="5"/>
  <c r="AF905" i="5"/>
  <c r="AF901" i="5"/>
  <c r="AF909" i="5"/>
  <c r="AF897" i="5"/>
  <c r="AF933" i="5"/>
  <c r="AF917" i="5"/>
  <c r="AF833" i="5"/>
  <c r="AF869" i="5"/>
  <c r="AF845" i="5"/>
  <c r="AF857" i="5"/>
  <c r="AF809" i="5"/>
  <c r="AF881" i="5"/>
  <c r="AF821" i="5"/>
  <c r="AF661" i="5"/>
  <c r="AF653" i="5"/>
  <c r="AF633" i="5"/>
  <c r="AF645" i="5"/>
  <c r="AF641" i="5"/>
  <c r="AF649" i="5"/>
  <c r="AF637" i="5"/>
  <c r="AF673" i="5"/>
  <c r="AF657" i="5"/>
  <c r="AF573" i="5"/>
  <c r="AF609" i="5"/>
  <c r="AF585" i="5"/>
  <c r="AF597" i="5"/>
  <c r="AF549" i="5"/>
  <c r="AF621" i="5"/>
  <c r="AF561" i="5"/>
  <c r="AF806" i="5"/>
  <c r="AF546" i="5"/>
  <c r="AF804" i="5"/>
  <c r="AF544" i="5"/>
  <c r="AF930" i="5"/>
  <c r="AF842" i="5"/>
  <c r="AF878" i="5"/>
  <c r="AF854" i="5"/>
  <c r="AF866" i="5"/>
  <c r="AF818" i="5"/>
  <c r="AF890" i="5"/>
  <c r="AF830" i="5"/>
  <c r="AF670" i="5"/>
  <c r="AF582" i="5"/>
  <c r="AF618" i="5"/>
  <c r="AF594" i="5"/>
  <c r="AF606" i="5"/>
  <c r="AF558" i="5"/>
  <c r="AF630" i="5"/>
  <c r="AF570" i="5"/>
  <c r="AF928" i="5"/>
  <c r="AF840" i="5"/>
  <c r="AF876" i="5"/>
  <c r="AF852" i="5"/>
  <c r="AF864" i="5"/>
  <c r="AF816" i="5"/>
  <c r="AF888" i="5"/>
  <c r="AF828" i="5"/>
  <c r="AF668" i="5"/>
  <c r="AF580" i="5"/>
  <c r="AF616" i="5"/>
  <c r="AF592" i="5"/>
  <c r="AF604" i="5"/>
  <c r="AF556" i="5"/>
  <c r="AF628" i="5"/>
  <c r="AF568" i="5"/>
  <c r="AF926" i="5"/>
  <c r="AF838" i="5"/>
  <c r="AF874" i="5"/>
  <c r="AF850" i="5"/>
  <c r="AF862" i="5"/>
  <c r="AF814" i="5"/>
  <c r="AF886" i="5"/>
  <c r="AF826" i="5"/>
  <c r="AF666" i="5"/>
  <c r="AF578" i="5"/>
  <c r="AF614" i="5"/>
  <c r="AF590" i="5"/>
  <c r="AF602" i="5"/>
  <c r="AF554" i="5"/>
  <c r="AF626" i="5"/>
  <c r="AF566" i="5"/>
  <c r="AF924" i="5"/>
  <c r="AF836" i="5"/>
  <c r="AF872" i="5"/>
  <c r="AF848" i="5"/>
  <c r="AF860" i="5"/>
  <c r="AF812" i="5"/>
  <c r="AF884" i="5"/>
  <c r="AF824" i="5"/>
  <c r="AF664" i="5"/>
  <c r="AF576" i="5"/>
  <c r="AF612" i="5"/>
  <c r="AF588" i="5"/>
  <c r="AF600" i="5"/>
  <c r="AF552" i="5"/>
  <c r="AF624" i="5"/>
  <c r="AF564" i="5"/>
  <c r="AF798" i="5"/>
  <c r="AF790" i="5"/>
  <c r="AF770" i="5"/>
  <c r="AF782" i="5"/>
  <c r="AF778" i="5"/>
  <c r="AF786" i="5"/>
  <c r="AF774" i="5"/>
  <c r="AF802" i="5"/>
  <c r="AF794" i="5"/>
  <c r="AF750" i="5"/>
  <c r="AF762" i="5"/>
  <c r="AF754" i="5"/>
  <c r="AF758" i="5"/>
  <c r="AF742" i="5"/>
  <c r="AF766" i="5"/>
  <c r="AF746" i="5"/>
  <c r="AF734" i="5"/>
  <c r="AF726" i="5"/>
  <c r="AF706" i="5"/>
  <c r="AF718" i="5"/>
  <c r="AF714" i="5"/>
  <c r="AF722" i="5"/>
  <c r="AF710" i="5"/>
  <c r="AF738" i="5"/>
  <c r="AF730" i="5"/>
  <c r="AF686" i="5"/>
  <c r="AF698" i="5"/>
  <c r="AF690" i="5"/>
  <c r="AF694" i="5"/>
  <c r="AF678" i="5"/>
  <c r="AF702" i="5"/>
  <c r="AF682" i="5"/>
  <c r="AF796" i="5"/>
  <c r="AF788" i="5"/>
  <c r="AF768" i="5"/>
  <c r="AF780" i="5"/>
  <c r="AF776" i="5"/>
  <c r="AF784" i="5"/>
  <c r="AF772" i="5"/>
  <c r="AF800" i="5"/>
  <c r="AF792" i="5"/>
  <c r="AF748" i="5"/>
  <c r="AF760" i="5"/>
  <c r="AF752" i="5"/>
  <c r="AF756" i="5"/>
  <c r="AF740" i="5"/>
  <c r="AF764" i="5"/>
  <c r="AF744" i="5"/>
  <c r="AF732" i="5"/>
  <c r="AF724" i="5"/>
  <c r="AF704" i="5"/>
  <c r="AF716" i="5"/>
  <c r="AF712" i="5"/>
  <c r="AF720" i="5"/>
  <c r="AF708" i="5"/>
  <c r="AF736" i="5"/>
  <c r="AF728" i="5"/>
  <c r="AF684" i="5"/>
  <c r="AF696" i="5"/>
  <c r="AF688" i="5"/>
  <c r="AF692" i="5"/>
  <c r="AF676" i="5"/>
  <c r="AF700" i="5"/>
  <c r="AF680" i="5"/>
  <c r="AF922" i="5"/>
  <c r="AF914" i="5"/>
  <c r="AF894" i="5"/>
  <c r="AF906" i="5"/>
  <c r="AF902" i="5"/>
  <c r="AF910" i="5"/>
  <c r="AF898" i="5"/>
  <c r="AF934" i="5"/>
  <c r="AF918" i="5"/>
  <c r="AF834" i="5"/>
  <c r="AF870" i="5"/>
  <c r="AF846" i="5"/>
  <c r="AF858" i="5"/>
  <c r="AF810" i="5"/>
  <c r="AF882" i="5"/>
  <c r="AF822" i="5"/>
  <c r="AF662" i="5"/>
  <c r="AF654" i="5"/>
  <c r="AF634" i="5"/>
  <c r="AF646" i="5"/>
  <c r="AF642" i="5"/>
  <c r="AF650" i="5"/>
  <c r="AF638" i="5"/>
  <c r="AF674" i="5"/>
  <c r="AF658" i="5"/>
  <c r="AF574" i="5"/>
  <c r="AF610" i="5"/>
  <c r="AF586" i="5"/>
  <c r="AF598" i="5"/>
  <c r="AF550" i="5"/>
  <c r="AF622" i="5"/>
  <c r="AF562" i="5"/>
  <c r="AF920" i="5"/>
  <c r="AF912" i="5"/>
  <c r="AF892" i="5"/>
  <c r="AF904" i="5"/>
  <c r="AF900" i="5"/>
  <c r="AF908" i="5"/>
  <c r="AF896" i="5"/>
  <c r="AF932" i="5"/>
  <c r="AF916" i="5"/>
  <c r="AF832" i="5"/>
  <c r="AF868" i="5"/>
  <c r="AF844" i="5"/>
  <c r="AF856" i="5"/>
  <c r="AF808" i="5"/>
  <c r="AF880" i="5"/>
  <c r="AF820" i="5"/>
  <c r="AF660" i="5"/>
  <c r="AF652" i="5"/>
  <c r="AF632" i="5"/>
  <c r="AF644" i="5"/>
  <c r="AF640" i="5"/>
  <c r="AF648" i="5"/>
  <c r="AF636" i="5"/>
  <c r="AF672" i="5"/>
  <c r="AF656" i="5"/>
  <c r="AF572" i="5"/>
  <c r="AF608" i="5"/>
  <c r="AF584" i="5"/>
  <c r="AF596" i="5"/>
  <c r="AF548" i="5"/>
  <c r="AF620" i="5"/>
  <c r="AF560" i="5"/>
  <c r="AF1000" i="5"/>
  <c r="AF999" i="5"/>
  <c r="AF1176" i="5"/>
  <c r="AF1174" i="5"/>
  <c r="AF520" i="5"/>
  <c r="AF1180" i="5"/>
  <c r="AF1172" i="5"/>
  <c r="AF518" i="5"/>
  <c r="AF1101" i="5"/>
  <c r="AF1099" i="5"/>
  <c r="AF1097" i="5"/>
  <c r="AF543" i="5"/>
  <c r="AF1024" i="5"/>
  <c r="AF1020" i="5"/>
  <c r="AF1018" i="5"/>
  <c r="AF1026" i="5"/>
  <c r="AF1022" i="5"/>
  <c r="AF1005" i="5"/>
  <c r="AF1009" i="5"/>
  <c r="AF1007" i="5"/>
  <c r="AF538" i="5"/>
  <c r="AF1126" i="5"/>
  <c r="AF939" i="5"/>
  <c r="AF1164" i="5"/>
  <c r="AF1168" i="5"/>
  <c r="AF1166" i="5"/>
  <c r="AF1152" i="5"/>
  <c r="AF1156" i="5"/>
  <c r="AF1133" i="5"/>
  <c r="AF1137" i="5"/>
  <c r="AF1154" i="5"/>
  <c r="AF1158" i="5"/>
  <c r="AF1150" i="5"/>
  <c r="AF1139" i="5"/>
  <c r="AF1135" i="5"/>
  <c r="AF1141" i="5"/>
  <c r="AF1131" i="5"/>
  <c r="AF1037" i="5"/>
  <c r="AF1035" i="5"/>
  <c r="AF1002" i="5"/>
  <c r="AF1011" i="5"/>
  <c r="AF1147" i="5"/>
  <c r="AF540" i="5"/>
  <c r="AF1183" i="5"/>
  <c r="AF1016" i="5"/>
  <c r="AF967" i="5"/>
  <c r="AF994" i="5"/>
  <c r="AF961" i="5"/>
  <c r="AF959" i="5"/>
  <c r="AF957" i="5"/>
  <c r="AF955" i="5"/>
  <c r="AF963" i="5"/>
  <c r="AF949" i="5"/>
  <c r="AF975" i="5"/>
  <c r="AF969" i="5"/>
  <c r="AF990" i="5"/>
  <c r="AF947" i="5"/>
  <c r="AF945" i="5"/>
  <c r="AF1095" i="5"/>
  <c r="AF971" i="5"/>
  <c r="AF992" i="5"/>
  <c r="AF953" i="5"/>
  <c r="AF951" i="5"/>
  <c r="AF965" i="5"/>
  <c r="AF973" i="5"/>
  <c r="AF1143" i="5"/>
  <c r="AF1093" i="5"/>
  <c r="AF1124" i="5"/>
  <c r="AF1055" i="5"/>
  <c r="AF1058" i="5"/>
  <c r="AF1103" i="5"/>
  <c r="AF1181" i="5"/>
  <c r="AF1102" i="5"/>
  <c r="AF1129" i="5"/>
  <c r="AF1104" i="5"/>
  <c r="AF998" i="5"/>
  <c r="AF997" i="5"/>
  <c r="AF1108" i="5"/>
  <c r="AF1118" i="5"/>
  <c r="AF1111" i="5"/>
  <c r="AF1119" i="5"/>
  <c r="AF1032" i="5"/>
  <c r="AF1063" i="5"/>
  <c r="AF1082" i="5"/>
  <c r="AF1107" i="5"/>
  <c r="AF516" i="5"/>
  <c r="AF527" i="5"/>
  <c r="AF1046" i="5"/>
  <c r="AF1041" i="5"/>
  <c r="AF996" i="5"/>
  <c r="AF995" i="5"/>
  <c r="AF980" i="5"/>
  <c r="AF1161" i="5"/>
  <c r="AF1160" i="5"/>
  <c r="AF1159" i="5"/>
  <c r="AF1162" i="5"/>
  <c r="AF1079" i="5"/>
  <c r="AF1078" i="5"/>
  <c r="AF1077" i="5"/>
  <c r="AF1072" i="5"/>
  <c r="AF1071" i="5"/>
  <c r="AF1070" i="5"/>
  <c r="AF1091" i="5"/>
  <c r="AF1090" i="5"/>
  <c r="AF1089" i="5"/>
  <c r="AF1122" i="5"/>
  <c r="AF522" i="5"/>
  <c r="AF521" i="5"/>
  <c r="AF1033" i="5"/>
  <c r="AF1014" i="5"/>
  <c r="AF1013" i="5"/>
  <c r="AF534" i="5"/>
  <c r="AF532" i="5"/>
  <c r="AF533" i="5"/>
  <c r="AF941" i="5"/>
  <c r="AF943" i="5"/>
  <c r="AF942" i="5"/>
  <c r="AF940" i="5"/>
  <c r="AF1057" i="5"/>
  <c r="AF1054" i="5"/>
  <c r="AF1053" i="5"/>
  <c r="AF1056" i="5"/>
  <c r="AF977" i="5"/>
  <c r="AF979" i="5"/>
  <c r="AF988" i="5"/>
  <c r="AF986" i="5"/>
  <c r="AF984" i="5"/>
  <c r="AF982" i="5"/>
  <c r="AF1031" i="5"/>
  <c r="AF1074" i="5"/>
  <c r="AF1076" i="5"/>
  <c r="AF531" i="5"/>
  <c r="AF1050" i="5"/>
  <c r="AF536" i="5"/>
  <c r="AF1188" i="5"/>
  <c r="AF1128" i="5"/>
  <c r="AF524" i="5"/>
  <c r="AF1043" i="5"/>
  <c r="AF1040" i="5"/>
  <c r="AF529" i="5"/>
  <c r="AF526" i="5"/>
  <c r="AF1048" i="5"/>
  <c r="AF1045" i="5"/>
  <c r="AF1069" i="5"/>
  <c r="AF1088" i="5"/>
  <c r="AF1065" i="5"/>
  <c r="AF1084" i="5"/>
  <c r="AF1062" i="5"/>
  <c r="AF1081" i="5"/>
  <c r="AF1067" i="5"/>
  <c r="AF1086" i="5"/>
  <c r="AF1113" i="5"/>
  <c r="AF1121" i="5"/>
  <c r="AF1110" i="5"/>
  <c r="AF1115" i="5"/>
  <c r="AF1106" i="5"/>
  <c r="AF1117" i="5"/>
  <c r="AF1052" i="5"/>
  <c r="AF1178" i="5"/>
  <c r="AF1170" i="5"/>
  <c r="AF515" i="5"/>
  <c r="AF1186" i="5"/>
  <c r="AF1145" i="5"/>
  <c r="AF937" i="5"/>
  <c r="AF976" i="5"/>
  <c r="AF978" i="5"/>
  <c r="AF987" i="5"/>
  <c r="AF985" i="5"/>
  <c r="AF983" i="5"/>
  <c r="AF981" i="5"/>
  <c r="AF1030" i="5"/>
  <c r="AF1175" i="5"/>
  <c r="AF1173" i="5"/>
  <c r="AF519" i="5"/>
  <c r="AF1179" i="5"/>
  <c r="AF1171" i="5"/>
  <c r="AF517" i="5"/>
  <c r="AF1073" i="5"/>
  <c r="AF1075" i="5"/>
  <c r="AF530" i="5"/>
  <c r="AF1059" i="5"/>
  <c r="AF1060" i="5"/>
  <c r="AF1049" i="5"/>
  <c r="AF535" i="5"/>
  <c r="AF1187" i="5"/>
  <c r="AF1127" i="5"/>
  <c r="AF523" i="5"/>
  <c r="AF1042" i="5"/>
  <c r="AF1039" i="5"/>
  <c r="AF528" i="5"/>
  <c r="AF525" i="5"/>
  <c r="AF1047" i="5"/>
  <c r="AF1044" i="5"/>
  <c r="AF1068" i="5"/>
  <c r="AF1087" i="5"/>
  <c r="AF1064" i="5"/>
  <c r="AF1083" i="5"/>
  <c r="AF1061" i="5"/>
  <c r="AF1080" i="5"/>
  <c r="AF1066" i="5"/>
  <c r="AF1085" i="5"/>
  <c r="AF1112" i="5"/>
  <c r="AF1120" i="5"/>
  <c r="AF1109" i="5"/>
  <c r="AF1114" i="5"/>
  <c r="AF1105" i="5"/>
  <c r="AF1116" i="5"/>
  <c r="AF1051" i="5"/>
  <c r="AF1177" i="5"/>
  <c r="AF1169" i="5"/>
  <c r="AF514" i="5"/>
  <c r="AF1185" i="5"/>
  <c r="AF1144" i="5"/>
  <c r="AF936" i="5"/>
  <c r="AF1003" i="5"/>
  <c r="AF1038" i="5"/>
  <c r="AF1100" i="5"/>
  <c r="AF1098" i="5"/>
  <c r="AF1096" i="5"/>
  <c r="AF542" i="5"/>
  <c r="AF1023" i="5"/>
  <c r="AF1019" i="5"/>
  <c r="AF1017" i="5"/>
  <c r="AF1025" i="5"/>
  <c r="AF1021" i="5"/>
  <c r="AF1004" i="5"/>
  <c r="AF1008" i="5"/>
  <c r="AF1006" i="5"/>
  <c r="AF537" i="5"/>
  <c r="AF1125" i="5"/>
  <c r="AF938" i="5"/>
  <c r="AF1163" i="5"/>
  <c r="AF1167" i="5"/>
  <c r="AF1165" i="5"/>
  <c r="AF1151" i="5"/>
  <c r="AF1155" i="5"/>
  <c r="AF1132" i="5"/>
  <c r="AF1136" i="5"/>
  <c r="AF1153" i="5"/>
  <c r="AF1157" i="5"/>
  <c r="AF1149" i="5"/>
  <c r="AF1138" i="5"/>
  <c r="AF1134" i="5"/>
  <c r="AF1140" i="5"/>
  <c r="AF1130" i="5"/>
  <c r="AF1036" i="5"/>
  <c r="AF1034" i="5"/>
  <c r="AF1001" i="5"/>
  <c r="AF1010" i="5"/>
  <c r="AF1146" i="5"/>
  <c r="AF539" i="5"/>
  <c r="AF1182" i="5"/>
  <c r="AF1015" i="5"/>
  <c r="AF1012" i="5"/>
  <c r="AF1148" i="5"/>
  <c r="AF541" i="5"/>
  <c r="AF1184" i="5"/>
  <c r="AF966" i="5"/>
  <c r="AF993" i="5"/>
  <c r="AF960" i="5"/>
  <c r="AF958" i="5"/>
  <c r="AF956" i="5"/>
  <c r="AF954" i="5"/>
  <c r="AF962" i="5"/>
  <c r="AF948" i="5"/>
  <c r="AF974" i="5"/>
  <c r="AF968" i="5"/>
  <c r="AF989" i="5"/>
  <c r="AF946" i="5"/>
  <c r="AF944" i="5"/>
  <c r="AF1094" i="5"/>
  <c r="AF970" i="5"/>
  <c r="AF991" i="5"/>
  <c r="AF952" i="5"/>
  <c r="AF950" i="5"/>
  <c r="AF964" i="5"/>
  <c r="AF972" i="5"/>
  <c r="AF1142" i="5"/>
  <c r="AF1092" i="5"/>
  <c r="AF1123" i="5"/>
  <c r="AF1027" i="5"/>
  <c r="AF1029" i="5"/>
  <c r="AF1028" i="5"/>
  <c r="AF380" i="5"/>
  <c r="AF381" i="5"/>
  <c r="AF382" i="5"/>
  <c r="AF379" i="5"/>
  <c r="AF496" i="5"/>
  <c r="AF423" i="5"/>
  <c r="AF436" i="5"/>
  <c r="AF435" i="5"/>
  <c r="AF495" i="5"/>
  <c r="AF480" i="5"/>
  <c r="AF479" i="5"/>
  <c r="AF484" i="5"/>
  <c r="AF490" i="5"/>
  <c r="AF481" i="5"/>
  <c r="AF497" i="5"/>
  <c r="AF482" i="5"/>
  <c r="AF352" i="5"/>
  <c r="AF383" i="5"/>
  <c r="AF384" i="5"/>
  <c r="AF390" i="5"/>
  <c r="AF391" i="5"/>
  <c r="AF389" i="5"/>
  <c r="AF388" i="5"/>
  <c r="AF371" i="5"/>
  <c r="AF424" i="5"/>
  <c r="AF464" i="5"/>
  <c r="AF486" i="5"/>
  <c r="AF485" i="5"/>
  <c r="AF434" i="5"/>
  <c r="AF386" i="5"/>
  <c r="AF460" i="5"/>
  <c r="AF343" i="5"/>
  <c r="AF414" i="5"/>
  <c r="AF418" i="5"/>
  <c r="AF410" i="5"/>
  <c r="AF412" i="5"/>
  <c r="AF416" i="5"/>
  <c r="AF408" i="5"/>
  <c r="AF413" i="5"/>
  <c r="AF417" i="5"/>
  <c r="AF409" i="5"/>
  <c r="AF411" i="5"/>
  <c r="AF415" i="5"/>
  <c r="AF407" i="5"/>
  <c r="AF394" i="5"/>
  <c r="AF454" i="5"/>
  <c r="AF487" i="5"/>
  <c r="AF366" i="5"/>
  <c r="AF364" i="5"/>
  <c r="AF365" i="5"/>
  <c r="AF363" i="5"/>
  <c r="AF402" i="5"/>
  <c r="AF406" i="5"/>
  <c r="AF398" i="5"/>
  <c r="AF400" i="5"/>
  <c r="AF404" i="5"/>
  <c r="AF396" i="5"/>
  <c r="AF401" i="5"/>
  <c r="AF405" i="5"/>
  <c r="AF397" i="5"/>
  <c r="AF399" i="5"/>
  <c r="AF403" i="5"/>
  <c r="AF395" i="5"/>
  <c r="AF339" i="5"/>
  <c r="AF385" i="5"/>
  <c r="AF358" i="5"/>
  <c r="AF360" i="5"/>
  <c r="AF357" i="5"/>
  <c r="AF359" i="5"/>
  <c r="AF459" i="5"/>
  <c r="AF362" i="5"/>
  <c r="AF361" i="5"/>
  <c r="AF351" i="5"/>
  <c r="AF350" i="5"/>
  <c r="AF445" i="5"/>
  <c r="AF444" i="5"/>
  <c r="AF443" i="5"/>
  <c r="AF442" i="5"/>
  <c r="AF501" i="5"/>
  <c r="AF500" i="5"/>
  <c r="AF466" i="5"/>
  <c r="AF465" i="5"/>
  <c r="AF462" i="5"/>
  <c r="AF461" i="5"/>
  <c r="AF474" i="5"/>
  <c r="AF473" i="5"/>
  <c r="AF348" i="5"/>
  <c r="AF347" i="5"/>
  <c r="AF504" i="5"/>
  <c r="AF503" i="5"/>
  <c r="AF471" i="5"/>
  <c r="AF470" i="5"/>
  <c r="AF345" i="5"/>
  <c r="AF344" i="5"/>
  <c r="AF420" i="5"/>
  <c r="AF419" i="5"/>
  <c r="AF447" i="5"/>
  <c r="AF446" i="5"/>
  <c r="AF450" i="5"/>
  <c r="AF449" i="5"/>
  <c r="AF493" i="5"/>
  <c r="AF342" i="5"/>
  <c r="AF491" i="5"/>
  <c r="AF340" i="5"/>
  <c r="AF492" i="5"/>
  <c r="AF341" i="5"/>
  <c r="AF453" i="5"/>
  <c r="AF338" i="5"/>
  <c r="AF387" i="5"/>
  <c r="AF456" i="5"/>
  <c r="AF455" i="5"/>
  <c r="AF458" i="5"/>
  <c r="AF457" i="5"/>
  <c r="AF477" i="5"/>
  <c r="AF476" i="5"/>
  <c r="AF502" i="5"/>
  <c r="AF467" i="5"/>
  <c r="AF463" i="5"/>
  <c r="AF475" i="5"/>
  <c r="AF349" i="5"/>
  <c r="AF505" i="5"/>
  <c r="AF472" i="5"/>
  <c r="AF346" i="5"/>
  <c r="AF478" i="5"/>
  <c r="AF494" i="5"/>
  <c r="AF483" i="5"/>
  <c r="AF433" i="5"/>
  <c r="AF370" i="5"/>
  <c r="AF369" i="5"/>
  <c r="AF368" i="5"/>
  <c r="AF367" i="5"/>
  <c r="AF488" i="5"/>
  <c r="AF489" i="5"/>
  <c r="AF432" i="5"/>
  <c r="AF429" i="5"/>
  <c r="AF431" i="5"/>
  <c r="AF430" i="5"/>
  <c r="AF428" i="5"/>
  <c r="AF427" i="5"/>
  <c r="AF426" i="5"/>
  <c r="AF425" i="5"/>
  <c r="AF356" i="5"/>
  <c r="AF355" i="5"/>
  <c r="AF354" i="5"/>
  <c r="AF353" i="5"/>
  <c r="AF373" i="5"/>
  <c r="AF372" i="5"/>
  <c r="AF150" i="5"/>
  <c r="AF499" i="5"/>
  <c r="AF498" i="5"/>
  <c r="AF469" i="5"/>
  <c r="AF468" i="5"/>
  <c r="AF393" i="5"/>
  <c r="AF392" i="5"/>
  <c r="AF452" i="5"/>
  <c r="AF451" i="5"/>
  <c r="AF421" i="5"/>
  <c r="AF448" i="5"/>
  <c r="AF422" i="5"/>
  <c r="AF375" i="5"/>
  <c r="AF378" i="5"/>
  <c r="AF377" i="5"/>
  <c r="AF376" i="5"/>
  <c r="AF374" i="5"/>
  <c r="AF438" i="5"/>
  <c r="AF441" i="5"/>
  <c r="AF440" i="5"/>
  <c r="AF439" i="5"/>
  <c r="AF437" i="5"/>
  <c r="T150" i="5"/>
  <c r="T153" i="5"/>
  <c r="T81" i="5"/>
  <c r="T176" i="5"/>
  <c r="T181" i="5"/>
  <c r="T113" i="5"/>
  <c r="T131" i="5"/>
  <c r="T183" i="5"/>
  <c r="T199" i="5"/>
  <c r="T148" i="5"/>
  <c r="T71" i="5"/>
  <c r="T117" i="5"/>
  <c r="T135" i="5"/>
  <c r="T115" i="5"/>
  <c r="T133" i="5"/>
  <c r="T87" i="5"/>
  <c r="T99" i="5"/>
  <c r="T165" i="5"/>
  <c r="T171" i="5"/>
  <c r="T63" i="5"/>
  <c r="T112" i="5"/>
  <c r="T130" i="5"/>
  <c r="T182" i="5"/>
  <c r="T198" i="5"/>
  <c r="T147" i="5"/>
  <c r="T70" i="5"/>
  <c r="T116" i="5"/>
  <c r="T134" i="5"/>
  <c r="T114" i="5"/>
  <c r="T132" i="5"/>
  <c r="T86" i="5"/>
  <c r="T98" i="5"/>
  <c r="T164" i="5"/>
  <c r="T170" i="5"/>
  <c r="T82" i="5"/>
  <c r="T161" i="5"/>
  <c r="T159" i="5"/>
  <c r="T152" i="5"/>
  <c r="T107" i="5"/>
  <c r="T125" i="5"/>
  <c r="T80" i="5"/>
  <c r="T78" i="5"/>
  <c r="T193" i="5"/>
  <c r="T191" i="5"/>
  <c r="T189" i="5"/>
  <c r="T141" i="5"/>
  <c r="T197" i="5"/>
  <c r="T146" i="5"/>
  <c r="T69" i="5"/>
  <c r="T111" i="5"/>
  <c r="T129" i="5"/>
  <c r="T109" i="5"/>
  <c r="T127" i="5"/>
  <c r="T85" i="5"/>
  <c r="T97" i="5"/>
  <c r="T163" i="5"/>
  <c r="T169" i="5"/>
  <c r="T61" i="5"/>
  <c r="T103" i="5"/>
  <c r="T121" i="5"/>
  <c r="T76" i="5"/>
  <c r="T74" i="5"/>
  <c r="T187" i="5"/>
  <c r="T185" i="5"/>
  <c r="T179" i="5"/>
  <c r="T139" i="5"/>
  <c r="T195" i="5"/>
  <c r="T144" i="5"/>
  <c r="T67" i="5"/>
  <c r="T119" i="5"/>
  <c r="T137" i="5"/>
  <c r="T105" i="5"/>
  <c r="T123" i="5"/>
  <c r="T89" i="5"/>
  <c r="T101" i="5"/>
  <c r="T167" i="5"/>
  <c r="T173" i="5"/>
  <c r="T65" i="5"/>
  <c r="T149" i="5"/>
  <c r="T72" i="5"/>
  <c r="T83" i="5"/>
  <c r="T156" i="5"/>
  <c r="T154" i="5"/>
  <c r="T157" i="5"/>
  <c r="T155" i="5"/>
  <c r="T160" i="5"/>
  <c r="T158" i="5"/>
  <c r="T151" i="5"/>
  <c r="T174" i="5"/>
  <c r="T175" i="5"/>
  <c r="T106" i="5"/>
  <c r="T124" i="5"/>
  <c r="T79" i="5"/>
  <c r="T77" i="5"/>
  <c r="T192" i="5"/>
  <c r="T190" i="5"/>
  <c r="T188" i="5"/>
  <c r="T140" i="5"/>
  <c r="T196" i="5"/>
  <c r="T145" i="5"/>
  <c r="T68" i="5"/>
  <c r="T110" i="5"/>
  <c r="T128" i="5"/>
  <c r="T108" i="5"/>
  <c r="T126" i="5"/>
  <c r="T84" i="5"/>
  <c r="T96" i="5"/>
  <c r="T162" i="5"/>
  <c r="T168" i="5"/>
  <c r="T60" i="5"/>
  <c r="T177" i="5"/>
  <c r="T180" i="5"/>
  <c r="T90" i="5"/>
  <c r="T93" i="5"/>
  <c r="T92" i="5"/>
  <c r="T95" i="5"/>
  <c r="T91" i="5"/>
  <c r="T94" i="5"/>
  <c r="T142" i="5"/>
  <c r="T102" i="5"/>
  <c r="T120" i="5"/>
  <c r="T75" i="5"/>
  <c r="T73" i="5"/>
  <c r="T186" i="5"/>
  <c r="T184" i="5"/>
  <c r="T178" i="5"/>
  <c r="T138" i="5"/>
  <c r="T194" i="5"/>
  <c r="T143" i="5"/>
  <c r="T66" i="5"/>
  <c r="T118" i="5"/>
  <c r="T136" i="5"/>
  <c r="T104" i="5"/>
  <c r="T122" i="5"/>
  <c r="T88" i="5"/>
  <c r="T100" i="5"/>
  <c r="T166" i="5"/>
  <c r="T172" i="5"/>
  <c r="T64" i="5"/>
  <c r="T62" i="5"/>
  <c r="S153" i="5"/>
  <c r="S81" i="5"/>
  <c r="S176" i="5"/>
  <c r="S181" i="5"/>
  <c r="S113" i="5"/>
  <c r="S131" i="5"/>
  <c r="S183" i="5"/>
  <c r="S199" i="5"/>
  <c r="S148" i="5"/>
  <c r="S71" i="5"/>
  <c r="S117" i="5"/>
  <c r="S135" i="5"/>
  <c r="S115" i="5"/>
  <c r="S133" i="5"/>
  <c r="S87" i="5"/>
  <c r="S99" i="5"/>
  <c r="S165" i="5"/>
  <c r="S171" i="5"/>
  <c r="S63" i="5"/>
  <c r="S112" i="5"/>
  <c r="S130" i="5"/>
  <c r="S182" i="5"/>
  <c r="S198" i="5"/>
  <c r="S147" i="5"/>
  <c r="S70" i="5"/>
  <c r="S116" i="5"/>
  <c r="S134" i="5"/>
  <c r="S114" i="5"/>
  <c r="S132" i="5"/>
  <c r="S86" i="5"/>
  <c r="S98" i="5"/>
  <c r="S164" i="5"/>
  <c r="S170" i="5"/>
  <c r="S62" i="5"/>
  <c r="S82" i="5"/>
  <c r="S161" i="5"/>
  <c r="S159" i="5"/>
  <c r="S152" i="5"/>
  <c r="S107" i="5"/>
  <c r="S125" i="5"/>
  <c r="S80" i="5"/>
  <c r="S78" i="5"/>
  <c r="S193" i="5"/>
  <c r="S191" i="5"/>
  <c r="S189" i="5"/>
  <c r="S141" i="5"/>
  <c r="S197" i="5"/>
  <c r="S146" i="5"/>
  <c r="S69" i="5"/>
  <c r="S111" i="5"/>
  <c r="S129" i="5"/>
  <c r="S109" i="5"/>
  <c r="S127" i="5"/>
  <c r="S85" i="5"/>
  <c r="S97" i="5"/>
  <c r="S163" i="5"/>
  <c r="S169" i="5"/>
  <c r="S61" i="5"/>
  <c r="S103" i="5"/>
  <c r="S121" i="5"/>
  <c r="S76" i="5"/>
  <c r="S74" i="5"/>
  <c r="S187" i="5"/>
  <c r="S185" i="5"/>
  <c r="S179" i="5"/>
  <c r="S139" i="5"/>
  <c r="S195" i="5"/>
  <c r="S144" i="5"/>
  <c r="S67" i="5"/>
  <c r="S119" i="5"/>
  <c r="S137" i="5"/>
  <c r="S105" i="5"/>
  <c r="S123" i="5"/>
  <c r="S89" i="5"/>
  <c r="S101" i="5"/>
  <c r="S167" i="5"/>
  <c r="S173" i="5"/>
  <c r="S65" i="5"/>
  <c r="S149" i="5"/>
  <c r="S72" i="5"/>
  <c r="S83" i="5"/>
  <c r="S156" i="5"/>
  <c r="S154" i="5"/>
  <c r="S157" i="5"/>
  <c r="S155" i="5"/>
  <c r="S160" i="5"/>
  <c r="S158" i="5"/>
  <c r="S151" i="5"/>
  <c r="S174" i="5"/>
  <c r="S175" i="5"/>
  <c r="S106" i="5"/>
  <c r="S124" i="5"/>
  <c r="S79" i="5"/>
  <c r="S77" i="5"/>
  <c r="S192" i="5"/>
  <c r="S190" i="5"/>
  <c r="S188" i="5"/>
  <c r="S140" i="5"/>
  <c r="S196" i="5"/>
  <c r="S145" i="5"/>
  <c r="S68" i="5"/>
  <c r="S110" i="5"/>
  <c r="S128" i="5"/>
  <c r="S108" i="5"/>
  <c r="S126" i="5"/>
  <c r="S84" i="5"/>
  <c r="S96" i="5"/>
  <c r="S162" i="5"/>
  <c r="S168" i="5"/>
  <c r="S60" i="5"/>
  <c r="S177" i="5"/>
  <c r="S180" i="5"/>
  <c r="S90" i="5"/>
  <c r="S93" i="5"/>
  <c r="S92" i="5"/>
  <c r="S95" i="5"/>
  <c r="S91" i="5"/>
  <c r="S94" i="5"/>
  <c r="S150" i="5"/>
  <c r="S142" i="5"/>
  <c r="S102" i="5"/>
  <c r="S120" i="5"/>
  <c r="S75" i="5"/>
  <c r="S73" i="5"/>
  <c r="S186" i="5"/>
  <c r="S184" i="5"/>
  <c r="S178" i="5"/>
  <c r="S138" i="5"/>
  <c r="S194" i="5"/>
  <c r="S143" i="5"/>
  <c r="S66" i="5"/>
  <c r="S118" i="5"/>
  <c r="S136" i="5"/>
  <c r="S104" i="5"/>
  <c r="S122" i="5"/>
  <c r="S88" i="5"/>
  <c r="S100" i="5"/>
  <c r="S166" i="5"/>
  <c r="S172" i="5"/>
  <c r="S64" i="5"/>
  <c r="T440" i="5" l="1"/>
  <c r="T807" i="5" l="1"/>
  <c r="K807" i="5"/>
  <c r="T547" i="5"/>
  <c r="K547" i="5"/>
  <c r="T805" i="5"/>
  <c r="K805" i="5"/>
  <c r="T545" i="5"/>
  <c r="K545" i="5"/>
  <c r="T931" i="5"/>
  <c r="K931" i="5"/>
  <c r="T843" i="5"/>
  <c r="K843" i="5"/>
  <c r="L843" i="5" s="1"/>
  <c r="T879" i="5"/>
  <c r="K879" i="5"/>
  <c r="T855" i="5"/>
  <c r="K855" i="5"/>
  <c r="T867" i="5"/>
  <c r="K867" i="5"/>
  <c r="T819" i="5"/>
  <c r="K819" i="5"/>
  <c r="T891" i="5"/>
  <c r="K891" i="5"/>
  <c r="T831" i="5"/>
  <c r="K831" i="5"/>
  <c r="T671" i="5"/>
  <c r="K671" i="5"/>
  <c r="T583" i="5"/>
  <c r="K583" i="5"/>
  <c r="T619" i="5"/>
  <c r="K619" i="5"/>
  <c r="T595" i="5"/>
  <c r="K595" i="5"/>
  <c r="T607" i="5"/>
  <c r="K607" i="5"/>
  <c r="T559" i="5"/>
  <c r="K559" i="5"/>
  <c r="T631" i="5"/>
  <c r="K631" i="5"/>
  <c r="T571" i="5"/>
  <c r="K571" i="5"/>
  <c r="T929" i="5"/>
  <c r="K929" i="5"/>
  <c r="T841" i="5"/>
  <c r="K841" i="5"/>
  <c r="T877" i="5"/>
  <c r="K877" i="5"/>
  <c r="T853" i="5"/>
  <c r="K853" i="5"/>
  <c r="T865" i="5"/>
  <c r="K865" i="5"/>
  <c r="T817" i="5"/>
  <c r="K817" i="5"/>
  <c r="T889" i="5"/>
  <c r="K889" i="5"/>
  <c r="T829" i="5"/>
  <c r="K829" i="5"/>
  <c r="T669" i="5"/>
  <c r="K669" i="5"/>
  <c r="T581" i="5"/>
  <c r="K581" i="5"/>
  <c r="T617" i="5"/>
  <c r="K617" i="5"/>
  <c r="T593" i="5"/>
  <c r="K593" i="5"/>
  <c r="T605" i="5"/>
  <c r="K605" i="5"/>
  <c r="T557" i="5"/>
  <c r="K557" i="5"/>
  <c r="T629" i="5"/>
  <c r="K629" i="5"/>
  <c r="T569" i="5"/>
  <c r="K569" i="5"/>
  <c r="T927" i="5"/>
  <c r="K927" i="5"/>
  <c r="T839" i="5"/>
  <c r="K839" i="5"/>
  <c r="T875" i="5"/>
  <c r="K875" i="5"/>
  <c r="T851" i="5"/>
  <c r="K851" i="5"/>
  <c r="T863" i="5"/>
  <c r="K863" i="5"/>
  <c r="T815" i="5"/>
  <c r="K815" i="5"/>
  <c r="T887" i="5"/>
  <c r="K887" i="5"/>
  <c r="T827" i="5"/>
  <c r="K827" i="5"/>
  <c r="T667" i="5"/>
  <c r="K667" i="5"/>
  <c r="T579" i="5"/>
  <c r="K579" i="5"/>
  <c r="T615" i="5"/>
  <c r="K615" i="5"/>
  <c r="T591" i="5"/>
  <c r="K591" i="5"/>
  <c r="T603" i="5"/>
  <c r="K603" i="5"/>
  <c r="T555" i="5"/>
  <c r="K555" i="5"/>
  <c r="T627" i="5"/>
  <c r="K627" i="5"/>
  <c r="T567" i="5"/>
  <c r="K567" i="5"/>
  <c r="T925" i="5"/>
  <c r="K925" i="5"/>
  <c r="T837" i="5"/>
  <c r="K837" i="5"/>
  <c r="T873" i="5"/>
  <c r="K873" i="5"/>
  <c r="T849" i="5"/>
  <c r="K849" i="5"/>
  <c r="T861" i="5"/>
  <c r="K861" i="5"/>
  <c r="T813" i="5"/>
  <c r="K813" i="5"/>
  <c r="T885" i="5"/>
  <c r="K885" i="5"/>
  <c r="T825" i="5"/>
  <c r="K825" i="5"/>
  <c r="T665" i="5"/>
  <c r="K665" i="5"/>
  <c r="T577" i="5"/>
  <c r="K577" i="5"/>
  <c r="T613" i="5"/>
  <c r="K613" i="5"/>
  <c r="T589" i="5"/>
  <c r="K589" i="5"/>
  <c r="T601" i="5"/>
  <c r="K601" i="5"/>
  <c r="T553" i="5"/>
  <c r="K553" i="5"/>
  <c r="T625" i="5"/>
  <c r="K625" i="5"/>
  <c r="T565" i="5"/>
  <c r="K565" i="5"/>
  <c r="T799" i="5"/>
  <c r="K799" i="5"/>
  <c r="T791" i="5"/>
  <c r="K791" i="5"/>
  <c r="T771" i="5"/>
  <c r="K771" i="5"/>
  <c r="T783" i="5"/>
  <c r="K783" i="5"/>
  <c r="T779" i="5"/>
  <c r="K779" i="5"/>
  <c r="T787" i="5"/>
  <c r="K787" i="5"/>
  <c r="T775" i="5"/>
  <c r="K775" i="5"/>
  <c r="T803" i="5"/>
  <c r="K803" i="5"/>
  <c r="T795" i="5"/>
  <c r="K795" i="5"/>
  <c r="T751" i="5"/>
  <c r="K751" i="5"/>
  <c r="T763" i="5"/>
  <c r="K763" i="5"/>
  <c r="T755" i="5"/>
  <c r="K755" i="5"/>
  <c r="T759" i="5"/>
  <c r="K759" i="5"/>
  <c r="T743" i="5"/>
  <c r="K743" i="5"/>
  <c r="T767" i="5"/>
  <c r="K767" i="5"/>
  <c r="T747" i="5"/>
  <c r="K747" i="5"/>
  <c r="T735" i="5"/>
  <c r="K735" i="5"/>
  <c r="T727" i="5"/>
  <c r="K727" i="5"/>
  <c r="T707" i="5"/>
  <c r="K707" i="5"/>
  <c r="T719" i="5"/>
  <c r="K719" i="5"/>
  <c r="T715" i="5"/>
  <c r="K715" i="5"/>
  <c r="T723" i="5"/>
  <c r="K723" i="5"/>
  <c r="T711" i="5"/>
  <c r="K711" i="5"/>
  <c r="T739" i="5"/>
  <c r="K739" i="5"/>
  <c r="T731" i="5"/>
  <c r="K731" i="5"/>
  <c r="T687" i="5"/>
  <c r="K687" i="5"/>
  <c r="T699" i="5"/>
  <c r="K699" i="5"/>
  <c r="T691" i="5"/>
  <c r="K691" i="5"/>
  <c r="T695" i="5"/>
  <c r="K695" i="5"/>
  <c r="T679" i="5"/>
  <c r="K679" i="5"/>
  <c r="T703" i="5"/>
  <c r="K703" i="5"/>
  <c r="T683" i="5"/>
  <c r="K683" i="5"/>
  <c r="T797" i="5"/>
  <c r="K797" i="5"/>
  <c r="T789" i="5"/>
  <c r="K789" i="5"/>
  <c r="T769" i="5"/>
  <c r="K769" i="5"/>
  <c r="T781" i="5"/>
  <c r="K781" i="5"/>
  <c r="T777" i="5"/>
  <c r="K777" i="5"/>
  <c r="T785" i="5"/>
  <c r="K785" i="5"/>
  <c r="T773" i="5"/>
  <c r="K773" i="5"/>
  <c r="T801" i="5"/>
  <c r="K801" i="5"/>
  <c r="T793" i="5"/>
  <c r="K793" i="5"/>
  <c r="T749" i="5"/>
  <c r="K749" i="5"/>
  <c r="T761" i="5"/>
  <c r="K761" i="5"/>
  <c r="T753" i="5"/>
  <c r="K753" i="5"/>
  <c r="T757" i="5"/>
  <c r="K757" i="5"/>
  <c r="T741" i="5"/>
  <c r="K741" i="5"/>
  <c r="T765" i="5"/>
  <c r="K765" i="5"/>
  <c r="T745" i="5"/>
  <c r="K745" i="5"/>
  <c r="T733" i="5"/>
  <c r="K733" i="5"/>
  <c r="T725" i="5"/>
  <c r="K725" i="5"/>
  <c r="T705" i="5"/>
  <c r="K705" i="5"/>
  <c r="T717" i="5"/>
  <c r="K717" i="5"/>
  <c r="T713" i="5"/>
  <c r="K713" i="5"/>
  <c r="T721" i="5"/>
  <c r="K721" i="5"/>
  <c r="T709" i="5"/>
  <c r="K709" i="5"/>
  <c r="T737" i="5"/>
  <c r="K737" i="5"/>
  <c r="T729" i="5"/>
  <c r="K729" i="5"/>
  <c r="T685" i="5"/>
  <c r="K685" i="5"/>
  <c r="T697" i="5"/>
  <c r="K697" i="5"/>
  <c r="T689" i="5"/>
  <c r="K689" i="5"/>
  <c r="T693" i="5"/>
  <c r="K693" i="5"/>
  <c r="T677" i="5"/>
  <c r="K677" i="5"/>
  <c r="T701" i="5"/>
  <c r="K701" i="5"/>
  <c r="T681" i="5"/>
  <c r="K681" i="5"/>
  <c r="T923" i="5"/>
  <c r="K923" i="5"/>
  <c r="T915" i="5"/>
  <c r="K915" i="5"/>
  <c r="T895" i="5"/>
  <c r="K895" i="5"/>
  <c r="T907" i="5"/>
  <c r="K907" i="5"/>
  <c r="T903" i="5"/>
  <c r="K903" i="5"/>
  <c r="T911" i="5"/>
  <c r="K911" i="5"/>
  <c r="T899" i="5"/>
  <c r="K899" i="5"/>
  <c r="T935" i="5"/>
  <c r="K935" i="5"/>
  <c r="T919" i="5"/>
  <c r="K919" i="5"/>
  <c r="T835" i="5"/>
  <c r="K835" i="5"/>
  <c r="L835" i="5" s="1"/>
  <c r="T871" i="5"/>
  <c r="K871" i="5"/>
  <c r="T847" i="5"/>
  <c r="K847" i="5"/>
  <c r="T859" i="5"/>
  <c r="K859" i="5"/>
  <c r="T811" i="5"/>
  <c r="K811" i="5"/>
  <c r="T883" i="5"/>
  <c r="K883" i="5"/>
  <c r="T823" i="5"/>
  <c r="K823" i="5"/>
  <c r="T663" i="5"/>
  <c r="K663" i="5"/>
  <c r="T655" i="5"/>
  <c r="K655" i="5"/>
  <c r="T635" i="5"/>
  <c r="K635" i="5"/>
  <c r="T647" i="5"/>
  <c r="K647" i="5"/>
  <c r="T643" i="5"/>
  <c r="K643" i="5"/>
  <c r="T651" i="5"/>
  <c r="K651" i="5"/>
  <c r="T639" i="5"/>
  <c r="K639" i="5"/>
  <c r="T675" i="5"/>
  <c r="K675" i="5"/>
  <c r="T659" i="5"/>
  <c r="K659" i="5"/>
  <c r="T575" i="5"/>
  <c r="K575" i="5"/>
  <c r="T611" i="5"/>
  <c r="K611" i="5"/>
  <c r="T587" i="5"/>
  <c r="K587" i="5"/>
  <c r="T599" i="5"/>
  <c r="K599" i="5"/>
  <c r="T551" i="5"/>
  <c r="K551" i="5"/>
  <c r="T623" i="5"/>
  <c r="K623" i="5"/>
  <c r="T563" i="5"/>
  <c r="K563" i="5"/>
  <c r="T921" i="5"/>
  <c r="K921" i="5"/>
  <c r="T913" i="5"/>
  <c r="K913" i="5"/>
  <c r="T893" i="5"/>
  <c r="K893" i="5"/>
  <c r="T905" i="5"/>
  <c r="K905" i="5"/>
  <c r="T901" i="5"/>
  <c r="K901" i="5"/>
  <c r="T909" i="5"/>
  <c r="K909" i="5"/>
  <c r="T897" i="5"/>
  <c r="K897" i="5"/>
  <c r="T933" i="5"/>
  <c r="K933" i="5"/>
  <c r="T917" i="5"/>
  <c r="K917" i="5"/>
  <c r="T833" i="5"/>
  <c r="K833" i="5"/>
  <c r="T869" i="5"/>
  <c r="K869" i="5"/>
  <c r="T845" i="5"/>
  <c r="K845" i="5"/>
  <c r="T857" i="5"/>
  <c r="K857" i="5"/>
  <c r="T809" i="5"/>
  <c r="K809" i="5"/>
  <c r="T881" i="5"/>
  <c r="K881" i="5"/>
  <c r="T821" i="5"/>
  <c r="K821" i="5"/>
  <c r="T661" i="5"/>
  <c r="K661" i="5"/>
  <c r="T653" i="5"/>
  <c r="K653" i="5"/>
  <c r="T633" i="5"/>
  <c r="K633" i="5"/>
  <c r="T645" i="5"/>
  <c r="K645" i="5"/>
  <c r="T641" i="5"/>
  <c r="K641" i="5"/>
  <c r="T649" i="5"/>
  <c r="K649" i="5"/>
  <c r="T637" i="5"/>
  <c r="K637" i="5"/>
  <c r="T673" i="5"/>
  <c r="K673" i="5"/>
  <c r="T657" i="5"/>
  <c r="K657" i="5"/>
  <c r="T573" i="5"/>
  <c r="K573" i="5"/>
  <c r="T609" i="5"/>
  <c r="K609" i="5"/>
  <c r="T585" i="5"/>
  <c r="K585" i="5"/>
  <c r="T597" i="5"/>
  <c r="K597" i="5"/>
  <c r="T549" i="5"/>
  <c r="K549" i="5"/>
  <c r="T621" i="5"/>
  <c r="K621" i="5"/>
  <c r="T561" i="5"/>
  <c r="K561" i="5"/>
  <c r="L561" i="5" l="1"/>
  <c r="L621" i="5"/>
  <c r="L645" i="5"/>
  <c r="L809" i="5"/>
  <c r="L933" i="5"/>
  <c r="L913" i="5"/>
  <c r="L587" i="5"/>
  <c r="L651" i="5"/>
  <c r="L823" i="5"/>
  <c r="L657" i="5"/>
  <c r="L907" i="5"/>
  <c r="L677" i="5"/>
  <c r="L737" i="5"/>
  <c r="L725" i="5"/>
  <c r="L753" i="5"/>
  <c r="L785" i="5"/>
  <c r="L633" i="5"/>
  <c r="L857" i="5"/>
  <c r="L897" i="5"/>
  <c r="L921" i="5"/>
  <c r="L611" i="5"/>
  <c r="L643" i="5"/>
  <c r="L883" i="5"/>
  <c r="L683" i="5"/>
  <c r="L687" i="5"/>
  <c r="L719" i="5"/>
  <c r="L743" i="5"/>
  <c r="L803" i="5"/>
  <c r="L589" i="5"/>
  <c r="L567" i="5"/>
  <c r="L851" i="5"/>
  <c r="L829" i="5"/>
  <c r="L595" i="5"/>
  <c r="L549" i="5"/>
  <c r="L673" i="5"/>
  <c r="L919" i="5"/>
  <c r="L895" i="5"/>
  <c r="L693" i="5"/>
  <c r="L709" i="5"/>
  <c r="L733" i="5"/>
  <c r="L761" i="5"/>
  <c r="L777" i="5"/>
  <c r="L545" i="5"/>
  <c r="L653" i="5"/>
  <c r="L845" i="5"/>
  <c r="L909" i="5"/>
  <c r="L563" i="5"/>
  <c r="L575" i="5"/>
  <c r="L647" i="5"/>
  <c r="L703" i="5"/>
  <c r="L731" i="5"/>
  <c r="L707" i="5"/>
  <c r="L759" i="5"/>
  <c r="L775" i="5"/>
  <c r="L799" i="5"/>
  <c r="L613" i="5"/>
  <c r="L861" i="5"/>
  <c r="L627" i="5"/>
  <c r="L667" i="5"/>
  <c r="L875" i="5"/>
  <c r="L605" i="5"/>
  <c r="L889" i="5"/>
  <c r="L929" i="5"/>
  <c r="L619" i="5"/>
  <c r="L867" i="5"/>
  <c r="L935" i="5"/>
  <c r="L915" i="5"/>
  <c r="L689" i="5"/>
  <c r="L745" i="5"/>
  <c r="L749" i="5"/>
  <c r="L781" i="5"/>
  <c r="L805" i="5"/>
  <c r="L739" i="5"/>
  <c r="L727" i="5"/>
  <c r="L755" i="5"/>
  <c r="L787" i="5"/>
  <c r="L565" i="5"/>
  <c r="L577" i="5"/>
  <c r="L849" i="5"/>
  <c r="L555" i="5"/>
  <c r="L827" i="5"/>
  <c r="L839" i="5"/>
  <c r="L593" i="5"/>
  <c r="L817" i="5"/>
  <c r="L571" i="5"/>
  <c r="L583" i="5"/>
  <c r="L855" i="5"/>
  <c r="L585" i="5"/>
  <c r="L649" i="5"/>
  <c r="L547" i="5"/>
  <c r="L597" i="5"/>
  <c r="L821" i="5"/>
  <c r="L833" i="5"/>
  <c r="L551" i="5"/>
  <c r="L675" i="5"/>
  <c r="L655" i="5"/>
  <c r="L617" i="5"/>
  <c r="L631" i="5"/>
  <c r="L671" i="5"/>
  <c r="L879" i="5"/>
  <c r="L911" i="5"/>
  <c r="L681" i="5"/>
  <c r="L685" i="5"/>
  <c r="L741" i="5"/>
  <c r="L801" i="5"/>
  <c r="L789" i="5"/>
  <c r="L723" i="5"/>
  <c r="L747" i="5"/>
  <c r="L751" i="5"/>
  <c r="L553" i="5"/>
  <c r="L825" i="5"/>
  <c r="L837" i="5"/>
  <c r="L591" i="5"/>
  <c r="L815" i="5"/>
  <c r="L853" i="5"/>
  <c r="L831" i="5"/>
  <c r="L581" i="5"/>
  <c r="L559" i="5"/>
  <c r="L811" i="5"/>
  <c r="L721" i="5"/>
  <c r="L679" i="5"/>
  <c r="L783" i="5"/>
  <c r="L569" i="5"/>
  <c r="L905" i="5"/>
  <c r="L847" i="5"/>
  <c r="L717" i="5"/>
  <c r="L691" i="5"/>
  <c r="L573" i="5"/>
  <c r="L791" i="5"/>
  <c r="L813" i="5"/>
  <c r="L579" i="5"/>
  <c r="L557" i="5"/>
  <c r="L841" i="5"/>
  <c r="L819" i="5"/>
  <c r="L641" i="5"/>
  <c r="L917" i="5"/>
  <c r="L599" i="5"/>
  <c r="L663" i="5"/>
  <c r="L903" i="5"/>
  <c r="L729" i="5"/>
  <c r="L757" i="5"/>
  <c r="L797" i="5"/>
  <c r="L715" i="5"/>
  <c r="L795" i="5"/>
  <c r="L601" i="5"/>
  <c r="L925" i="5"/>
  <c r="L863" i="5"/>
  <c r="L669" i="5"/>
  <c r="L607" i="5"/>
  <c r="L931" i="5"/>
  <c r="L637" i="5"/>
  <c r="L869" i="5"/>
  <c r="L623" i="5"/>
  <c r="L635" i="5"/>
  <c r="L899" i="5"/>
  <c r="L697" i="5"/>
  <c r="L765" i="5"/>
  <c r="L769" i="5"/>
  <c r="L711" i="5"/>
  <c r="L763" i="5"/>
  <c r="L625" i="5"/>
  <c r="L873" i="5"/>
  <c r="L887" i="5"/>
  <c r="L609" i="5"/>
  <c r="L881" i="5"/>
  <c r="L893" i="5"/>
  <c r="L639" i="5"/>
  <c r="L871" i="5"/>
  <c r="L701" i="5"/>
  <c r="L705" i="5"/>
  <c r="L773" i="5"/>
  <c r="L699" i="5"/>
  <c r="L767" i="5"/>
  <c r="L771" i="5"/>
  <c r="L885" i="5"/>
  <c r="L615" i="5"/>
  <c r="L629" i="5"/>
  <c r="L877" i="5"/>
  <c r="L891" i="5"/>
  <c r="L661" i="5"/>
  <c r="L901" i="5"/>
  <c r="L659" i="5"/>
  <c r="L859" i="5"/>
  <c r="L923" i="5"/>
  <c r="L713" i="5"/>
  <c r="L793" i="5"/>
  <c r="L695" i="5"/>
  <c r="L735" i="5"/>
  <c r="L779" i="5"/>
  <c r="L665" i="5"/>
  <c r="L603" i="5"/>
  <c r="L927" i="5"/>
  <c r="L865" i="5"/>
  <c r="L807" i="5"/>
  <c r="T978" i="5"/>
  <c r="T987" i="5"/>
  <c r="T985" i="5"/>
  <c r="T983" i="5"/>
  <c r="T981" i="5"/>
  <c r="T1030" i="5"/>
  <c r="T1175" i="5"/>
  <c r="T1173" i="5"/>
  <c r="T519" i="5"/>
  <c r="T1179" i="5"/>
  <c r="T1171" i="5"/>
  <c r="T517" i="5"/>
  <c r="T1073" i="5"/>
  <c r="T1075" i="5"/>
  <c r="T530" i="5"/>
  <c r="T1059" i="5"/>
  <c r="T1060" i="5"/>
  <c r="T1049" i="5"/>
  <c r="T535" i="5"/>
  <c r="T1187" i="5"/>
  <c r="T1127" i="5"/>
  <c r="T523" i="5"/>
  <c r="T1042" i="5"/>
  <c r="T1039" i="5"/>
  <c r="T528" i="5"/>
  <c r="T525" i="5"/>
  <c r="T1047" i="5"/>
  <c r="T1044" i="5"/>
  <c r="T1068" i="5"/>
  <c r="T1087" i="5"/>
  <c r="T1064" i="5"/>
  <c r="T1083" i="5"/>
  <c r="T1061" i="5"/>
  <c r="T1080" i="5"/>
  <c r="T1066" i="5"/>
  <c r="T1085" i="5"/>
  <c r="T1112" i="5"/>
  <c r="T1120" i="5"/>
  <c r="T1109" i="5"/>
  <c r="T1114" i="5"/>
  <c r="T1105" i="5"/>
  <c r="T1116" i="5"/>
  <c r="T1051" i="5"/>
  <c r="T1177" i="5"/>
  <c r="T1169" i="5"/>
  <c r="T514" i="5"/>
  <c r="T1185" i="5"/>
  <c r="T1144" i="5"/>
  <c r="T936" i="5"/>
  <c r="T976" i="5"/>
  <c r="T546" i="5"/>
  <c r="T804" i="5"/>
  <c r="T544" i="5"/>
  <c r="T930" i="5"/>
  <c r="T842" i="5"/>
  <c r="T878" i="5"/>
  <c r="T854" i="5"/>
  <c r="T866" i="5"/>
  <c r="T818" i="5"/>
  <c r="T890" i="5"/>
  <c r="T830" i="5"/>
  <c r="T670" i="5"/>
  <c r="T582" i="5"/>
  <c r="T618" i="5"/>
  <c r="T594" i="5"/>
  <c r="T606" i="5"/>
  <c r="T558" i="5"/>
  <c r="T630" i="5"/>
  <c r="T570" i="5"/>
  <c r="T928" i="5"/>
  <c r="T840" i="5"/>
  <c r="T876" i="5"/>
  <c r="T852" i="5"/>
  <c r="T864" i="5"/>
  <c r="T816" i="5"/>
  <c r="T888" i="5"/>
  <c r="T828" i="5"/>
  <c r="T668" i="5"/>
  <c r="T580" i="5"/>
  <c r="T616" i="5"/>
  <c r="T592" i="5"/>
  <c r="T604" i="5"/>
  <c r="T556" i="5"/>
  <c r="T628" i="5"/>
  <c r="T568" i="5"/>
  <c r="T926" i="5"/>
  <c r="T838" i="5"/>
  <c r="T874" i="5"/>
  <c r="T850" i="5"/>
  <c r="T862" i="5"/>
  <c r="T814" i="5"/>
  <c r="T886" i="5"/>
  <c r="T826" i="5"/>
  <c r="T666" i="5"/>
  <c r="T578" i="5"/>
  <c r="T614" i="5"/>
  <c r="T590" i="5"/>
  <c r="T602" i="5"/>
  <c r="T554" i="5"/>
  <c r="T626" i="5"/>
  <c r="T566" i="5"/>
  <c r="T924" i="5"/>
  <c r="T836" i="5"/>
  <c r="T872" i="5"/>
  <c r="T848" i="5"/>
  <c r="T860" i="5"/>
  <c r="T812" i="5"/>
  <c r="T884" i="5"/>
  <c r="T824" i="5"/>
  <c r="T664" i="5"/>
  <c r="T576" i="5"/>
  <c r="T612" i="5"/>
  <c r="T588" i="5"/>
  <c r="T600" i="5"/>
  <c r="T552" i="5"/>
  <c r="T624" i="5"/>
  <c r="T564" i="5"/>
  <c r="T798" i="5"/>
  <c r="T790" i="5"/>
  <c r="T770" i="5"/>
  <c r="T782" i="5"/>
  <c r="T778" i="5"/>
  <c r="T786" i="5"/>
  <c r="T774" i="5"/>
  <c r="T802" i="5"/>
  <c r="T794" i="5"/>
  <c r="T750" i="5"/>
  <c r="T762" i="5"/>
  <c r="T754" i="5"/>
  <c r="T758" i="5"/>
  <c r="T742" i="5"/>
  <c r="T766" i="5"/>
  <c r="T746" i="5"/>
  <c r="T734" i="5"/>
  <c r="T726" i="5"/>
  <c r="T706" i="5"/>
  <c r="T718" i="5"/>
  <c r="T714" i="5"/>
  <c r="T722" i="5"/>
  <c r="T710" i="5"/>
  <c r="T738" i="5"/>
  <c r="T730" i="5"/>
  <c r="T686" i="5"/>
  <c r="T698" i="5"/>
  <c r="T690" i="5"/>
  <c r="T694" i="5"/>
  <c r="T678" i="5"/>
  <c r="T702" i="5"/>
  <c r="T682" i="5"/>
  <c r="T796" i="5"/>
  <c r="T788" i="5"/>
  <c r="T768" i="5"/>
  <c r="T780" i="5"/>
  <c r="T776" i="5"/>
  <c r="T784" i="5"/>
  <c r="T772" i="5"/>
  <c r="T800" i="5"/>
  <c r="T792" i="5"/>
  <c r="T748" i="5"/>
  <c r="T760" i="5"/>
  <c r="T752" i="5"/>
  <c r="T756" i="5"/>
  <c r="T740" i="5"/>
  <c r="T764" i="5"/>
  <c r="T744" i="5"/>
  <c r="T732" i="5"/>
  <c r="T724" i="5"/>
  <c r="T704" i="5"/>
  <c r="T716" i="5"/>
  <c r="T712" i="5"/>
  <c r="T720" i="5"/>
  <c r="T708" i="5"/>
  <c r="T736" i="5"/>
  <c r="T728" i="5"/>
  <c r="T684" i="5"/>
  <c r="T696" i="5"/>
  <c r="T688" i="5"/>
  <c r="T692" i="5"/>
  <c r="T676" i="5"/>
  <c r="T700" i="5"/>
  <c r="T680" i="5"/>
  <c r="T922" i="5"/>
  <c r="T914" i="5"/>
  <c r="T894" i="5"/>
  <c r="T906" i="5"/>
  <c r="T902" i="5"/>
  <c r="T910" i="5"/>
  <c r="T898" i="5"/>
  <c r="T934" i="5"/>
  <c r="T918" i="5"/>
  <c r="T834" i="5"/>
  <c r="T870" i="5"/>
  <c r="T846" i="5"/>
  <c r="T858" i="5"/>
  <c r="T810" i="5"/>
  <c r="T882" i="5"/>
  <c r="T822" i="5"/>
  <c r="T662" i="5"/>
  <c r="T654" i="5"/>
  <c r="T634" i="5"/>
  <c r="T646" i="5"/>
  <c r="T642" i="5"/>
  <c r="T650" i="5"/>
  <c r="T638" i="5"/>
  <c r="T674" i="5"/>
  <c r="T658" i="5"/>
  <c r="T574" i="5"/>
  <c r="T610" i="5"/>
  <c r="T586" i="5"/>
  <c r="T598" i="5"/>
  <c r="T550" i="5"/>
  <c r="T622" i="5"/>
  <c r="T562" i="5"/>
  <c r="T920" i="5"/>
  <c r="T912" i="5"/>
  <c r="T892" i="5"/>
  <c r="T904" i="5"/>
  <c r="T900" i="5"/>
  <c r="T908" i="5"/>
  <c r="T896" i="5"/>
  <c r="T932" i="5"/>
  <c r="T916" i="5"/>
  <c r="T832" i="5"/>
  <c r="T868" i="5"/>
  <c r="T844" i="5"/>
  <c r="T856" i="5"/>
  <c r="T808" i="5"/>
  <c r="T880" i="5"/>
  <c r="T820" i="5"/>
  <c r="T660" i="5"/>
  <c r="T652" i="5"/>
  <c r="T632" i="5"/>
  <c r="T644" i="5"/>
  <c r="T640" i="5"/>
  <c r="T648" i="5"/>
  <c r="T636" i="5"/>
  <c r="T672" i="5"/>
  <c r="T656" i="5"/>
  <c r="T572" i="5"/>
  <c r="T608" i="5"/>
  <c r="T584" i="5"/>
  <c r="T596" i="5"/>
  <c r="T548" i="5"/>
  <c r="T620" i="5"/>
  <c r="T560" i="5"/>
  <c r="T806" i="5"/>
  <c r="T1027" i="5"/>
  <c r="T1029" i="5"/>
  <c r="T1028" i="5"/>
  <c r="T380" i="5"/>
  <c r="T381" i="5"/>
  <c r="T382" i="5"/>
  <c r="T379" i="5"/>
  <c r="T496" i="5"/>
  <c r="T423" i="5"/>
  <c r="T436" i="5"/>
  <c r="T435" i="5"/>
  <c r="T495" i="5"/>
  <c r="T480" i="5"/>
  <c r="T479" i="5"/>
  <c r="T484" i="5"/>
  <c r="T490" i="5"/>
  <c r="T481" i="5"/>
  <c r="T497" i="5"/>
  <c r="T482" i="5"/>
  <c r="T352" i="5"/>
  <c r="T383" i="5"/>
  <c r="T384" i="5"/>
  <c r="T390" i="5"/>
  <c r="T391" i="5"/>
  <c r="T389" i="5"/>
  <c r="T388" i="5"/>
  <c r="T371" i="5"/>
  <c r="T424" i="5"/>
  <c r="T464" i="5"/>
  <c r="T485" i="5"/>
  <c r="T434" i="5"/>
  <c r="T386" i="5"/>
  <c r="T460" i="5"/>
  <c r="T343" i="5"/>
  <c r="T414" i="5"/>
  <c r="T418" i="5"/>
  <c r="T410" i="5"/>
  <c r="T412" i="5"/>
  <c r="T416" i="5"/>
  <c r="T408" i="5"/>
  <c r="T413" i="5"/>
  <c r="T417" i="5"/>
  <c r="T409" i="5"/>
  <c r="T411" i="5"/>
  <c r="T415" i="5"/>
  <c r="T407" i="5"/>
  <c r="T394" i="5"/>
  <c r="T454" i="5"/>
  <c r="T486" i="5"/>
  <c r="T366" i="5"/>
  <c r="T364" i="5"/>
  <c r="T365" i="5"/>
  <c r="T363" i="5"/>
  <c r="T402" i="5"/>
  <c r="T406" i="5"/>
  <c r="T398" i="5"/>
  <c r="T400" i="5"/>
  <c r="T404" i="5"/>
  <c r="T396" i="5"/>
  <c r="T401" i="5"/>
  <c r="T405" i="5"/>
  <c r="T397" i="5"/>
  <c r="T399" i="5"/>
  <c r="T403" i="5"/>
  <c r="T395" i="5"/>
  <c r="T487" i="5"/>
  <c r="T421" i="5"/>
  <c r="T448" i="5"/>
  <c r="T422" i="5"/>
  <c r="T375" i="5"/>
  <c r="T378" i="5"/>
  <c r="T377" i="5"/>
  <c r="T376" i="5"/>
  <c r="T374" i="5"/>
  <c r="T438" i="5"/>
  <c r="T441" i="5"/>
  <c r="T439" i="5"/>
  <c r="T437" i="5"/>
  <c r="T339" i="5"/>
  <c r="T385" i="5"/>
  <c r="T358" i="5"/>
  <c r="T360" i="5"/>
  <c r="T357" i="5"/>
  <c r="T359" i="5"/>
  <c r="T459" i="5"/>
  <c r="T362" i="5"/>
  <c r="T361" i="5"/>
  <c r="T351" i="5"/>
  <c r="T350" i="5"/>
  <c r="T445" i="5"/>
  <c r="T444" i="5"/>
  <c r="T443" i="5"/>
  <c r="T442" i="5"/>
  <c r="T501" i="5"/>
  <c r="T500" i="5"/>
  <c r="T466" i="5"/>
  <c r="T465" i="5"/>
  <c r="T462" i="5"/>
  <c r="T461" i="5"/>
  <c r="T474" i="5"/>
  <c r="T473" i="5"/>
  <c r="T348" i="5"/>
  <c r="T347" i="5"/>
  <c r="T504" i="5"/>
  <c r="T503" i="5"/>
  <c r="T471" i="5"/>
  <c r="T470" i="5"/>
  <c r="T345" i="5"/>
  <c r="T344" i="5"/>
  <c r="T420" i="5"/>
  <c r="T419" i="5"/>
  <c r="T447" i="5"/>
  <c r="T446" i="5"/>
  <c r="T450" i="5"/>
  <c r="T449" i="5"/>
  <c r="T493" i="5"/>
  <c r="T342" i="5"/>
  <c r="T491" i="5"/>
  <c r="T340" i="5"/>
  <c r="T492" i="5"/>
  <c r="T341" i="5"/>
  <c r="T453" i="5"/>
  <c r="T338" i="5"/>
  <c r="T387" i="5"/>
  <c r="T456" i="5"/>
  <c r="T455" i="5"/>
  <c r="T458" i="5"/>
  <c r="T457" i="5"/>
  <c r="T477" i="5"/>
  <c r="T476" i="5"/>
  <c r="T502" i="5"/>
  <c r="T467" i="5"/>
  <c r="T463" i="5"/>
  <c r="T475" i="5"/>
  <c r="T349" i="5"/>
  <c r="T505" i="5"/>
  <c r="T472" i="5"/>
  <c r="T346" i="5"/>
  <c r="T478" i="5"/>
  <c r="T494" i="5"/>
  <c r="T483" i="5"/>
  <c r="T433" i="5"/>
  <c r="T370" i="5"/>
  <c r="T369" i="5"/>
  <c r="T368" i="5"/>
  <c r="T367" i="5"/>
  <c r="T488" i="5"/>
  <c r="T489" i="5"/>
  <c r="T432" i="5"/>
  <c r="T429" i="5"/>
  <c r="T431" i="5"/>
  <c r="T430" i="5"/>
  <c r="T428" i="5"/>
  <c r="T427" i="5"/>
  <c r="T426" i="5"/>
  <c r="T425" i="5"/>
  <c r="T356" i="5"/>
  <c r="T355" i="5"/>
  <c r="T354" i="5"/>
  <c r="T353" i="5"/>
  <c r="T373" i="5"/>
  <c r="T372" i="5"/>
  <c r="T499" i="5"/>
  <c r="T498" i="5"/>
  <c r="T469" i="5"/>
  <c r="T468" i="5"/>
  <c r="T393" i="5"/>
  <c r="T392" i="5"/>
  <c r="T452" i="5"/>
  <c r="T451" i="5"/>
  <c r="T1123" i="5"/>
  <c r="T1092" i="5"/>
  <c r="T1142" i="5"/>
  <c r="T972" i="5"/>
  <c r="T964" i="5"/>
  <c r="T950" i="5"/>
  <c r="T952" i="5"/>
  <c r="T991" i="5"/>
  <c r="T970" i="5"/>
  <c r="T1094" i="5"/>
  <c r="T944" i="5"/>
  <c r="T946" i="5"/>
  <c r="T989" i="5"/>
  <c r="T968" i="5"/>
  <c r="T974" i="5"/>
  <c r="T948" i="5"/>
  <c r="T962" i="5"/>
  <c r="T954" i="5"/>
  <c r="T956" i="5"/>
  <c r="T958" i="5"/>
  <c r="T960" i="5"/>
  <c r="T993" i="5"/>
  <c r="T966" i="5"/>
  <c r="T1184" i="5"/>
  <c r="T541" i="5"/>
  <c r="T1148" i="5"/>
  <c r="T1012" i="5"/>
  <c r="T1015" i="5"/>
  <c r="T1182" i="5"/>
  <c r="T539" i="5"/>
  <c r="T1146" i="5"/>
  <c r="T1010" i="5"/>
  <c r="T1001" i="5"/>
  <c r="T1034" i="5"/>
  <c r="T1036" i="5"/>
  <c r="T1130" i="5"/>
  <c r="T1140" i="5"/>
  <c r="T1134" i="5"/>
  <c r="T1138" i="5"/>
  <c r="T1149" i="5"/>
  <c r="T1157" i="5"/>
  <c r="T1153" i="5"/>
  <c r="T1136" i="5"/>
  <c r="T1132" i="5"/>
  <c r="T1155" i="5"/>
  <c r="T1151" i="5"/>
  <c r="T1165" i="5"/>
  <c r="T1167" i="5"/>
  <c r="T1163" i="5"/>
  <c r="T938" i="5"/>
  <c r="T1125" i="5"/>
  <c r="T537" i="5"/>
  <c r="T1006" i="5"/>
  <c r="T1008" i="5"/>
  <c r="T1004" i="5"/>
  <c r="T1021" i="5"/>
  <c r="T1025" i="5"/>
  <c r="T1017" i="5"/>
  <c r="T1019" i="5"/>
  <c r="T1023" i="5"/>
  <c r="T542" i="5"/>
  <c r="T1096" i="5"/>
  <c r="T1098" i="5"/>
  <c r="T1100" i="5"/>
  <c r="T1038" i="5"/>
  <c r="T1003" i="5"/>
  <c r="T1145" i="5"/>
  <c r="T1186" i="5"/>
  <c r="T515" i="5"/>
  <c r="T1170" i="5"/>
  <c r="T1178" i="5"/>
  <c r="T1052" i="5"/>
  <c r="T1117" i="5"/>
  <c r="T1106" i="5"/>
  <c r="T1115" i="5"/>
  <c r="T1110" i="5"/>
  <c r="T1121" i="5"/>
  <c r="T1113" i="5"/>
  <c r="T1086" i="5"/>
  <c r="T1067" i="5"/>
  <c r="T1081" i="5"/>
  <c r="T1062" i="5"/>
  <c r="T1084" i="5"/>
  <c r="T1065" i="5"/>
  <c r="T1088" i="5"/>
  <c r="T1069" i="5"/>
  <c r="T1045" i="5"/>
  <c r="T1048" i="5"/>
  <c r="T526" i="5"/>
  <c r="T529" i="5"/>
  <c r="T1040" i="5"/>
  <c r="T1043" i="5"/>
  <c r="T524" i="5"/>
  <c r="T1128" i="5"/>
  <c r="T1188" i="5"/>
  <c r="T536" i="5"/>
  <c r="T1050" i="5"/>
  <c r="T531" i="5"/>
  <c r="T1076" i="5"/>
  <c r="T1074" i="5"/>
  <c r="T1031" i="5"/>
  <c r="T982" i="5"/>
  <c r="T984" i="5"/>
  <c r="T986" i="5"/>
  <c r="T988" i="5"/>
  <c r="T979" i="5"/>
  <c r="T977" i="5"/>
  <c r="T1056" i="5"/>
  <c r="T1053" i="5"/>
  <c r="T1054" i="5"/>
  <c r="T1057" i="5"/>
  <c r="T940" i="5"/>
  <c r="T942" i="5"/>
  <c r="T943" i="5"/>
  <c r="T941" i="5"/>
  <c r="T533" i="5"/>
  <c r="T532" i="5"/>
  <c r="T534" i="5"/>
  <c r="T1013" i="5"/>
  <c r="T1014" i="5"/>
  <c r="T1033" i="5"/>
  <c r="T521" i="5"/>
  <c r="T522" i="5"/>
  <c r="T1122" i="5"/>
  <c r="T1089" i="5"/>
  <c r="T1090" i="5"/>
  <c r="T1091" i="5"/>
  <c r="T1070" i="5"/>
  <c r="T1071" i="5"/>
  <c r="T1072" i="5"/>
  <c r="T1077" i="5"/>
  <c r="T1078" i="5"/>
  <c r="T1079" i="5"/>
  <c r="T1162" i="5"/>
  <c r="T1159" i="5"/>
  <c r="T1160" i="5"/>
  <c r="T1161" i="5"/>
  <c r="T980" i="5"/>
  <c r="T995" i="5"/>
  <c r="T996" i="5"/>
  <c r="T1041" i="5"/>
  <c r="T1046" i="5"/>
  <c r="T527" i="5"/>
  <c r="T516" i="5"/>
  <c r="T1107" i="5"/>
  <c r="T1082" i="5"/>
  <c r="T1063" i="5"/>
  <c r="T1032" i="5"/>
  <c r="T1119" i="5"/>
  <c r="T1111" i="5"/>
  <c r="T1118" i="5"/>
  <c r="T1108" i="5"/>
  <c r="T997" i="5"/>
  <c r="T998" i="5"/>
  <c r="T1104" i="5"/>
  <c r="T1129" i="5"/>
  <c r="T1102" i="5"/>
  <c r="T1181" i="5"/>
  <c r="T1103" i="5"/>
  <c r="T1058" i="5"/>
  <c r="T1055" i="5"/>
  <c r="T1124" i="5"/>
  <c r="T1093" i="5"/>
  <c r="T1143" i="5"/>
  <c r="T973" i="5"/>
  <c r="T965" i="5"/>
  <c r="T951" i="5"/>
  <c r="T953" i="5"/>
  <c r="T992" i="5"/>
  <c r="T971" i="5"/>
  <c r="T1095" i="5"/>
  <c r="T945" i="5"/>
  <c r="T947" i="5"/>
  <c r="T990" i="5"/>
  <c r="T969" i="5"/>
  <c r="T975" i="5"/>
  <c r="T949" i="5"/>
  <c r="T963" i="5"/>
  <c r="T955" i="5"/>
  <c r="T957" i="5"/>
  <c r="T959" i="5"/>
  <c r="T961" i="5"/>
  <c r="T994" i="5"/>
  <c r="T967" i="5"/>
  <c r="T1016" i="5"/>
  <c r="T1183" i="5"/>
  <c r="T540" i="5"/>
  <c r="T1147" i="5"/>
  <c r="T1011" i="5"/>
  <c r="T1002" i="5"/>
  <c r="T1035" i="5"/>
  <c r="T1037" i="5"/>
  <c r="T1131" i="5"/>
  <c r="T1141" i="5"/>
  <c r="T1135" i="5"/>
  <c r="T1139" i="5"/>
  <c r="T1150" i="5"/>
  <c r="T1158" i="5"/>
  <c r="T1154" i="5"/>
  <c r="T1137" i="5"/>
  <c r="T1133" i="5"/>
  <c r="T1156" i="5"/>
  <c r="T1152" i="5"/>
  <c r="T1166" i="5"/>
  <c r="T1168" i="5"/>
  <c r="T1164" i="5"/>
  <c r="T939" i="5"/>
  <c r="T1126" i="5"/>
  <c r="T538" i="5"/>
  <c r="T1007" i="5"/>
  <c r="T1009" i="5"/>
  <c r="T1005" i="5"/>
  <c r="T1022" i="5"/>
  <c r="T1026" i="5"/>
  <c r="T1018" i="5"/>
  <c r="T1020" i="5"/>
  <c r="T1024" i="5"/>
  <c r="T543" i="5"/>
  <c r="T1097" i="5"/>
  <c r="T1099" i="5"/>
  <c r="T1101" i="5"/>
  <c r="T518" i="5"/>
  <c r="T1172" i="5"/>
  <c r="T1180" i="5"/>
  <c r="T520" i="5"/>
  <c r="T1174" i="5"/>
  <c r="T1176" i="5"/>
  <c r="T999" i="5"/>
  <c r="T1000" i="5"/>
  <c r="T40" i="5"/>
  <c r="T41" i="5"/>
  <c r="T42" i="5"/>
  <c r="T43" i="5"/>
  <c r="T53" i="5"/>
  <c r="T54" i="5"/>
  <c r="T55" i="5"/>
  <c r="T56" i="5"/>
  <c r="T46" i="5"/>
  <c r="T44" i="5"/>
  <c r="T47" i="5"/>
  <c r="T45" i="5"/>
  <c r="T36" i="5"/>
  <c r="T37" i="5"/>
  <c r="T39" i="5"/>
  <c r="T38" i="5"/>
  <c r="T48" i="5"/>
  <c r="T57" i="5"/>
  <c r="T49" i="5"/>
  <c r="T50" i="5"/>
  <c r="T52" i="5"/>
  <c r="T51" i="5"/>
  <c r="T28" i="5"/>
  <c r="T8" i="5"/>
  <c r="T4" i="5"/>
  <c r="T26" i="5"/>
  <c r="T24" i="5"/>
  <c r="T32" i="5"/>
  <c r="T22" i="5"/>
  <c r="T30" i="5"/>
  <c r="T6" i="5"/>
  <c r="T20" i="5"/>
  <c r="T34" i="5"/>
  <c r="T18" i="5"/>
  <c r="T10" i="5"/>
  <c r="T12" i="5"/>
  <c r="T16" i="5"/>
  <c r="T14" i="5"/>
  <c r="T29" i="5"/>
  <c r="T9" i="5"/>
  <c r="T5" i="5"/>
  <c r="T27" i="5"/>
  <c r="T25" i="5"/>
  <c r="T33" i="5"/>
  <c r="T23" i="5"/>
  <c r="T31" i="5"/>
  <c r="T7" i="5"/>
  <c r="T21" i="5"/>
  <c r="T35" i="5"/>
  <c r="T19" i="5"/>
  <c r="T11" i="5"/>
  <c r="T13" i="5"/>
  <c r="T17" i="5"/>
  <c r="T15" i="5"/>
  <c r="T59" i="5"/>
  <c r="T58" i="5"/>
  <c r="T506" i="5"/>
  <c r="T507" i="5"/>
  <c r="T508" i="5"/>
  <c r="T509" i="5"/>
  <c r="T510" i="5"/>
  <c r="T511" i="5"/>
  <c r="T512" i="5"/>
  <c r="T513" i="5"/>
  <c r="T288" i="5"/>
  <c r="T289" i="5"/>
  <c r="T292" i="5"/>
  <c r="T293" i="5"/>
  <c r="T290" i="5"/>
  <c r="T291" i="5"/>
  <c r="T334" i="5"/>
  <c r="T335" i="5"/>
  <c r="T337" i="5"/>
  <c r="T336" i="5"/>
  <c r="T287" i="5"/>
  <c r="T258" i="5"/>
  <c r="T248" i="5"/>
  <c r="T246" i="5"/>
  <c r="T257" i="5"/>
  <c r="T256" i="5"/>
  <c r="T260" i="5"/>
  <c r="T255" i="5"/>
  <c r="T259" i="5"/>
  <c r="T247" i="5"/>
  <c r="T254" i="5"/>
  <c r="T261" i="5"/>
  <c r="T253" i="5"/>
  <c r="T249" i="5"/>
  <c r="T250" i="5"/>
  <c r="T252" i="5"/>
  <c r="T251" i="5"/>
  <c r="T294" i="5"/>
  <c r="T323" i="5"/>
  <c r="T325" i="5"/>
  <c r="T326" i="5"/>
  <c r="T329" i="5"/>
  <c r="T295" i="5"/>
  <c r="T296" i="5"/>
  <c r="T331" i="5"/>
  <c r="T299" i="5"/>
  <c r="T308" i="5"/>
  <c r="T310" i="5"/>
  <c r="T311" i="5"/>
  <c r="T314" i="5"/>
  <c r="T300" i="5"/>
  <c r="T301" i="5"/>
  <c r="T316" i="5"/>
  <c r="T333" i="5"/>
  <c r="T324" i="5"/>
  <c r="T328" i="5"/>
  <c r="T327" i="5"/>
  <c r="T330" i="5"/>
  <c r="T298" i="5"/>
  <c r="T297" i="5"/>
  <c r="T332" i="5"/>
  <c r="T318" i="5"/>
  <c r="T309" i="5"/>
  <c r="T313" i="5"/>
  <c r="T312" i="5"/>
  <c r="T315" i="5"/>
  <c r="T303" i="5"/>
  <c r="T302" i="5"/>
  <c r="T317" i="5"/>
  <c r="T262" i="5"/>
  <c r="T279" i="5"/>
  <c r="T281" i="5"/>
  <c r="T263" i="5"/>
  <c r="T264" i="5"/>
  <c r="T283" i="5"/>
  <c r="T267" i="5"/>
  <c r="T272" i="5"/>
  <c r="T274" i="5"/>
  <c r="T268" i="5"/>
  <c r="T269" i="5"/>
  <c r="T276" i="5"/>
  <c r="T285" i="5"/>
  <c r="T280" i="5"/>
  <c r="T282" i="5"/>
  <c r="T266" i="5"/>
  <c r="T265" i="5"/>
  <c r="T284" i="5"/>
  <c r="T278" i="5"/>
  <c r="T273" i="5"/>
  <c r="T275" i="5"/>
  <c r="T271" i="5"/>
  <c r="T270" i="5"/>
  <c r="T277" i="5"/>
  <c r="T286" i="5"/>
  <c r="T319" i="5"/>
  <c r="T320" i="5"/>
  <c r="T304" i="5"/>
  <c r="T305" i="5"/>
  <c r="T322" i="5"/>
  <c r="T321" i="5"/>
  <c r="T307" i="5"/>
  <c r="T306" i="5"/>
  <c r="T937" i="5"/>
  <c r="K437" i="5"/>
  <c r="L980" i="5"/>
  <c r="L1027" i="5"/>
  <c r="L1029" i="5"/>
  <c r="K513" i="5"/>
  <c r="K512" i="5"/>
  <c r="K511" i="5"/>
  <c r="K510" i="5"/>
  <c r="K509" i="5"/>
  <c r="K508" i="5"/>
  <c r="K507" i="5"/>
  <c r="K506" i="5"/>
  <c r="K58" i="5"/>
  <c r="K59" i="5"/>
  <c r="K15" i="5"/>
  <c r="K17" i="5"/>
  <c r="K13" i="5"/>
  <c r="K11" i="5"/>
  <c r="K19" i="5"/>
  <c r="K35" i="5"/>
  <c r="K21" i="5"/>
  <c r="K7" i="5"/>
  <c r="K31" i="5"/>
  <c r="K23" i="5"/>
  <c r="K33" i="5"/>
  <c r="K25" i="5"/>
  <c r="K27" i="5"/>
  <c r="K5" i="5"/>
  <c r="K9" i="5"/>
  <c r="K29" i="5"/>
  <c r="K14" i="5"/>
  <c r="K16" i="5"/>
  <c r="K12" i="5"/>
  <c r="K10" i="5"/>
  <c r="K18" i="5"/>
  <c r="K34" i="5"/>
  <c r="K20" i="5"/>
  <c r="K6" i="5"/>
  <c r="K30" i="5"/>
  <c r="K22" i="5"/>
  <c r="K32" i="5"/>
  <c r="K24" i="5"/>
  <c r="K26" i="5"/>
  <c r="K4" i="5"/>
  <c r="K8" i="5"/>
  <c r="K28" i="5"/>
  <c r="K51" i="5"/>
  <c r="K52" i="5"/>
  <c r="K50" i="5"/>
  <c r="K49" i="5"/>
  <c r="K57" i="5"/>
  <c r="K48" i="5"/>
  <c r="K38" i="5"/>
  <c r="K39" i="5"/>
  <c r="K37" i="5"/>
  <c r="K36" i="5"/>
  <c r="K45" i="5"/>
  <c r="K47" i="5"/>
  <c r="K44" i="5"/>
  <c r="K46" i="5"/>
  <c r="K56" i="5"/>
  <c r="K55" i="5"/>
  <c r="K54" i="5"/>
  <c r="K53" i="5"/>
  <c r="K43" i="5"/>
  <c r="K42" i="5"/>
  <c r="K41" i="5"/>
  <c r="K40" i="5"/>
  <c r="K806" i="5"/>
  <c r="K546" i="5"/>
  <c r="K804" i="5"/>
  <c r="K544" i="5"/>
  <c r="K930" i="5"/>
  <c r="K842" i="5"/>
  <c r="K878" i="5"/>
  <c r="K854" i="5"/>
  <c r="K866" i="5"/>
  <c r="K818" i="5"/>
  <c r="K890" i="5"/>
  <c r="K830" i="5"/>
  <c r="K670" i="5"/>
  <c r="K582" i="5"/>
  <c r="K618" i="5"/>
  <c r="K594" i="5"/>
  <c r="K606" i="5"/>
  <c r="K558" i="5"/>
  <c r="K630" i="5"/>
  <c r="K570" i="5"/>
  <c r="K928" i="5"/>
  <c r="K840" i="5"/>
  <c r="K876" i="5"/>
  <c r="K852" i="5"/>
  <c r="K864" i="5"/>
  <c r="K816" i="5"/>
  <c r="K888" i="5"/>
  <c r="K828" i="5"/>
  <c r="K668" i="5"/>
  <c r="K580" i="5"/>
  <c r="K616" i="5"/>
  <c r="K592" i="5"/>
  <c r="K604" i="5"/>
  <c r="K556" i="5"/>
  <c r="K628" i="5"/>
  <c r="K568" i="5"/>
  <c r="K926" i="5"/>
  <c r="K838" i="5"/>
  <c r="K874" i="5"/>
  <c r="K850" i="5"/>
  <c r="K862" i="5"/>
  <c r="K814" i="5"/>
  <c r="K886" i="5"/>
  <c r="K826" i="5"/>
  <c r="K666" i="5"/>
  <c r="K578" i="5"/>
  <c r="K614" i="5"/>
  <c r="K590" i="5"/>
  <c r="K602" i="5"/>
  <c r="K554" i="5"/>
  <c r="K626" i="5"/>
  <c r="K566" i="5"/>
  <c r="K924" i="5"/>
  <c r="K836" i="5"/>
  <c r="K872" i="5"/>
  <c r="K848" i="5"/>
  <c r="K860" i="5"/>
  <c r="K812" i="5"/>
  <c r="K884" i="5"/>
  <c r="K824" i="5"/>
  <c r="K664" i="5"/>
  <c r="K576" i="5"/>
  <c r="K612" i="5"/>
  <c r="K588" i="5"/>
  <c r="K600" i="5"/>
  <c r="K552" i="5"/>
  <c r="K624" i="5"/>
  <c r="K564" i="5"/>
  <c r="K798" i="5"/>
  <c r="K790" i="5"/>
  <c r="K770" i="5"/>
  <c r="K782" i="5"/>
  <c r="K778" i="5"/>
  <c r="K786" i="5"/>
  <c r="K774" i="5"/>
  <c r="K802" i="5"/>
  <c r="K794" i="5"/>
  <c r="K750" i="5"/>
  <c r="K762" i="5"/>
  <c r="K754" i="5"/>
  <c r="K758" i="5"/>
  <c r="K742" i="5"/>
  <c r="K766" i="5"/>
  <c r="K746" i="5"/>
  <c r="K734" i="5"/>
  <c r="K726" i="5"/>
  <c r="K706" i="5"/>
  <c r="K718" i="5"/>
  <c r="K714" i="5"/>
  <c r="K722" i="5"/>
  <c r="K710" i="5"/>
  <c r="K738" i="5"/>
  <c r="K730" i="5"/>
  <c r="K686" i="5"/>
  <c r="K698" i="5"/>
  <c r="K690" i="5"/>
  <c r="K694" i="5"/>
  <c r="K678" i="5"/>
  <c r="K702" i="5"/>
  <c r="K682" i="5"/>
  <c r="K796" i="5"/>
  <c r="K788" i="5"/>
  <c r="K768" i="5"/>
  <c r="K780" i="5"/>
  <c r="K776" i="5"/>
  <c r="K784" i="5"/>
  <c r="K772" i="5"/>
  <c r="K800" i="5"/>
  <c r="K792" i="5"/>
  <c r="K748" i="5"/>
  <c r="K760" i="5"/>
  <c r="K752" i="5"/>
  <c r="K756" i="5"/>
  <c r="K740" i="5"/>
  <c r="K764" i="5"/>
  <c r="K744" i="5"/>
  <c r="K732" i="5"/>
  <c r="K724" i="5"/>
  <c r="K704" i="5"/>
  <c r="K716" i="5"/>
  <c r="K712" i="5"/>
  <c r="K720" i="5"/>
  <c r="K708" i="5"/>
  <c r="K736" i="5"/>
  <c r="K728" i="5"/>
  <c r="K684" i="5"/>
  <c r="K696" i="5"/>
  <c r="K688" i="5"/>
  <c r="K692" i="5"/>
  <c r="K676" i="5"/>
  <c r="K700" i="5"/>
  <c r="K680" i="5"/>
  <c r="K922" i="5"/>
  <c r="K914" i="5"/>
  <c r="K894" i="5"/>
  <c r="K906" i="5"/>
  <c r="K902" i="5"/>
  <c r="K910" i="5"/>
  <c r="K898" i="5"/>
  <c r="K934" i="5"/>
  <c r="K918" i="5"/>
  <c r="K834" i="5"/>
  <c r="K870" i="5"/>
  <c r="K846" i="5"/>
  <c r="K858" i="5"/>
  <c r="K810" i="5"/>
  <c r="K882" i="5"/>
  <c r="K822" i="5"/>
  <c r="K662" i="5"/>
  <c r="K654" i="5"/>
  <c r="K634" i="5"/>
  <c r="K646" i="5"/>
  <c r="K642" i="5"/>
  <c r="K650" i="5"/>
  <c r="K638" i="5"/>
  <c r="K674" i="5"/>
  <c r="K658" i="5"/>
  <c r="K574" i="5"/>
  <c r="K610" i="5"/>
  <c r="K586" i="5"/>
  <c r="K598" i="5"/>
  <c r="K550" i="5"/>
  <c r="K622" i="5"/>
  <c r="K562" i="5"/>
  <c r="K920" i="5"/>
  <c r="K912" i="5"/>
  <c r="K892" i="5"/>
  <c r="K904" i="5"/>
  <c r="K900" i="5"/>
  <c r="K908" i="5"/>
  <c r="K896" i="5"/>
  <c r="K932" i="5"/>
  <c r="K916" i="5"/>
  <c r="K832" i="5"/>
  <c r="K868" i="5"/>
  <c r="K844" i="5"/>
  <c r="K856" i="5"/>
  <c r="K808" i="5"/>
  <c r="K880" i="5"/>
  <c r="K820" i="5"/>
  <c r="K660" i="5"/>
  <c r="K652" i="5"/>
  <c r="K632" i="5"/>
  <c r="K644" i="5"/>
  <c r="K640" i="5"/>
  <c r="K648" i="5"/>
  <c r="K636" i="5"/>
  <c r="K672" i="5"/>
  <c r="K656" i="5"/>
  <c r="K572" i="5"/>
  <c r="K608" i="5"/>
  <c r="K584" i="5"/>
  <c r="K596" i="5"/>
  <c r="K548" i="5"/>
  <c r="K620" i="5"/>
  <c r="K560" i="5"/>
  <c r="K1000" i="5"/>
  <c r="L1000" i="5" s="1"/>
  <c r="K999" i="5"/>
  <c r="L999" i="5" s="1"/>
  <c r="K1176" i="5"/>
  <c r="L1176" i="5" s="1"/>
  <c r="K1174" i="5"/>
  <c r="L1174" i="5" s="1"/>
  <c r="K520" i="5"/>
  <c r="L520" i="5" s="1"/>
  <c r="K1180" i="5"/>
  <c r="L1180" i="5" s="1"/>
  <c r="K1172" i="5"/>
  <c r="L1172" i="5" s="1"/>
  <c r="K518" i="5"/>
  <c r="L518" i="5" s="1"/>
  <c r="K1101" i="5"/>
  <c r="L1101" i="5" s="1"/>
  <c r="K1099" i="5"/>
  <c r="L1099" i="5" s="1"/>
  <c r="K1097" i="5"/>
  <c r="L1097" i="5" s="1"/>
  <c r="K543" i="5"/>
  <c r="L543" i="5" s="1"/>
  <c r="K1024" i="5"/>
  <c r="L1024" i="5" s="1"/>
  <c r="K1020" i="5"/>
  <c r="L1020" i="5" s="1"/>
  <c r="K1018" i="5"/>
  <c r="L1018" i="5" s="1"/>
  <c r="K1026" i="5"/>
  <c r="L1026" i="5" s="1"/>
  <c r="K1022" i="5"/>
  <c r="L1022" i="5" s="1"/>
  <c r="K1005" i="5"/>
  <c r="L1005" i="5" s="1"/>
  <c r="K1009" i="5"/>
  <c r="L1009" i="5" s="1"/>
  <c r="K1007" i="5"/>
  <c r="L1007" i="5" s="1"/>
  <c r="K538" i="5"/>
  <c r="L538" i="5" s="1"/>
  <c r="K1126" i="5"/>
  <c r="L1126" i="5" s="1"/>
  <c r="K939" i="5"/>
  <c r="L939" i="5" s="1"/>
  <c r="K1164" i="5"/>
  <c r="L1164" i="5" s="1"/>
  <c r="K1168" i="5"/>
  <c r="L1168" i="5" s="1"/>
  <c r="K1166" i="5"/>
  <c r="L1166" i="5" s="1"/>
  <c r="K1152" i="5"/>
  <c r="L1152" i="5" s="1"/>
  <c r="K1156" i="5"/>
  <c r="L1156" i="5" s="1"/>
  <c r="K1133" i="5"/>
  <c r="L1133" i="5" s="1"/>
  <c r="K1137" i="5"/>
  <c r="L1137" i="5" s="1"/>
  <c r="K1154" i="5"/>
  <c r="L1154" i="5" s="1"/>
  <c r="K1158" i="5"/>
  <c r="L1158" i="5" s="1"/>
  <c r="K1150" i="5"/>
  <c r="L1150" i="5" s="1"/>
  <c r="K1139" i="5"/>
  <c r="L1139" i="5" s="1"/>
  <c r="K1135" i="5"/>
  <c r="L1135" i="5" s="1"/>
  <c r="K1141" i="5"/>
  <c r="L1141" i="5" s="1"/>
  <c r="K1131" i="5"/>
  <c r="L1131" i="5" s="1"/>
  <c r="K1037" i="5"/>
  <c r="L1037" i="5" s="1"/>
  <c r="K1035" i="5"/>
  <c r="L1035" i="5" s="1"/>
  <c r="K1002" i="5"/>
  <c r="L1002" i="5" s="1"/>
  <c r="K1011" i="5"/>
  <c r="L1011" i="5" s="1"/>
  <c r="K1147" i="5"/>
  <c r="L1147" i="5" s="1"/>
  <c r="K540" i="5"/>
  <c r="L540" i="5" s="1"/>
  <c r="K1183" i="5"/>
  <c r="L1183" i="5" s="1"/>
  <c r="K1016" i="5"/>
  <c r="L1016" i="5" s="1"/>
  <c r="K967" i="5"/>
  <c r="L967" i="5" s="1"/>
  <c r="K994" i="5"/>
  <c r="L994" i="5" s="1"/>
  <c r="K961" i="5"/>
  <c r="L961" i="5" s="1"/>
  <c r="K959" i="5"/>
  <c r="L959" i="5" s="1"/>
  <c r="K957" i="5"/>
  <c r="L957" i="5" s="1"/>
  <c r="K955" i="5"/>
  <c r="L955" i="5" s="1"/>
  <c r="K963" i="5"/>
  <c r="L963" i="5" s="1"/>
  <c r="K949" i="5"/>
  <c r="L949" i="5" s="1"/>
  <c r="K975" i="5"/>
  <c r="L975" i="5" s="1"/>
  <c r="K969" i="5"/>
  <c r="L969" i="5" s="1"/>
  <c r="K990" i="5"/>
  <c r="L990" i="5" s="1"/>
  <c r="K947" i="5"/>
  <c r="L947" i="5" s="1"/>
  <c r="K945" i="5"/>
  <c r="L945" i="5" s="1"/>
  <c r="K1095" i="5"/>
  <c r="K971" i="5"/>
  <c r="L971" i="5" s="1"/>
  <c r="K992" i="5"/>
  <c r="L992" i="5" s="1"/>
  <c r="K953" i="5"/>
  <c r="L953" i="5" s="1"/>
  <c r="K951" i="5"/>
  <c r="L951" i="5" s="1"/>
  <c r="K965" i="5"/>
  <c r="L965" i="5" s="1"/>
  <c r="K973" i="5"/>
  <c r="L973" i="5" s="1"/>
  <c r="K1143" i="5"/>
  <c r="L1143" i="5" s="1"/>
  <c r="K1093" i="5"/>
  <c r="L1093" i="5" s="1"/>
  <c r="K1124" i="5"/>
  <c r="L1124" i="5" s="1"/>
  <c r="K1055" i="5"/>
  <c r="L1055" i="5" s="1"/>
  <c r="K1058" i="5"/>
  <c r="L1058" i="5" s="1"/>
  <c r="K1103" i="5"/>
  <c r="L1103" i="5" s="1"/>
  <c r="K1181" i="5"/>
  <c r="L1181" i="5" s="1"/>
  <c r="K1102" i="5"/>
  <c r="L1102" i="5" s="1"/>
  <c r="K1129" i="5"/>
  <c r="L1129" i="5" s="1"/>
  <c r="K1104" i="5"/>
  <c r="L1104" i="5" s="1"/>
  <c r="K998" i="5"/>
  <c r="L998" i="5" s="1"/>
  <c r="K997" i="5"/>
  <c r="L997" i="5" s="1"/>
  <c r="K1108" i="5"/>
  <c r="L1108" i="5" s="1"/>
  <c r="K1118" i="5"/>
  <c r="L1118" i="5" s="1"/>
  <c r="K1111" i="5"/>
  <c r="L1111" i="5" s="1"/>
  <c r="K1119" i="5"/>
  <c r="L1119" i="5" s="1"/>
  <c r="K1032" i="5"/>
  <c r="L1032" i="5" s="1"/>
  <c r="K1063" i="5"/>
  <c r="L1063" i="5" s="1"/>
  <c r="K1082" i="5"/>
  <c r="L1082" i="5" s="1"/>
  <c r="K1107" i="5"/>
  <c r="L1107" i="5" s="1"/>
  <c r="K516" i="5"/>
  <c r="L516" i="5" s="1"/>
  <c r="K527" i="5"/>
  <c r="L527" i="5" s="1"/>
  <c r="K1046" i="5"/>
  <c r="L1046" i="5" s="1"/>
  <c r="K1041" i="5"/>
  <c r="L1041" i="5" s="1"/>
  <c r="K996" i="5"/>
  <c r="L996" i="5" s="1"/>
  <c r="K995" i="5"/>
  <c r="L995" i="5" s="1"/>
  <c r="K1161" i="5"/>
  <c r="L1161" i="5" s="1"/>
  <c r="K1160" i="5"/>
  <c r="L1160" i="5" s="1"/>
  <c r="K1159" i="5"/>
  <c r="L1159" i="5" s="1"/>
  <c r="K1162" i="5"/>
  <c r="L1162" i="5" s="1"/>
  <c r="K1079" i="5"/>
  <c r="L1079" i="5" s="1"/>
  <c r="K1078" i="5"/>
  <c r="L1078" i="5" s="1"/>
  <c r="K1077" i="5"/>
  <c r="L1077" i="5" s="1"/>
  <c r="K1072" i="5"/>
  <c r="L1072" i="5" s="1"/>
  <c r="K1071" i="5"/>
  <c r="L1071" i="5" s="1"/>
  <c r="K1070" i="5"/>
  <c r="L1070" i="5" s="1"/>
  <c r="K1091" i="5"/>
  <c r="L1091" i="5" s="1"/>
  <c r="K1090" i="5"/>
  <c r="L1090" i="5" s="1"/>
  <c r="K1089" i="5"/>
  <c r="L1089" i="5" s="1"/>
  <c r="K1122" i="5"/>
  <c r="L1122" i="5" s="1"/>
  <c r="K522" i="5"/>
  <c r="L522" i="5" s="1"/>
  <c r="K521" i="5"/>
  <c r="L521" i="5" s="1"/>
  <c r="K1033" i="5"/>
  <c r="L1033" i="5" s="1"/>
  <c r="K1014" i="5"/>
  <c r="L1014" i="5" s="1"/>
  <c r="K1013" i="5"/>
  <c r="L1013" i="5" s="1"/>
  <c r="K534" i="5"/>
  <c r="L534" i="5" s="1"/>
  <c r="K532" i="5"/>
  <c r="L532" i="5" s="1"/>
  <c r="K533" i="5"/>
  <c r="L533" i="5" s="1"/>
  <c r="K941" i="5"/>
  <c r="L941" i="5" s="1"/>
  <c r="K943" i="5"/>
  <c r="L943" i="5" s="1"/>
  <c r="K942" i="5"/>
  <c r="L942" i="5" s="1"/>
  <c r="K940" i="5"/>
  <c r="L940" i="5" s="1"/>
  <c r="K1057" i="5"/>
  <c r="L1057" i="5" s="1"/>
  <c r="K1054" i="5"/>
  <c r="L1054" i="5" s="1"/>
  <c r="K1053" i="5"/>
  <c r="L1053" i="5" s="1"/>
  <c r="K1056" i="5"/>
  <c r="L1056" i="5" s="1"/>
  <c r="K977" i="5"/>
  <c r="L977" i="5" s="1"/>
  <c r="K979" i="5"/>
  <c r="L979" i="5" s="1"/>
  <c r="K988" i="5"/>
  <c r="L988" i="5" s="1"/>
  <c r="K986" i="5"/>
  <c r="L986" i="5" s="1"/>
  <c r="K984" i="5"/>
  <c r="L984" i="5" s="1"/>
  <c r="K982" i="5"/>
  <c r="L982" i="5" s="1"/>
  <c r="K1031" i="5"/>
  <c r="L1031" i="5" s="1"/>
  <c r="K1074" i="5"/>
  <c r="L1074" i="5" s="1"/>
  <c r="K1076" i="5"/>
  <c r="L1076" i="5" s="1"/>
  <c r="K531" i="5"/>
  <c r="L531" i="5" s="1"/>
  <c r="K1050" i="5"/>
  <c r="L1050" i="5" s="1"/>
  <c r="K536" i="5"/>
  <c r="L536" i="5" s="1"/>
  <c r="K1188" i="5"/>
  <c r="L1188" i="5" s="1"/>
  <c r="K1128" i="5"/>
  <c r="L1128" i="5" s="1"/>
  <c r="K524" i="5"/>
  <c r="L524" i="5" s="1"/>
  <c r="K1043" i="5"/>
  <c r="L1043" i="5" s="1"/>
  <c r="K1040" i="5"/>
  <c r="L1040" i="5" s="1"/>
  <c r="K529" i="5"/>
  <c r="L529" i="5" s="1"/>
  <c r="K526" i="5"/>
  <c r="L526" i="5" s="1"/>
  <c r="K1048" i="5"/>
  <c r="L1048" i="5" s="1"/>
  <c r="K1045" i="5"/>
  <c r="L1045" i="5" s="1"/>
  <c r="K1069" i="5"/>
  <c r="L1069" i="5" s="1"/>
  <c r="K1088" i="5"/>
  <c r="L1088" i="5" s="1"/>
  <c r="K1065" i="5"/>
  <c r="L1065" i="5" s="1"/>
  <c r="K1084" i="5"/>
  <c r="L1084" i="5" s="1"/>
  <c r="K1062" i="5"/>
  <c r="L1062" i="5" s="1"/>
  <c r="K1081" i="5"/>
  <c r="L1081" i="5" s="1"/>
  <c r="K1067" i="5"/>
  <c r="L1067" i="5" s="1"/>
  <c r="K1086" i="5"/>
  <c r="L1086" i="5" s="1"/>
  <c r="K1113" i="5"/>
  <c r="L1113" i="5" s="1"/>
  <c r="K1121" i="5"/>
  <c r="L1121" i="5" s="1"/>
  <c r="K1110" i="5"/>
  <c r="L1110" i="5" s="1"/>
  <c r="K1115" i="5"/>
  <c r="L1115" i="5" s="1"/>
  <c r="K1106" i="5"/>
  <c r="L1106" i="5" s="1"/>
  <c r="K1117" i="5"/>
  <c r="L1117" i="5" s="1"/>
  <c r="K1052" i="5"/>
  <c r="L1052" i="5" s="1"/>
  <c r="K1178" i="5"/>
  <c r="L1178" i="5" s="1"/>
  <c r="K1170" i="5"/>
  <c r="L1170" i="5" s="1"/>
  <c r="K515" i="5"/>
  <c r="L515" i="5" s="1"/>
  <c r="K1186" i="5"/>
  <c r="L1186" i="5" s="1"/>
  <c r="K1145" i="5"/>
  <c r="L1145" i="5" s="1"/>
  <c r="K937" i="5"/>
  <c r="L937" i="5" s="1"/>
  <c r="K976" i="5"/>
  <c r="L976" i="5" s="1"/>
  <c r="K978" i="5"/>
  <c r="L978" i="5" s="1"/>
  <c r="K987" i="5"/>
  <c r="L987" i="5" s="1"/>
  <c r="K985" i="5"/>
  <c r="L985" i="5" s="1"/>
  <c r="K983" i="5"/>
  <c r="L983" i="5" s="1"/>
  <c r="K981" i="5"/>
  <c r="L981" i="5" s="1"/>
  <c r="K1030" i="5"/>
  <c r="L1030" i="5" s="1"/>
  <c r="K1175" i="5"/>
  <c r="L1175" i="5" s="1"/>
  <c r="K1173" i="5"/>
  <c r="L1173" i="5" s="1"/>
  <c r="K519" i="5"/>
  <c r="L519" i="5" s="1"/>
  <c r="K1179" i="5"/>
  <c r="L1179" i="5" s="1"/>
  <c r="K1171" i="5"/>
  <c r="L1171" i="5" s="1"/>
  <c r="K517" i="5"/>
  <c r="L517" i="5" s="1"/>
  <c r="K1073" i="5"/>
  <c r="L1073" i="5" s="1"/>
  <c r="K1075" i="5"/>
  <c r="L1075" i="5" s="1"/>
  <c r="K530" i="5"/>
  <c r="L530" i="5" s="1"/>
  <c r="K1059" i="5"/>
  <c r="L1059" i="5" s="1"/>
  <c r="K1060" i="5"/>
  <c r="L1060" i="5" s="1"/>
  <c r="K1049" i="5"/>
  <c r="L1049" i="5" s="1"/>
  <c r="K535" i="5"/>
  <c r="L535" i="5" s="1"/>
  <c r="K1187" i="5"/>
  <c r="L1187" i="5" s="1"/>
  <c r="K1127" i="5"/>
  <c r="L1127" i="5" s="1"/>
  <c r="K523" i="5"/>
  <c r="L523" i="5" s="1"/>
  <c r="K1042" i="5"/>
  <c r="L1042" i="5" s="1"/>
  <c r="K1039" i="5"/>
  <c r="L1039" i="5" s="1"/>
  <c r="K528" i="5"/>
  <c r="L528" i="5" s="1"/>
  <c r="K525" i="5"/>
  <c r="L525" i="5" s="1"/>
  <c r="K1047" i="5"/>
  <c r="L1047" i="5" s="1"/>
  <c r="K1044" i="5"/>
  <c r="L1044" i="5" s="1"/>
  <c r="K1068" i="5"/>
  <c r="L1068" i="5" s="1"/>
  <c r="K1087" i="5"/>
  <c r="L1087" i="5" s="1"/>
  <c r="K1064" i="5"/>
  <c r="L1064" i="5" s="1"/>
  <c r="K1083" i="5"/>
  <c r="L1083" i="5" s="1"/>
  <c r="K1061" i="5"/>
  <c r="L1061" i="5" s="1"/>
  <c r="K1080" i="5"/>
  <c r="L1080" i="5" s="1"/>
  <c r="K1066" i="5"/>
  <c r="L1066" i="5" s="1"/>
  <c r="K1085" i="5"/>
  <c r="L1085" i="5" s="1"/>
  <c r="K1112" i="5"/>
  <c r="L1112" i="5" s="1"/>
  <c r="K1120" i="5"/>
  <c r="L1120" i="5" s="1"/>
  <c r="K1109" i="5"/>
  <c r="L1109" i="5" s="1"/>
  <c r="K1114" i="5"/>
  <c r="L1114" i="5" s="1"/>
  <c r="K1105" i="5"/>
  <c r="L1105" i="5" s="1"/>
  <c r="K1116" i="5"/>
  <c r="L1116" i="5" s="1"/>
  <c r="K1051" i="5"/>
  <c r="L1051" i="5" s="1"/>
  <c r="K1177" i="5"/>
  <c r="L1177" i="5" s="1"/>
  <c r="K1169" i="5"/>
  <c r="L1169" i="5" s="1"/>
  <c r="K514" i="5"/>
  <c r="L514" i="5" s="1"/>
  <c r="K1185" i="5"/>
  <c r="L1185" i="5" s="1"/>
  <c r="K1144" i="5"/>
  <c r="L1144" i="5" s="1"/>
  <c r="K936" i="5"/>
  <c r="L936" i="5" s="1"/>
  <c r="K1003" i="5"/>
  <c r="L1003" i="5" s="1"/>
  <c r="K1038" i="5"/>
  <c r="L1038" i="5" s="1"/>
  <c r="K1100" i="5"/>
  <c r="L1100" i="5" s="1"/>
  <c r="K1098" i="5"/>
  <c r="L1098" i="5" s="1"/>
  <c r="K1096" i="5"/>
  <c r="L1096" i="5" s="1"/>
  <c r="K542" i="5"/>
  <c r="L542" i="5" s="1"/>
  <c r="K1023" i="5"/>
  <c r="L1023" i="5" s="1"/>
  <c r="K1019" i="5"/>
  <c r="L1019" i="5" s="1"/>
  <c r="K1017" i="5"/>
  <c r="L1017" i="5" s="1"/>
  <c r="K1025" i="5"/>
  <c r="L1025" i="5" s="1"/>
  <c r="K1021" i="5"/>
  <c r="L1021" i="5" s="1"/>
  <c r="K1004" i="5"/>
  <c r="L1004" i="5" s="1"/>
  <c r="K1008" i="5"/>
  <c r="L1008" i="5" s="1"/>
  <c r="K1006" i="5"/>
  <c r="L1006" i="5" s="1"/>
  <c r="K537" i="5"/>
  <c r="L537" i="5" s="1"/>
  <c r="K1125" i="5"/>
  <c r="L1125" i="5" s="1"/>
  <c r="K938" i="5"/>
  <c r="L938" i="5" s="1"/>
  <c r="K1163" i="5"/>
  <c r="L1163" i="5" s="1"/>
  <c r="K1167" i="5"/>
  <c r="L1167" i="5" s="1"/>
  <c r="K1165" i="5"/>
  <c r="L1165" i="5" s="1"/>
  <c r="K1151" i="5"/>
  <c r="L1151" i="5" s="1"/>
  <c r="K1155" i="5"/>
  <c r="L1155" i="5" s="1"/>
  <c r="K1132" i="5"/>
  <c r="L1132" i="5" s="1"/>
  <c r="K1136" i="5"/>
  <c r="L1136" i="5" s="1"/>
  <c r="K1153" i="5"/>
  <c r="L1153" i="5" s="1"/>
  <c r="K1157" i="5"/>
  <c r="L1157" i="5" s="1"/>
  <c r="K1149" i="5"/>
  <c r="L1149" i="5" s="1"/>
  <c r="K1138" i="5"/>
  <c r="L1138" i="5" s="1"/>
  <c r="K1134" i="5"/>
  <c r="L1134" i="5" s="1"/>
  <c r="K1140" i="5"/>
  <c r="L1140" i="5" s="1"/>
  <c r="K1130" i="5"/>
  <c r="L1130" i="5" s="1"/>
  <c r="K1036" i="5"/>
  <c r="L1036" i="5" s="1"/>
  <c r="K1034" i="5"/>
  <c r="L1034" i="5" s="1"/>
  <c r="K1001" i="5"/>
  <c r="L1001" i="5" s="1"/>
  <c r="K1010" i="5"/>
  <c r="L1010" i="5" s="1"/>
  <c r="K1146" i="5"/>
  <c r="L1146" i="5" s="1"/>
  <c r="K539" i="5"/>
  <c r="L539" i="5" s="1"/>
  <c r="K1182" i="5"/>
  <c r="L1182" i="5" s="1"/>
  <c r="K1015" i="5"/>
  <c r="L1015" i="5" s="1"/>
  <c r="K1012" i="5"/>
  <c r="L1012" i="5" s="1"/>
  <c r="K1148" i="5"/>
  <c r="L1148" i="5" s="1"/>
  <c r="K541" i="5"/>
  <c r="L541" i="5" s="1"/>
  <c r="K1184" i="5"/>
  <c r="L1184" i="5" s="1"/>
  <c r="K966" i="5"/>
  <c r="L966" i="5" s="1"/>
  <c r="K993" i="5"/>
  <c r="L993" i="5" s="1"/>
  <c r="K960" i="5"/>
  <c r="L960" i="5" s="1"/>
  <c r="K958" i="5"/>
  <c r="L958" i="5" s="1"/>
  <c r="K956" i="5"/>
  <c r="L956" i="5" s="1"/>
  <c r="K954" i="5"/>
  <c r="L954" i="5" s="1"/>
  <c r="K962" i="5"/>
  <c r="L962" i="5" s="1"/>
  <c r="K948" i="5"/>
  <c r="L948" i="5" s="1"/>
  <c r="K974" i="5"/>
  <c r="L974" i="5" s="1"/>
  <c r="K968" i="5"/>
  <c r="L968" i="5" s="1"/>
  <c r="K989" i="5"/>
  <c r="L989" i="5" s="1"/>
  <c r="K946" i="5"/>
  <c r="L946" i="5" s="1"/>
  <c r="K944" i="5"/>
  <c r="L944" i="5" s="1"/>
  <c r="K1094" i="5"/>
  <c r="K970" i="5"/>
  <c r="L970" i="5" s="1"/>
  <c r="K991" i="5"/>
  <c r="L991" i="5" s="1"/>
  <c r="K952" i="5"/>
  <c r="L952" i="5" s="1"/>
  <c r="K950" i="5"/>
  <c r="L950" i="5" s="1"/>
  <c r="K964" i="5"/>
  <c r="L964" i="5" s="1"/>
  <c r="K972" i="5"/>
  <c r="L972" i="5" s="1"/>
  <c r="K1142" i="5"/>
  <c r="L1142" i="5" s="1"/>
  <c r="K1092" i="5"/>
  <c r="L1092" i="5" s="1"/>
  <c r="K1123" i="5"/>
  <c r="L1123" i="5" s="1"/>
  <c r="L1028" i="5"/>
  <c r="K380" i="5"/>
  <c r="L380" i="5" s="1"/>
  <c r="K381" i="5"/>
  <c r="L381" i="5" s="1"/>
  <c r="K382" i="5"/>
  <c r="L382" i="5" s="1"/>
  <c r="K379" i="5"/>
  <c r="L379" i="5" s="1"/>
  <c r="K496" i="5"/>
  <c r="L496" i="5" s="1"/>
  <c r="K423" i="5"/>
  <c r="L423" i="5" s="1"/>
  <c r="K436" i="5"/>
  <c r="L436" i="5" s="1"/>
  <c r="K435" i="5"/>
  <c r="L435" i="5" s="1"/>
  <c r="K495" i="5"/>
  <c r="L495" i="5" s="1"/>
  <c r="K480" i="5"/>
  <c r="L480" i="5" s="1"/>
  <c r="K479" i="5"/>
  <c r="L479" i="5" s="1"/>
  <c r="K484" i="5"/>
  <c r="L484" i="5" s="1"/>
  <c r="K490" i="5"/>
  <c r="L490" i="5" s="1"/>
  <c r="K481" i="5"/>
  <c r="L481" i="5" s="1"/>
  <c r="K497" i="5"/>
  <c r="L497" i="5" s="1"/>
  <c r="K482" i="5"/>
  <c r="L482" i="5" s="1"/>
  <c r="K352" i="5"/>
  <c r="L352" i="5" s="1"/>
  <c r="K383" i="5"/>
  <c r="L383" i="5" s="1"/>
  <c r="K384" i="5"/>
  <c r="L384" i="5" s="1"/>
  <c r="K390" i="5"/>
  <c r="L390" i="5" s="1"/>
  <c r="K391" i="5"/>
  <c r="L391" i="5" s="1"/>
  <c r="K389" i="5"/>
  <c r="L389" i="5" s="1"/>
  <c r="K388" i="5"/>
  <c r="L388" i="5" s="1"/>
  <c r="K371" i="5"/>
  <c r="L371" i="5" s="1"/>
  <c r="K424" i="5"/>
  <c r="L424" i="5" s="1"/>
  <c r="K464" i="5"/>
  <c r="L464" i="5" s="1"/>
  <c r="K486" i="5"/>
  <c r="L486" i="5" s="1"/>
  <c r="K485" i="5"/>
  <c r="L485" i="5" s="1"/>
  <c r="K434" i="5"/>
  <c r="L434" i="5" s="1"/>
  <c r="K386" i="5"/>
  <c r="L386" i="5" s="1"/>
  <c r="K460" i="5"/>
  <c r="L460" i="5" s="1"/>
  <c r="K343" i="5"/>
  <c r="L343" i="5" s="1"/>
  <c r="K414" i="5"/>
  <c r="L414" i="5" s="1"/>
  <c r="K418" i="5"/>
  <c r="L418" i="5" s="1"/>
  <c r="K410" i="5"/>
  <c r="L410" i="5" s="1"/>
  <c r="K412" i="5"/>
  <c r="L412" i="5" s="1"/>
  <c r="K416" i="5"/>
  <c r="L416" i="5" s="1"/>
  <c r="K408" i="5"/>
  <c r="L408" i="5" s="1"/>
  <c r="K413" i="5"/>
  <c r="L413" i="5" s="1"/>
  <c r="K417" i="5"/>
  <c r="L417" i="5" s="1"/>
  <c r="K409" i="5"/>
  <c r="L409" i="5" s="1"/>
  <c r="K411" i="5"/>
  <c r="L411" i="5" s="1"/>
  <c r="K415" i="5"/>
  <c r="L415" i="5" s="1"/>
  <c r="K407" i="5"/>
  <c r="L407" i="5" s="1"/>
  <c r="K394" i="5"/>
  <c r="L394" i="5" s="1"/>
  <c r="K454" i="5"/>
  <c r="L454" i="5" s="1"/>
  <c r="K487" i="5"/>
  <c r="L487" i="5" s="1"/>
  <c r="K366" i="5"/>
  <c r="L366" i="5" s="1"/>
  <c r="K364" i="5"/>
  <c r="L364" i="5" s="1"/>
  <c r="K365" i="5"/>
  <c r="L365" i="5" s="1"/>
  <c r="K363" i="5"/>
  <c r="L363" i="5" s="1"/>
  <c r="K402" i="5"/>
  <c r="L402" i="5" s="1"/>
  <c r="K406" i="5"/>
  <c r="L406" i="5" s="1"/>
  <c r="K398" i="5"/>
  <c r="L398" i="5" s="1"/>
  <c r="K400" i="5"/>
  <c r="L400" i="5" s="1"/>
  <c r="K404" i="5"/>
  <c r="L404" i="5" s="1"/>
  <c r="K396" i="5"/>
  <c r="L396" i="5" s="1"/>
  <c r="K401" i="5"/>
  <c r="L401" i="5" s="1"/>
  <c r="K405" i="5"/>
  <c r="L405" i="5" s="1"/>
  <c r="K397" i="5"/>
  <c r="L397" i="5" s="1"/>
  <c r="K399" i="5"/>
  <c r="L399" i="5" s="1"/>
  <c r="K403" i="5"/>
  <c r="L403" i="5" s="1"/>
  <c r="K395" i="5"/>
  <c r="L395" i="5" s="1"/>
  <c r="K339" i="5"/>
  <c r="L339" i="5" s="1"/>
  <c r="K385" i="5"/>
  <c r="L385" i="5" s="1"/>
  <c r="K358" i="5"/>
  <c r="L358" i="5" s="1"/>
  <c r="K360" i="5"/>
  <c r="L360" i="5" s="1"/>
  <c r="K357" i="5"/>
  <c r="L357" i="5" s="1"/>
  <c r="K359" i="5"/>
  <c r="L359" i="5" s="1"/>
  <c r="K459" i="5"/>
  <c r="L459" i="5" s="1"/>
  <c r="K362" i="5"/>
  <c r="L362" i="5" s="1"/>
  <c r="K361" i="5"/>
  <c r="L361" i="5" s="1"/>
  <c r="K351" i="5"/>
  <c r="L351" i="5" s="1"/>
  <c r="K350" i="5"/>
  <c r="L350" i="5" s="1"/>
  <c r="K445" i="5"/>
  <c r="L445" i="5" s="1"/>
  <c r="K444" i="5"/>
  <c r="L444" i="5" s="1"/>
  <c r="K443" i="5"/>
  <c r="L443" i="5" s="1"/>
  <c r="K442" i="5"/>
  <c r="L442" i="5" s="1"/>
  <c r="K501" i="5"/>
  <c r="L501" i="5" s="1"/>
  <c r="K500" i="5"/>
  <c r="L500" i="5" s="1"/>
  <c r="K466" i="5"/>
  <c r="L466" i="5" s="1"/>
  <c r="K465" i="5"/>
  <c r="L465" i="5" s="1"/>
  <c r="K462" i="5"/>
  <c r="L462" i="5" s="1"/>
  <c r="K461" i="5"/>
  <c r="L461" i="5" s="1"/>
  <c r="K474" i="5"/>
  <c r="L474" i="5" s="1"/>
  <c r="K473" i="5"/>
  <c r="L473" i="5" s="1"/>
  <c r="K348" i="5"/>
  <c r="L348" i="5" s="1"/>
  <c r="K347" i="5"/>
  <c r="L347" i="5" s="1"/>
  <c r="K504" i="5"/>
  <c r="L504" i="5" s="1"/>
  <c r="K503" i="5"/>
  <c r="L503" i="5" s="1"/>
  <c r="K471" i="5"/>
  <c r="L471" i="5" s="1"/>
  <c r="K470" i="5"/>
  <c r="L470" i="5" s="1"/>
  <c r="K345" i="5"/>
  <c r="L345" i="5" s="1"/>
  <c r="K344" i="5"/>
  <c r="L344" i="5" s="1"/>
  <c r="K420" i="5"/>
  <c r="L420" i="5" s="1"/>
  <c r="K419" i="5"/>
  <c r="L419" i="5" s="1"/>
  <c r="K447" i="5"/>
  <c r="L447" i="5" s="1"/>
  <c r="K446" i="5"/>
  <c r="L446" i="5" s="1"/>
  <c r="K450" i="5"/>
  <c r="L450" i="5" s="1"/>
  <c r="K449" i="5"/>
  <c r="L449" i="5" s="1"/>
  <c r="K493" i="5"/>
  <c r="L493" i="5" s="1"/>
  <c r="K342" i="5"/>
  <c r="L342" i="5" s="1"/>
  <c r="K491" i="5"/>
  <c r="L491" i="5" s="1"/>
  <c r="K340" i="5"/>
  <c r="L340" i="5" s="1"/>
  <c r="K492" i="5"/>
  <c r="L492" i="5" s="1"/>
  <c r="K341" i="5"/>
  <c r="L341" i="5" s="1"/>
  <c r="K453" i="5"/>
  <c r="K338" i="5"/>
  <c r="L338" i="5" s="1"/>
  <c r="K387" i="5"/>
  <c r="L387" i="5" s="1"/>
  <c r="K456" i="5"/>
  <c r="L456" i="5" s="1"/>
  <c r="K455" i="5"/>
  <c r="L455" i="5" s="1"/>
  <c r="K458" i="5"/>
  <c r="L458" i="5" s="1"/>
  <c r="K457" i="5"/>
  <c r="L457" i="5" s="1"/>
  <c r="K477" i="5"/>
  <c r="L477" i="5" s="1"/>
  <c r="K476" i="5"/>
  <c r="L476" i="5" s="1"/>
  <c r="K502" i="5"/>
  <c r="L502" i="5" s="1"/>
  <c r="K467" i="5"/>
  <c r="L467" i="5" s="1"/>
  <c r="K463" i="5"/>
  <c r="L463" i="5" s="1"/>
  <c r="K475" i="5"/>
  <c r="L475" i="5" s="1"/>
  <c r="K349" i="5"/>
  <c r="L349" i="5" s="1"/>
  <c r="K505" i="5"/>
  <c r="L505" i="5" s="1"/>
  <c r="K472" i="5"/>
  <c r="L472" i="5" s="1"/>
  <c r="K346" i="5"/>
  <c r="L346" i="5" s="1"/>
  <c r="K478" i="5"/>
  <c r="L478" i="5" s="1"/>
  <c r="K494" i="5"/>
  <c r="L494" i="5" s="1"/>
  <c r="K483" i="5"/>
  <c r="L483" i="5" s="1"/>
  <c r="K433" i="5"/>
  <c r="L433" i="5" s="1"/>
  <c r="K370" i="5"/>
  <c r="L370" i="5" s="1"/>
  <c r="K369" i="5"/>
  <c r="L369" i="5" s="1"/>
  <c r="K368" i="5"/>
  <c r="L368" i="5" s="1"/>
  <c r="K367" i="5"/>
  <c r="L367" i="5" s="1"/>
  <c r="K488" i="5"/>
  <c r="L488" i="5" s="1"/>
  <c r="K489" i="5"/>
  <c r="L489" i="5" s="1"/>
  <c r="K432" i="5"/>
  <c r="L432" i="5" s="1"/>
  <c r="K429" i="5"/>
  <c r="L429" i="5" s="1"/>
  <c r="K431" i="5"/>
  <c r="L431" i="5" s="1"/>
  <c r="K430" i="5"/>
  <c r="L430" i="5" s="1"/>
  <c r="K428" i="5"/>
  <c r="L428" i="5" s="1"/>
  <c r="K427" i="5"/>
  <c r="L427" i="5" s="1"/>
  <c r="K426" i="5"/>
  <c r="L426" i="5" s="1"/>
  <c r="K425" i="5"/>
  <c r="L425" i="5" s="1"/>
  <c r="K356" i="5"/>
  <c r="L356" i="5" s="1"/>
  <c r="K355" i="5"/>
  <c r="L355" i="5" s="1"/>
  <c r="K354" i="5"/>
  <c r="L354" i="5" s="1"/>
  <c r="K353" i="5"/>
  <c r="L353" i="5" s="1"/>
  <c r="K373" i="5"/>
  <c r="L373" i="5" s="1"/>
  <c r="K372" i="5"/>
  <c r="L372" i="5" s="1"/>
  <c r="K499" i="5"/>
  <c r="L499" i="5" s="1"/>
  <c r="K498" i="5"/>
  <c r="L498" i="5" s="1"/>
  <c r="K469" i="5"/>
  <c r="L469" i="5" s="1"/>
  <c r="K468" i="5"/>
  <c r="L468" i="5" s="1"/>
  <c r="K393" i="5"/>
  <c r="L393" i="5" s="1"/>
  <c r="K392" i="5"/>
  <c r="L392" i="5" s="1"/>
  <c r="K452" i="5"/>
  <c r="L452" i="5" s="1"/>
  <c r="K451" i="5"/>
  <c r="L451" i="5" s="1"/>
  <c r="K421" i="5"/>
  <c r="L421" i="5" s="1"/>
  <c r="K448" i="5"/>
  <c r="L448" i="5" s="1"/>
  <c r="K422" i="5"/>
  <c r="L422" i="5" s="1"/>
  <c r="K375" i="5"/>
  <c r="K378" i="5"/>
  <c r="K377" i="5"/>
  <c r="K376" i="5"/>
  <c r="K374" i="5"/>
  <c r="K438" i="5"/>
  <c r="K441" i="5"/>
  <c r="K440" i="5"/>
  <c r="K439" i="5"/>
  <c r="L584" i="5" l="1"/>
  <c r="L824" i="5"/>
  <c r="L830" i="5"/>
  <c r="L572" i="5"/>
  <c r="L808" i="5"/>
  <c r="L912" i="5"/>
  <c r="L650" i="5"/>
  <c r="L834" i="5"/>
  <c r="L676" i="5"/>
  <c r="L724" i="5"/>
  <c r="L784" i="5"/>
  <c r="L686" i="5"/>
  <c r="L742" i="5"/>
  <c r="L790" i="5"/>
  <c r="L812" i="5"/>
  <c r="L578" i="5"/>
  <c r="L556" i="5"/>
  <c r="L840" i="5"/>
  <c r="L818" i="5"/>
  <c r="L674" i="5"/>
  <c r="L656" i="5"/>
  <c r="L856" i="5"/>
  <c r="L920" i="5"/>
  <c r="L642" i="5"/>
  <c r="L918" i="5"/>
  <c r="L692" i="5"/>
  <c r="L732" i="5"/>
  <c r="L776" i="5"/>
  <c r="L730" i="5"/>
  <c r="L758" i="5"/>
  <c r="L798" i="5"/>
  <c r="L860" i="5"/>
  <c r="L666" i="5"/>
  <c r="L604" i="5"/>
  <c r="L928" i="5"/>
  <c r="L866" i="5"/>
  <c r="L680" i="5"/>
  <c r="L672" i="5"/>
  <c r="L844" i="5"/>
  <c r="L562" i="5"/>
  <c r="L646" i="5"/>
  <c r="L934" i="5"/>
  <c r="L688" i="5"/>
  <c r="L744" i="5"/>
  <c r="L780" i="5"/>
  <c r="L738" i="5"/>
  <c r="L754" i="5"/>
  <c r="L564" i="5"/>
  <c r="L848" i="5"/>
  <c r="L826" i="5"/>
  <c r="L592" i="5"/>
  <c r="L570" i="5"/>
  <c r="L854" i="5"/>
  <c r="L716" i="5"/>
  <c r="L636" i="5"/>
  <c r="L868" i="5"/>
  <c r="L622" i="5"/>
  <c r="L634" i="5"/>
  <c r="L898" i="5"/>
  <c r="L696" i="5"/>
  <c r="L764" i="5"/>
  <c r="L768" i="5"/>
  <c r="L710" i="5"/>
  <c r="L762" i="5"/>
  <c r="L624" i="5"/>
  <c r="L872" i="5"/>
  <c r="L886" i="5"/>
  <c r="L616" i="5"/>
  <c r="L630" i="5"/>
  <c r="L878" i="5"/>
  <c r="L820" i="5"/>
  <c r="L746" i="5"/>
  <c r="L852" i="5"/>
  <c r="L648" i="5"/>
  <c r="L832" i="5"/>
  <c r="L550" i="5"/>
  <c r="L654" i="5"/>
  <c r="L910" i="5"/>
  <c r="L684" i="5"/>
  <c r="L740" i="5"/>
  <c r="L788" i="5"/>
  <c r="L722" i="5"/>
  <c r="L750" i="5"/>
  <c r="L552" i="5"/>
  <c r="L836" i="5"/>
  <c r="L814" i="5"/>
  <c r="L580" i="5"/>
  <c r="L558" i="5"/>
  <c r="L842" i="5"/>
  <c r="L800" i="5"/>
  <c r="L1094" i="5"/>
  <c r="L640" i="5"/>
  <c r="L916" i="5"/>
  <c r="L598" i="5"/>
  <c r="L662" i="5"/>
  <c r="L902" i="5"/>
  <c r="L728" i="5"/>
  <c r="L756" i="5"/>
  <c r="L796" i="5"/>
  <c r="L714" i="5"/>
  <c r="L794" i="5"/>
  <c r="L600" i="5"/>
  <c r="L924" i="5"/>
  <c r="L862" i="5"/>
  <c r="L668" i="5"/>
  <c r="L606" i="5"/>
  <c r="L930" i="5"/>
  <c r="L690" i="5"/>
  <c r="L560" i="5"/>
  <c r="L644" i="5"/>
  <c r="L932" i="5"/>
  <c r="L586" i="5"/>
  <c r="L822" i="5"/>
  <c r="L906" i="5"/>
  <c r="L736" i="5"/>
  <c r="L752" i="5"/>
  <c r="L682" i="5"/>
  <c r="L718" i="5"/>
  <c r="L802" i="5"/>
  <c r="L588" i="5"/>
  <c r="L566" i="5"/>
  <c r="L850" i="5"/>
  <c r="L828" i="5"/>
  <c r="L594" i="5"/>
  <c r="L544" i="5"/>
  <c r="L632" i="5"/>
  <c r="L882" i="5"/>
  <c r="L760" i="5"/>
  <c r="L612" i="5"/>
  <c r="L618" i="5"/>
  <c r="L620" i="5"/>
  <c r="L610" i="5"/>
  <c r="L708" i="5"/>
  <c r="L706" i="5"/>
  <c r="L626" i="5"/>
  <c r="L888" i="5"/>
  <c r="L548" i="5"/>
  <c r="L652" i="5"/>
  <c r="L908" i="5"/>
  <c r="L574" i="5"/>
  <c r="L810" i="5"/>
  <c r="L914" i="5"/>
  <c r="L720" i="5"/>
  <c r="L748" i="5"/>
  <c r="L678" i="5"/>
  <c r="L726" i="5"/>
  <c r="L786" i="5"/>
  <c r="L576" i="5"/>
  <c r="L554" i="5"/>
  <c r="L838" i="5"/>
  <c r="L816" i="5"/>
  <c r="L582" i="5"/>
  <c r="L546" i="5"/>
  <c r="L896" i="5"/>
  <c r="L894" i="5"/>
  <c r="L702" i="5"/>
  <c r="L774" i="5"/>
  <c r="L874" i="5"/>
  <c r="L804" i="5"/>
  <c r="L596" i="5"/>
  <c r="L660" i="5"/>
  <c r="L900" i="5"/>
  <c r="L658" i="5"/>
  <c r="L858" i="5"/>
  <c r="L922" i="5"/>
  <c r="L712" i="5"/>
  <c r="L792" i="5"/>
  <c r="L694" i="5"/>
  <c r="L734" i="5"/>
  <c r="L778" i="5"/>
  <c r="L664" i="5"/>
  <c r="L602" i="5"/>
  <c r="L926" i="5"/>
  <c r="L864" i="5"/>
  <c r="L670" i="5"/>
  <c r="L806" i="5"/>
  <c r="L904" i="5"/>
  <c r="L590" i="5"/>
  <c r="L846" i="5"/>
  <c r="L782" i="5"/>
  <c r="L568" i="5"/>
  <c r="L608" i="5"/>
  <c r="L880" i="5"/>
  <c r="L892" i="5"/>
  <c r="L638" i="5"/>
  <c r="L870" i="5"/>
  <c r="L700" i="5"/>
  <c r="L704" i="5"/>
  <c r="L772" i="5"/>
  <c r="L698" i="5"/>
  <c r="L766" i="5"/>
  <c r="L770" i="5"/>
  <c r="L884" i="5"/>
  <c r="L614" i="5"/>
  <c r="L628" i="5"/>
  <c r="L876" i="5"/>
  <c r="L890" i="5"/>
  <c r="L26" i="5"/>
  <c r="L511" i="5"/>
  <c r="L42" i="5"/>
  <c r="L39" i="5"/>
  <c r="L24" i="5"/>
  <c r="L29" i="5"/>
  <c r="L11" i="5"/>
  <c r="L512" i="5"/>
  <c r="L37" i="5"/>
  <c r="L14" i="5"/>
  <c r="L43" i="5"/>
  <c r="L38" i="5"/>
  <c r="L32" i="5"/>
  <c r="L9" i="5"/>
  <c r="L13" i="5"/>
  <c r="L513" i="5"/>
  <c r="L53" i="5"/>
  <c r="L48" i="5"/>
  <c r="L22" i="5"/>
  <c r="L5" i="5"/>
  <c r="L17" i="5"/>
  <c r="L54" i="5"/>
  <c r="L57" i="5"/>
  <c r="L30" i="5"/>
  <c r="L27" i="5"/>
  <c r="L15" i="5"/>
  <c r="L55" i="5"/>
  <c r="L49" i="5"/>
  <c r="L6" i="5"/>
  <c r="L25" i="5"/>
  <c r="L59" i="5"/>
  <c r="L50" i="5"/>
  <c r="L56" i="5"/>
  <c r="L33" i="5"/>
  <c r="L46" i="5"/>
  <c r="L52" i="5"/>
  <c r="L34" i="5"/>
  <c r="L23" i="5"/>
  <c r="L506" i="5"/>
  <c r="L453" i="5"/>
  <c r="L20" i="5"/>
  <c r="L58" i="5"/>
  <c r="L1095" i="5"/>
  <c r="L44" i="5"/>
  <c r="L51" i="5"/>
  <c r="L18" i="5"/>
  <c r="L31" i="5"/>
  <c r="L507" i="5"/>
  <c r="L47" i="5"/>
  <c r="L28" i="5"/>
  <c r="L10" i="5"/>
  <c r="L7" i="5"/>
  <c r="L508" i="5"/>
  <c r="L45" i="5"/>
  <c r="L8" i="5"/>
  <c r="L12" i="5"/>
  <c r="L21" i="5"/>
  <c r="L509" i="5"/>
  <c r="L40" i="5"/>
  <c r="L36" i="5"/>
  <c r="L4" i="5"/>
  <c r="AG4" i="5" s="1"/>
  <c r="L16" i="5"/>
  <c r="L35" i="5"/>
  <c r="L510" i="5"/>
  <c r="L41" i="5"/>
  <c r="L19" i="5"/>
  <c r="G95" i="13"/>
  <c r="G94" i="13"/>
  <c r="G93" i="13"/>
  <c r="G92" i="13"/>
  <c r="G91" i="13"/>
  <c r="G90" i="13"/>
  <c r="G89" i="13"/>
  <c r="G88" i="13"/>
  <c r="G87" i="13"/>
  <c r="G86" i="13"/>
  <c r="G85" i="13"/>
  <c r="G84" i="13"/>
  <c r="G83" i="13"/>
  <c r="G82" i="13"/>
  <c r="G81" i="13"/>
  <c r="G80" i="13"/>
  <c r="G79" i="13"/>
  <c r="G78" i="13"/>
  <c r="G77" i="13"/>
  <c r="G76" i="13"/>
  <c r="G75" i="13"/>
  <c r="G74" i="13"/>
  <c r="G73" i="13"/>
  <c r="G72" i="13"/>
  <c r="G71" i="13"/>
  <c r="G70" i="13"/>
  <c r="G69" i="13"/>
  <c r="G68" i="13"/>
  <c r="G67" i="13"/>
  <c r="G66" i="13"/>
  <c r="G65" i="13"/>
  <c r="G64"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H95" i="13"/>
  <c r="F95" i="13" s="1"/>
  <c r="H94" i="13"/>
  <c r="F94" i="13" s="1"/>
  <c r="H93" i="13"/>
  <c r="F93" i="13" s="1"/>
  <c r="H92" i="13"/>
  <c r="F92" i="13" s="1"/>
  <c r="H91" i="13"/>
  <c r="F91" i="13" s="1"/>
  <c r="H90" i="13"/>
  <c r="F90" i="13" s="1"/>
  <c r="H89" i="13"/>
  <c r="F89" i="13" s="1"/>
  <c r="H88" i="13"/>
  <c r="F88" i="13" s="1"/>
  <c r="H87" i="13"/>
  <c r="F87" i="13" s="1"/>
  <c r="H86" i="13"/>
  <c r="F86" i="13" s="1"/>
  <c r="H85" i="13"/>
  <c r="F85" i="13" s="1"/>
  <c r="H84" i="13"/>
  <c r="F84" i="13" s="1"/>
  <c r="H83" i="13"/>
  <c r="F83" i="13" s="1"/>
  <c r="H82" i="13"/>
  <c r="F82" i="13" s="1"/>
  <c r="H81" i="13"/>
  <c r="F81" i="13" s="1"/>
  <c r="H80" i="13"/>
  <c r="F80" i="13" s="1"/>
  <c r="H79" i="13"/>
  <c r="F79" i="13" s="1"/>
  <c r="H78" i="13"/>
  <c r="F78" i="13" s="1"/>
  <c r="H77" i="13"/>
  <c r="F77" i="13" s="1"/>
  <c r="H76" i="13"/>
  <c r="F76" i="13" s="1"/>
  <c r="H75" i="13"/>
  <c r="F75" i="13" s="1"/>
  <c r="H74" i="13"/>
  <c r="F74" i="13" s="1"/>
  <c r="H73" i="13"/>
  <c r="F73" i="13" s="1"/>
  <c r="H72" i="13"/>
  <c r="F72" i="13" s="1"/>
  <c r="H71" i="13"/>
  <c r="F71" i="13" s="1"/>
  <c r="H70" i="13"/>
  <c r="F70" i="13" s="1"/>
  <c r="H69" i="13"/>
  <c r="F69" i="13" s="1"/>
  <c r="H68" i="13"/>
  <c r="F68" i="13" s="1"/>
  <c r="H67" i="13"/>
  <c r="F67" i="13" s="1"/>
  <c r="H66" i="13"/>
  <c r="F66" i="13" s="1"/>
  <c r="H65" i="13"/>
  <c r="F65" i="13" s="1"/>
  <c r="H64" i="13"/>
  <c r="F64" i="13" s="1"/>
  <c r="H63" i="13"/>
  <c r="F63" i="13" s="1"/>
  <c r="H62" i="13"/>
  <c r="F62" i="13" s="1"/>
  <c r="H61" i="13"/>
  <c r="F61" i="13" s="1"/>
  <c r="H60" i="13"/>
  <c r="F60" i="13" s="1"/>
  <c r="H59" i="13"/>
  <c r="F59" i="13" s="1"/>
  <c r="H58" i="13"/>
  <c r="F58" i="13" s="1"/>
  <c r="H57" i="13"/>
  <c r="F57" i="13" s="1"/>
  <c r="H56" i="13"/>
  <c r="F56" i="13" s="1"/>
  <c r="H55" i="13"/>
  <c r="F55" i="13" s="1"/>
  <c r="H54" i="13"/>
  <c r="F54" i="13" s="1"/>
  <c r="H53" i="13"/>
  <c r="F53" i="13" s="1"/>
  <c r="H52" i="13"/>
  <c r="F52" i="13" s="1"/>
  <c r="H51" i="13"/>
  <c r="F51" i="13" s="1"/>
  <c r="H50" i="13"/>
  <c r="F50" i="13" s="1"/>
  <c r="H49" i="13"/>
  <c r="F49" i="13" s="1"/>
  <c r="H48" i="13"/>
  <c r="F48" i="13" s="1"/>
  <c r="H47" i="13"/>
  <c r="F47" i="13" s="1"/>
  <c r="H46" i="13"/>
  <c r="F46" i="13" s="1"/>
  <c r="H45" i="13"/>
  <c r="F45" i="13" s="1"/>
  <c r="H44" i="13"/>
  <c r="F44" i="13" s="1"/>
  <c r="H43" i="13"/>
  <c r="F43" i="13" s="1"/>
  <c r="H42" i="13"/>
  <c r="F42" i="13" s="1"/>
  <c r="H41" i="13"/>
  <c r="F41" i="13" s="1"/>
  <c r="H40" i="13"/>
  <c r="F40" i="13" s="1"/>
  <c r="H39" i="13"/>
  <c r="F39" i="13" s="1"/>
  <c r="H38" i="13"/>
  <c r="F38" i="13" s="1"/>
  <c r="H37" i="13"/>
  <c r="F37" i="13" s="1"/>
  <c r="H36" i="13"/>
  <c r="F36" i="13" s="1"/>
  <c r="H35" i="13"/>
  <c r="F35" i="13" s="1"/>
  <c r="H34" i="13"/>
  <c r="F34" i="13" s="1"/>
  <c r="H33" i="13"/>
  <c r="F33" i="13" s="1"/>
  <c r="H32" i="13"/>
  <c r="F32" i="13" s="1"/>
  <c r="H31" i="13"/>
  <c r="F31" i="13" s="1"/>
  <c r="H30" i="13"/>
  <c r="F30" i="13" s="1"/>
  <c r="H29" i="13"/>
  <c r="F29" i="13" s="1"/>
  <c r="H28" i="13"/>
  <c r="F28" i="13" s="1"/>
  <c r="H27" i="13"/>
  <c r="F27" i="13" s="1"/>
  <c r="H26" i="13"/>
  <c r="F26" i="13" s="1"/>
  <c r="H25" i="13"/>
  <c r="F25" i="13" s="1"/>
  <c r="H24" i="13"/>
  <c r="F24" i="13" s="1"/>
  <c r="H23" i="13"/>
  <c r="F23" i="13" s="1"/>
  <c r="H22" i="13"/>
  <c r="F22" i="13" s="1"/>
  <c r="H21" i="13"/>
  <c r="F21" i="13" s="1"/>
  <c r="H20" i="13"/>
  <c r="F20" i="13" s="1"/>
  <c r="H19" i="13"/>
  <c r="F19" i="13" s="1"/>
  <c r="H18" i="13"/>
  <c r="F18" i="13" s="1"/>
  <c r="H17" i="13"/>
  <c r="F17" i="13" s="1"/>
  <c r="H16" i="13"/>
  <c r="F16" i="13" s="1"/>
  <c r="H15" i="13"/>
  <c r="F15" i="13" s="1"/>
  <c r="H14" i="13"/>
  <c r="F14" i="13" s="1"/>
  <c r="H13" i="13"/>
  <c r="F13" i="13" s="1"/>
  <c r="H12" i="13"/>
  <c r="F12" i="13" s="1"/>
  <c r="H11" i="13"/>
  <c r="F11" i="13" s="1"/>
  <c r="H10" i="13"/>
  <c r="F10" i="13" s="1"/>
  <c r="H9" i="13"/>
  <c r="F9" i="13" s="1"/>
  <c r="H8" i="13"/>
  <c r="F8" i="13" s="1"/>
  <c r="H7" i="13"/>
  <c r="F7" i="13" s="1"/>
  <c r="H6" i="13"/>
  <c r="F6" i="13" s="1"/>
  <c r="H5" i="13"/>
  <c r="F5" i="13" s="1"/>
  <c r="H4" i="13"/>
  <c r="F4" i="13" s="1"/>
  <c r="G67" i="10" l="1"/>
  <c r="H67" i="10" s="1"/>
  <c r="G66" i="10"/>
  <c r="H66" i="10" s="1"/>
  <c r="G65" i="10"/>
  <c r="H65" i="10" s="1"/>
  <c r="G64" i="10"/>
  <c r="H64" i="10" s="1"/>
  <c r="G63" i="10"/>
  <c r="H63" i="10" s="1"/>
  <c r="G62" i="10"/>
  <c r="H62" i="10" s="1"/>
  <c r="G61" i="10"/>
  <c r="H61" i="10" s="1"/>
  <c r="G60" i="10"/>
  <c r="H60" i="10" s="1"/>
  <c r="G59" i="10"/>
  <c r="H59" i="10" s="1"/>
  <c r="G58" i="10"/>
  <c r="H58" i="10" s="1"/>
  <c r="G57" i="10"/>
  <c r="H57" i="10" s="1"/>
  <c r="G56" i="10"/>
  <c r="H56" i="10" s="1"/>
  <c r="G55" i="10"/>
  <c r="H55" i="10" s="1"/>
  <c r="G54" i="10"/>
  <c r="G53" i="10"/>
  <c r="H53" i="10" s="1"/>
  <c r="G52" i="10"/>
  <c r="H52" i="10" s="1"/>
  <c r="G51" i="10"/>
  <c r="G50" i="10"/>
  <c r="G49" i="10"/>
  <c r="G48" i="10"/>
  <c r="H48" i="10" s="1"/>
  <c r="G47" i="10"/>
  <c r="H47" i="10" s="1"/>
  <c r="G46" i="10"/>
  <c r="H46" i="10" s="1"/>
  <c r="G45" i="10"/>
  <c r="H45" i="10" s="1"/>
  <c r="G44" i="10"/>
  <c r="H44" i="10" s="1"/>
  <c r="G43" i="10"/>
  <c r="H43" i="10" s="1"/>
  <c r="G42" i="10"/>
  <c r="G41" i="10"/>
  <c r="G40" i="10"/>
  <c r="H40" i="10" s="1"/>
  <c r="G39" i="10"/>
  <c r="H39" i="10" s="1"/>
  <c r="G38" i="10"/>
  <c r="G37" i="10"/>
  <c r="H37" i="10" s="1"/>
  <c r="G36" i="10"/>
  <c r="H36" i="10" s="1"/>
  <c r="G35" i="10"/>
  <c r="H35" i="10" s="1"/>
  <c r="G34" i="10"/>
  <c r="H34" i="10" s="1"/>
  <c r="G33" i="10"/>
  <c r="H33" i="10" s="1"/>
  <c r="G32" i="10"/>
  <c r="H32" i="10" s="1"/>
  <c r="G31" i="10"/>
  <c r="H31" i="10" s="1"/>
  <c r="G30" i="10"/>
  <c r="G29" i="10"/>
  <c r="H29" i="10" s="1"/>
  <c r="G28" i="10"/>
  <c r="H28" i="10" s="1"/>
  <c r="G27" i="10"/>
  <c r="G26" i="10"/>
  <c r="H26" i="10" s="1"/>
  <c r="G25" i="10"/>
  <c r="H25" i="10" s="1"/>
  <c r="G24" i="10"/>
  <c r="H24" i="10" s="1"/>
  <c r="G23" i="10"/>
  <c r="H23" i="10" s="1"/>
  <c r="G22" i="10"/>
  <c r="H22" i="10" s="1"/>
  <c r="G21" i="10"/>
  <c r="H21" i="10" s="1"/>
  <c r="G20" i="10"/>
  <c r="H20" i="10" s="1"/>
  <c r="G19" i="10"/>
  <c r="H19" i="10" s="1"/>
  <c r="G18" i="10"/>
  <c r="G17" i="10"/>
  <c r="H17" i="10" s="1"/>
  <c r="G16" i="10"/>
  <c r="H16" i="10" s="1"/>
  <c r="G15" i="10"/>
  <c r="H15" i="10" s="1"/>
  <c r="G14" i="10"/>
  <c r="G13" i="10"/>
  <c r="H13" i="10" s="1"/>
  <c r="G12" i="10"/>
  <c r="H12" i="10" s="1"/>
  <c r="G11" i="10"/>
  <c r="H11" i="10" s="1"/>
  <c r="G10" i="10"/>
  <c r="H10" i="10" s="1"/>
  <c r="G9" i="10"/>
  <c r="H9" i="10" s="1"/>
  <c r="G8" i="10"/>
  <c r="H8" i="10" s="1"/>
  <c r="G7" i="10"/>
  <c r="H7" i="10" s="1"/>
  <c r="G6" i="10"/>
  <c r="G5" i="10"/>
  <c r="H5" i="10" s="1"/>
  <c r="G4" i="10"/>
  <c r="H4" i="10" s="1"/>
  <c r="H51" i="10"/>
  <c r="H49" i="10"/>
  <c r="H14" i="10"/>
  <c r="H6" i="10"/>
  <c r="H1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H50" i="10"/>
  <c r="H38" i="10"/>
  <c r="H54" i="10"/>
  <c r="H42" i="10"/>
  <c r="H41" i="10"/>
  <c r="H30" i="10"/>
  <c r="H27" i="10"/>
  <c r="F199" i="8" l="1"/>
  <c r="F198" i="8"/>
  <c r="F197" i="8"/>
  <c r="F196" i="8"/>
  <c r="P195" i="8"/>
  <c r="P194" i="8"/>
  <c r="P193" i="8"/>
  <c r="P192" i="8"/>
  <c r="P191" i="8"/>
  <c r="P190" i="8"/>
  <c r="P189" i="8"/>
  <c r="P188" i="8"/>
  <c r="P187" i="8"/>
  <c r="P186" i="8"/>
  <c r="P185" i="8"/>
  <c r="P184" i="8"/>
  <c r="P183" i="8"/>
  <c r="P182" i="8"/>
  <c r="P181" i="8"/>
  <c r="P180" i="8"/>
  <c r="P179" i="8"/>
  <c r="P178" i="8"/>
  <c r="P177" i="8"/>
  <c r="P176" i="8"/>
  <c r="P175" i="8"/>
  <c r="P174" i="8"/>
  <c r="P173" i="8"/>
  <c r="P172" i="8"/>
  <c r="P171" i="8"/>
  <c r="P170" i="8"/>
  <c r="P169" i="8"/>
  <c r="P168" i="8"/>
  <c r="P167" i="8"/>
  <c r="P166" i="8"/>
  <c r="P165" i="8"/>
  <c r="P164" i="8"/>
  <c r="P163" i="8"/>
  <c r="P162" i="8"/>
  <c r="P161" i="8"/>
  <c r="P160" i="8"/>
  <c r="P159" i="8"/>
  <c r="P158" i="8"/>
  <c r="P157" i="8"/>
  <c r="P156" i="8"/>
  <c r="P155" i="8"/>
  <c r="P154" i="8"/>
  <c r="P153" i="8"/>
  <c r="P152" i="8"/>
  <c r="P151" i="8"/>
  <c r="P150" i="8"/>
  <c r="P149" i="8"/>
  <c r="P148" i="8"/>
  <c r="P147" i="8"/>
  <c r="P146" i="8"/>
  <c r="P145" i="8"/>
  <c r="P144" i="8"/>
  <c r="P143" i="8"/>
  <c r="P142" i="8"/>
  <c r="P141" i="8"/>
  <c r="P140" i="8"/>
  <c r="P139" i="8"/>
  <c r="P138" i="8"/>
  <c r="P137" i="8"/>
  <c r="P136" i="8"/>
  <c r="P135" i="8"/>
  <c r="P134" i="8"/>
  <c r="P133" i="8"/>
  <c r="P132" i="8"/>
  <c r="P131" i="8"/>
  <c r="P130" i="8"/>
  <c r="P129" i="8"/>
  <c r="P128" i="8"/>
  <c r="P127" i="8"/>
  <c r="P126" i="8"/>
  <c r="P125" i="8"/>
  <c r="P124" i="8"/>
  <c r="P123" i="8"/>
  <c r="P122" i="8"/>
  <c r="P121" i="8"/>
  <c r="P120" i="8"/>
  <c r="P119" i="8"/>
  <c r="P118" i="8"/>
  <c r="P117" i="8"/>
  <c r="P116" i="8"/>
  <c r="P115" i="8"/>
  <c r="P114" i="8"/>
  <c r="P113" i="8"/>
  <c r="P112" i="8"/>
  <c r="P111" i="8"/>
  <c r="P110" i="8"/>
  <c r="P109" i="8"/>
  <c r="P108" i="8"/>
  <c r="P107" i="8"/>
  <c r="P106" i="8"/>
  <c r="P105" i="8"/>
  <c r="P104" i="8"/>
  <c r="P103" i="8"/>
  <c r="P102" i="8"/>
  <c r="P101" i="8"/>
  <c r="P100" i="8"/>
  <c r="P99" i="8"/>
  <c r="P98" i="8"/>
  <c r="P97" i="8"/>
  <c r="P96" i="8"/>
  <c r="P95" i="8"/>
  <c r="P94" i="8"/>
  <c r="P93" i="8"/>
  <c r="P92" i="8"/>
  <c r="P91" i="8"/>
  <c r="P90" i="8"/>
  <c r="P89" i="8"/>
  <c r="P88" i="8"/>
  <c r="P87" i="8"/>
  <c r="P86" i="8"/>
  <c r="P85" i="8"/>
  <c r="P84" i="8"/>
  <c r="P83" i="8"/>
  <c r="P82" i="8"/>
  <c r="P81" i="8"/>
  <c r="P80" i="8"/>
  <c r="P79" i="8"/>
  <c r="P78" i="8"/>
  <c r="P77" i="8"/>
  <c r="P76" i="8"/>
  <c r="P75" i="8"/>
  <c r="P74" i="8"/>
  <c r="P73" i="8"/>
  <c r="P72" i="8"/>
  <c r="P71" i="8"/>
  <c r="P70" i="8"/>
  <c r="P69" i="8"/>
  <c r="P68" i="8"/>
  <c r="P67" i="8"/>
  <c r="P66" i="8"/>
  <c r="P65" i="8"/>
  <c r="P64" i="8"/>
  <c r="P63" i="8"/>
  <c r="P62" i="8"/>
  <c r="P61" i="8"/>
  <c r="P60" i="8"/>
  <c r="P59" i="8"/>
  <c r="P58" i="8"/>
  <c r="P57" i="8"/>
  <c r="P56" i="8"/>
  <c r="P55" i="8"/>
  <c r="P54" i="8"/>
  <c r="P53" i="8"/>
  <c r="P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F195" i="8"/>
  <c r="F194" i="8"/>
  <c r="F193" i="8"/>
  <c r="N193" i="8" s="1"/>
  <c r="F192" i="8"/>
  <c r="N192" i="8" s="1"/>
  <c r="F191" i="8"/>
  <c r="N191" i="8" s="1"/>
  <c r="F190" i="8"/>
  <c r="F189" i="8"/>
  <c r="F188" i="8"/>
  <c r="N188" i="8" s="1"/>
  <c r="F187" i="8"/>
  <c r="F186" i="8"/>
  <c r="F185" i="8"/>
  <c r="N185" i="8" s="1"/>
  <c r="F184" i="8"/>
  <c r="N184" i="8" s="1"/>
  <c r="F183" i="8"/>
  <c r="N183" i="8" s="1"/>
  <c r="F182" i="8"/>
  <c r="F181" i="8"/>
  <c r="F180" i="8"/>
  <c r="N180" i="8" s="1"/>
  <c r="F179" i="8"/>
  <c r="N179" i="8" s="1"/>
  <c r="F178" i="8"/>
  <c r="N178" i="8" s="1"/>
  <c r="F177" i="8"/>
  <c r="F176" i="8"/>
  <c r="N176" i="8" s="1"/>
  <c r="F175" i="8"/>
  <c r="N175" i="8" s="1"/>
  <c r="F174" i="8"/>
  <c r="F173" i="8"/>
  <c r="N173" i="8" s="1"/>
  <c r="F172" i="8"/>
  <c r="N172" i="8" s="1"/>
  <c r="F171" i="8"/>
  <c r="N171" i="8" s="1"/>
  <c r="F170" i="8"/>
  <c r="F169" i="8"/>
  <c r="N169" i="8" s="1"/>
  <c r="F168" i="8"/>
  <c r="N168" i="8" s="1"/>
  <c r="F167" i="8"/>
  <c r="N167" i="8" s="1"/>
  <c r="F166" i="8"/>
  <c r="F165" i="8"/>
  <c r="F164" i="8"/>
  <c r="N164" i="8" s="1"/>
  <c r="F163" i="8"/>
  <c r="N163" i="8" s="1"/>
  <c r="F162" i="8"/>
  <c r="F161" i="8"/>
  <c r="N161" i="8" s="1"/>
  <c r="F160" i="8"/>
  <c r="N160" i="8" s="1"/>
  <c r="F159" i="8"/>
  <c r="N159" i="8" s="1"/>
  <c r="F158" i="8"/>
  <c r="N158" i="8" s="1"/>
  <c r="F157" i="8"/>
  <c r="N157" i="8" s="1"/>
  <c r="F156" i="8"/>
  <c r="N156" i="8" s="1"/>
  <c r="F155" i="8"/>
  <c r="N155" i="8" s="1"/>
  <c r="F154" i="8"/>
  <c r="N154" i="8" s="1"/>
  <c r="F153" i="8"/>
  <c r="F152" i="8"/>
  <c r="N152" i="8" s="1"/>
  <c r="F151" i="8"/>
  <c r="N151" i="8" s="1"/>
  <c r="F150" i="8"/>
  <c r="F149" i="8"/>
  <c r="N149" i="8" s="1"/>
  <c r="F148" i="8"/>
  <c r="N148" i="8" s="1"/>
  <c r="F147" i="8"/>
  <c r="N147" i="8" s="1"/>
  <c r="F146" i="8"/>
  <c r="F145" i="8"/>
  <c r="F144" i="8"/>
  <c r="N144" i="8" s="1"/>
  <c r="F143" i="8"/>
  <c r="N143" i="8" s="1"/>
  <c r="F142" i="8"/>
  <c r="N142" i="8" s="1"/>
  <c r="F141" i="8"/>
  <c r="N141" i="8" s="1"/>
  <c r="F140" i="8"/>
  <c r="N140" i="8" s="1"/>
  <c r="F139" i="8"/>
  <c r="N139" i="8" s="1"/>
  <c r="F138" i="8"/>
  <c r="F137" i="8"/>
  <c r="N137" i="8" s="1"/>
  <c r="F136" i="8"/>
  <c r="N136" i="8" s="1"/>
  <c r="F135" i="8"/>
  <c r="N135" i="8" s="1"/>
  <c r="F134" i="8"/>
  <c r="F133" i="8"/>
  <c r="F132" i="8"/>
  <c r="N132" i="8" s="1"/>
  <c r="F131" i="8"/>
  <c r="N131" i="8" s="1"/>
  <c r="F130" i="8"/>
  <c r="N130" i="8" s="1"/>
  <c r="F129" i="8"/>
  <c r="N129" i="8" s="1"/>
  <c r="F128" i="8"/>
  <c r="N128" i="8" s="1"/>
  <c r="F127" i="8"/>
  <c r="N127" i="8" s="1"/>
  <c r="F126" i="8"/>
  <c r="N126" i="8" s="1"/>
  <c r="F125" i="8"/>
  <c r="N125" i="8" s="1"/>
  <c r="F124" i="8"/>
  <c r="N124" i="8" s="1"/>
  <c r="F123" i="8"/>
  <c r="N123" i="8" s="1"/>
  <c r="F122" i="8"/>
  <c r="F121" i="8"/>
  <c r="F120" i="8"/>
  <c r="N120" i="8" s="1"/>
  <c r="F119" i="8"/>
  <c r="N119" i="8" s="1"/>
  <c r="F118" i="8"/>
  <c r="F117" i="8"/>
  <c r="N117" i="8" s="1"/>
  <c r="F116" i="8"/>
  <c r="N116" i="8" s="1"/>
  <c r="F115" i="8"/>
  <c r="N115" i="8" s="1"/>
  <c r="F114" i="8"/>
  <c r="N114" i="8" s="1"/>
  <c r="F113" i="8"/>
  <c r="N113" i="8" s="1"/>
  <c r="F112" i="8"/>
  <c r="N112" i="8" s="1"/>
  <c r="F111" i="8"/>
  <c r="N111" i="8" s="1"/>
  <c r="F110" i="8"/>
  <c r="N110" i="8" s="1"/>
  <c r="F109" i="8"/>
  <c r="N109" i="8" s="1"/>
  <c r="F108" i="8"/>
  <c r="N108" i="8" s="1"/>
  <c r="F107" i="8"/>
  <c r="N107" i="8" s="1"/>
  <c r="F106" i="8"/>
  <c r="F105" i="8"/>
  <c r="N105" i="8" s="1"/>
  <c r="F104" i="8"/>
  <c r="N104" i="8" s="1"/>
  <c r="F103" i="8"/>
  <c r="N103" i="8" s="1"/>
  <c r="F102" i="8"/>
  <c r="N102" i="8" s="1"/>
  <c r="F101" i="8"/>
  <c r="N101" i="8" s="1"/>
  <c r="F100" i="8"/>
  <c r="N100" i="8" s="1"/>
  <c r="F99" i="8"/>
  <c r="F98" i="8"/>
  <c r="F97" i="8"/>
  <c r="F96" i="8"/>
  <c r="N96" i="8" s="1"/>
  <c r="F95" i="8"/>
  <c r="N95" i="8" s="1"/>
  <c r="F94" i="8"/>
  <c r="N94" i="8" s="1"/>
  <c r="F93" i="8"/>
  <c r="N93" i="8" s="1"/>
  <c r="F92" i="8"/>
  <c r="F91" i="8"/>
  <c r="N91" i="8" s="1"/>
  <c r="F90" i="8"/>
  <c r="N90" i="8" s="1"/>
  <c r="F89" i="8"/>
  <c r="N89" i="8" s="1"/>
  <c r="F88" i="8"/>
  <c r="N88" i="8" s="1"/>
  <c r="F87" i="8"/>
  <c r="N87" i="8" s="1"/>
  <c r="F86" i="8"/>
  <c r="F85" i="8"/>
  <c r="F84" i="8"/>
  <c r="N84" i="8" s="1"/>
  <c r="F83" i="8"/>
  <c r="N83" i="8" s="1"/>
  <c r="F82" i="8"/>
  <c r="F81" i="8"/>
  <c r="N81" i="8" s="1"/>
  <c r="F80" i="8"/>
  <c r="N80" i="8" s="1"/>
  <c r="F79" i="8"/>
  <c r="N79" i="8" s="1"/>
  <c r="F78" i="8"/>
  <c r="N78" i="8" s="1"/>
  <c r="F77" i="8"/>
  <c r="N77" i="8" s="1"/>
  <c r="F76" i="8"/>
  <c r="N76" i="8" s="1"/>
  <c r="F75" i="8"/>
  <c r="N75" i="8" s="1"/>
  <c r="F74" i="8"/>
  <c r="F73" i="8"/>
  <c r="F72" i="8"/>
  <c r="N72" i="8" s="1"/>
  <c r="F71" i="8"/>
  <c r="N71" i="8" s="1"/>
  <c r="F70" i="8"/>
  <c r="F69" i="8"/>
  <c r="N69" i="8" s="1"/>
  <c r="F68" i="8"/>
  <c r="N68" i="8" s="1"/>
  <c r="F67" i="8"/>
  <c r="N67" i="8" s="1"/>
  <c r="F66" i="8"/>
  <c r="N66" i="8" s="1"/>
  <c r="F65" i="8"/>
  <c r="N65" i="8" s="1"/>
  <c r="F64" i="8"/>
  <c r="N64" i="8" s="1"/>
  <c r="F63" i="8"/>
  <c r="N63" i="8" s="1"/>
  <c r="F62" i="8"/>
  <c r="N62" i="8" s="1"/>
  <c r="F61" i="8"/>
  <c r="F60" i="8"/>
  <c r="N60" i="8" s="1"/>
  <c r="F59" i="8"/>
  <c r="N59" i="8" s="1"/>
  <c r="F58" i="8"/>
  <c r="N58" i="8" s="1"/>
  <c r="F57" i="8"/>
  <c r="N57" i="8" s="1"/>
  <c r="F56" i="8"/>
  <c r="N56" i="8" s="1"/>
  <c r="F55" i="8"/>
  <c r="N55" i="8" s="1"/>
  <c r="F54" i="8"/>
  <c r="N54" i="8" s="1"/>
  <c r="F53" i="8"/>
  <c r="N53" i="8" s="1"/>
  <c r="F52" i="8"/>
  <c r="N52" i="8" s="1"/>
  <c r="F51" i="8"/>
  <c r="N51" i="8" s="1"/>
  <c r="F50" i="8"/>
  <c r="N50" i="8" s="1"/>
  <c r="F49" i="8"/>
  <c r="N49" i="8" s="1"/>
  <c r="F48" i="8"/>
  <c r="N48" i="8" s="1"/>
  <c r="F47" i="8"/>
  <c r="N47" i="8" s="1"/>
  <c r="F46" i="8"/>
  <c r="F45" i="8"/>
  <c r="N45" i="8" s="1"/>
  <c r="F44" i="8"/>
  <c r="N44" i="8" s="1"/>
  <c r="F43" i="8"/>
  <c r="N43" i="8" s="1"/>
  <c r="F42" i="8"/>
  <c r="N42" i="8" s="1"/>
  <c r="F41" i="8"/>
  <c r="N41" i="8" s="1"/>
  <c r="F40" i="8"/>
  <c r="N40" i="8" s="1"/>
  <c r="F39" i="8"/>
  <c r="N39" i="8" s="1"/>
  <c r="F38" i="8"/>
  <c r="F37" i="8"/>
  <c r="F36" i="8"/>
  <c r="N36" i="8" s="1"/>
  <c r="F35" i="8"/>
  <c r="N35" i="8" s="1"/>
  <c r="F34" i="8"/>
  <c r="N34" i="8" s="1"/>
  <c r="F33" i="8"/>
  <c r="N33" i="8" s="1"/>
  <c r="F32" i="8"/>
  <c r="N32" i="8" s="1"/>
  <c r="F31" i="8"/>
  <c r="N31" i="8" s="1"/>
  <c r="F30" i="8"/>
  <c r="N30" i="8" s="1"/>
  <c r="F29" i="8"/>
  <c r="N29" i="8" s="1"/>
  <c r="F28" i="8"/>
  <c r="N28" i="8" s="1"/>
  <c r="F27" i="8"/>
  <c r="N27" i="8" s="1"/>
  <c r="F26" i="8"/>
  <c r="N26" i="8" s="1"/>
  <c r="F25" i="8"/>
  <c r="N25" i="8" s="1"/>
  <c r="F24" i="8"/>
  <c r="N24" i="8" s="1"/>
  <c r="F23" i="8"/>
  <c r="N23" i="8" s="1"/>
  <c r="F22" i="8"/>
  <c r="N22" i="8" s="1"/>
  <c r="F21" i="8"/>
  <c r="N21" i="8" s="1"/>
  <c r="F20" i="8"/>
  <c r="N20" i="8" s="1"/>
  <c r="F19" i="8"/>
  <c r="N19" i="8" s="1"/>
  <c r="F18" i="8"/>
  <c r="N18" i="8" s="1"/>
  <c r="F17" i="8"/>
  <c r="N17" i="8" s="1"/>
  <c r="F16" i="8"/>
  <c r="N16" i="8" s="1"/>
  <c r="F15" i="8"/>
  <c r="N15" i="8" s="1"/>
  <c r="F14" i="8"/>
  <c r="N14" i="8" s="1"/>
  <c r="F13" i="8"/>
  <c r="F12" i="8"/>
  <c r="N12" i="8" s="1"/>
  <c r="F11" i="8"/>
  <c r="N11" i="8" s="1"/>
  <c r="F10" i="8"/>
  <c r="F9" i="8"/>
  <c r="N9" i="8" s="1"/>
  <c r="F8" i="8"/>
  <c r="N8" i="8" s="1"/>
  <c r="F7" i="8"/>
  <c r="N7" i="8" s="1"/>
  <c r="F6" i="8"/>
  <c r="N6" i="8" s="1"/>
  <c r="F5" i="8"/>
  <c r="F4" i="8"/>
  <c r="N4" i="8" s="1"/>
  <c r="N197" i="8"/>
  <c r="N92" i="8"/>
  <c r="N196" i="8"/>
  <c r="N195" i="8"/>
  <c r="N187" i="8"/>
  <c r="N99" i="8"/>
  <c r="N199" i="8"/>
  <c r="N194" i="8"/>
  <c r="N190" i="8"/>
  <c r="N186" i="8"/>
  <c r="N182" i="8"/>
  <c r="N174" i="8"/>
  <c r="N170" i="8"/>
  <c r="N166" i="8"/>
  <c r="N162" i="8"/>
  <c r="N150" i="8"/>
  <c r="N146" i="8"/>
  <c r="N138" i="8"/>
  <c r="N134" i="8"/>
  <c r="N122" i="8"/>
  <c r="N118" i="8"/>
  <c r="N106" i="8"/>
  <c r="N98" i="8"/>
  <c r="N86" i="8"/>
  <c r="N82" i="8"/>
  <c r="N74" i="8"/>
  <c r="N70" i="8"/>
  <c r="N46" i="8"/>
  <c r="N38" i="8"/>
  <c r="N10" i="8"/>
  <c r="N198" i="8"/>
  <c r="N189" i="8"/>
  <c r="N181" i="8"/>
  <c r="N177" i="8"/>
  <c r="N165" i="8"/>
  <c r="N153" i="8"/>
  <c r="N145" i="8"/>
  <c r="N133" i="8"/>
  <c r="N121" i="8"/>
  <c r="N97" i="8"/>
  <c r="N85" i="8"/>
  <c r="N73" i="8"/>
  <c r="N61" i="8"/>
  <c r="N37" i="8"/>
  <c r="N13" i="8"/>
  <c r="N5" i="8"/>
  <c r="O5" i="8" l="1"/>
  <c r="O9" i="8"/>
  <c r="O13" i="8"/>
  <c r="O17" i="8"/>
  <c r="O21" i="8"/>
  <c r="O25" i="8"/>
  <c r="O29" i="8"/>
  <c r="O33" i="8"/>
  <c r="O37" i="8"/>
  <c r="O41" i="8"/>
  <c r="O45" i="8"/>
  <c r="O49" i="8"/>
  <c r="O53" i="8"/>
  <c r="O57" i="8"/>
  <c r="O61" i="8"/>
  <c r="O65" i="8"/>
  <c r="O69" i="8"/>
  <c r="O73" i="8"/>
  <c r="O77" i="8"/>
  <c r="O81" i="8"/>
  <c r="O85" i="8"/>
  <c r="O89" i="8"/>
  <c r="O93" i="8"/>
  <c r="O97" i="8"/>
  <c r="O101" i="8"/>
  <c r="O105" i="8"/>
  <c r="O109" i="8"/>
  <c r="O113" i="8"/>
  <c r="O117" i="8"/>
  <c r="O121" i="8"/>
  <c r="O125" i="8"/>
  <c r="O129" i="8"/>
  <c r="O133" i="8"/>
  <c r="O137" i="8"/>
  <c r="O141" i="8"/>
  <c r="O145" i="8"/>
  <c r="O149" i="8"/>
  <c r="O153" i="8"/>
  <c r="O157" i="8"/>
  <c r="O161" i="8"/>
  <c r="O165" i="8"/>
  <c r="O169" i="8"/>
  <c r="O173" i="8"/>
  <c r="O177" i="8"/>
  <c r="O181" i="8"/>
  <c r="O185" i="8"/>
  <c r="O189" i="8"/>
  <c r="O193" i="8"/>
  <c r="O198" i="8"/>
  <c r="O6" i="8"/>
  <c r="O10" i="8"/>
  <c r="O14" i="8"/>
  <c r="O18" i="8"/>
  <c r="O22" i="8"/>
  <c r="O26" i="8"/>
  <c r="O30" i="8"/>
  <c r="O34" i="8"/>
  <c r="O38" i="8"/>
  <c r="O42" i="8"/>
  <c r="O46" i="8"/>
  <c r="O50" i="8"/>
  <c r="O54" i="8"/>
  <c r="O58" i="8"/>
  <c r="O62" i="8"/>
  <c r="O66" i="8"/>
  <c r="O70" i="8"/>
  <c r="O74" i="8"/>
  <c r="O78" i="8"/>
  <c r="O82" i="8"/>
  <c r="O86" i="8"/>
  <c r="O90" i="8"/>
  <c r="O94" i="8"/>
  <c r="O98" i="8"/>
  <c r="O102" i="8"/>
  <c r="O106" i="8"/>
  <c r="O110" i="8"/>
  <c r="O114" i="8"/>
  <c r="O118" i="8"/>
  <c r="O122" i="8"/>
  <c r="O126" i="8"/>
  <c r="O130" i="8"/>
  <c r="O134" i="8"/>
  <c r="O138" i="8"/>
  <c r="O142" i="8"/>
  <c r="O146" i="8"/>
  <c r="O150" i="8"/>
  <c r="O154" i="8"/>
  <c r="O158" i="8"/>
  <c r="O162" i="8"/>
  <c r="O166" i="8"/>
  <c r="O170" i="8"/>
  <c r="O174" i="8"/>
  <c r="O178" i="8"/>
  <c r="O182" i="8"/>
  <c r="O186" i="8"/>
  <c r="O190" i="8"/>
  <c r="O194" i="8"/>
  <c r="O199" i="8"/>
  <c r="O7" i="8"/>
  <c r="O11" i="8"/>
  <c r="O15" i="8"/>
  <c r="O19" i="8"/>
  <c r="O23" i="8"/>
  <c r="O27" i="8"/>
  <c r="O31" i="8"/>
  <c r="O35" i="8"/>
  <c r="O39" i="8"/>
  <c r="O43" i="8"/>
  <c r="O47" i="8"/>
  <c r="O51" i="8"/>
  <c r="O55" i="8"/>
  <c r="O59" i="8"/>
  <c r="O63" i="8"/>
  <c r="O67" i="8"/>
  <c r="O71" i="8"/>
  <c r="O75" i="8"/>
  <c r="O79" i="8"/>
  <c r="O83" i="8"/>
  <c r="O87" i="8"/>
  <c r="O91" i="8"/>
  <c r="O95" i="8"/>
  <c r="O99" i="8"/>
  <c r="O103" i="8"/>
  <c r="O107" i="8"/>
  <c r="O111" i="8"/>
  <c r="O115" i="8"/>
  <c r="O119" i="8"/>
  <c r="O123" i="8"/>
  <c r="O127" i="8"/>
  <c r="O131" i="8"/>
  <c r="O135" i="8"/>
  <c r="O139" i="8"/>
  <c r="O143" i="8"/>
  <c r="O147" i="8"/>
  <c r="O151" i="8"/>
  <c r="O155" i="8"/>
  <c r="O159" i="8"/>
  <c r="O163" i="8"/>
  <c r="O167" i="8"/>
  <c r="O171" i="8"/>
  <c r="O175" i="8"/>
  <c r="O179" i="8"/>
  <c r="O183" i="8"/>
  <c r="O187" i="8"/>
  <c r="O191" i="8"/>
  <c r="O195" i="8"/>
  <c r="O196" i="8"/>
  <c r="O4" i="8"/>
  <c r="O8" i="8"/>
  <c r="O12" i="8"/>
  <c r="O16" i="8"/>
  <c r="O20" i="8"/>
  <c r="O24" i="8"/>
  <c r="O28" i="8"/>
  <c r="O32" i="8"/>
  <c r="O36" i="8"/>
  <c r="O40" i="8"/>
  <c r="O44" i="8"/>
  <c r="O48" i="8"/>
  <c r="O52" i="8"/>
  <c r="O56" i="8"/>
  <c r="O60" i="8"/>
  <c r="O64" i="8"/>
  <c r="O68" i="8"/>
  <c r="O72" i="8"/>
  <c r="O76" i="8"/>
  <c r="O80" i="8"/>
  <c r="O84" i="8"/>
  <c r="O88" i="8"/>
  <c r="O92" i="8"/>
  <c r="O96" i="8"/>
  <c r="O100" i="8"/>
  <c r="O104" i="8"/>
  <c r="O108" i="8"/>
  <c r="O112" i="8"/>
  <c r="O116" i="8"/>
  <c r="O120" i="8"/>
  <c r="O124" i="8"/>
  <c r="O128" i="8"/>
  <c r="O132" i="8"/>
  <c r="O136" i="8"/>
  <c r="O140" i="8"/>
  <c r="O144" i="8"/>
  <c r="O148" i="8"/>
  <c r="O152" i="8"/>
  <c r="O156" i="8"/>
  <c r="O160" i="8"/>
  <c r="O164" i="8"/>
  <c r="O168" i="8"/>
  <c r="O172" i="8"/>
  <c r="O176" i="8"/>
  <c r="O180" i="8"/>
  <c r="O184" i="8"/>
  <c r="O188" i="8"/>
  <c r="O192" i="8"/>
  <c r="O197" i="8"/>
  <c r="E6" i="7"/>
  <c r="F6" i="7" s="1"/>
  <c r="E5" i="7"/>
  <c r="F5" i="7" s="1"/>
  <c r="E7" i="7"/>
  <c r="F7" i="7" s="1"/>
  <c r="E8" i="7"/>
  <c r="F8" i="7" s="1"/>
  <c r="E9" i="7"/>
  <c r="F9" i="7" s="1"/>
  <c r="E4" i="7"/>
  <c r="F4" i="7" s="1"/>
  <c r="E15" i="7"/>
  <c r="F15" i="7" s="1"/>
  <c r="E13" i="7"/>
  <c r="F13" i="7" s="1"/>
  <c r="E11" i="7"/>
  <c r="F11" i="7" s="1"/>
  <c r="E14" i="7"/>
  <c r="E12" i="7"/>
  <c r="E10" i="7"/>
  <c r="F10" i="7" s="1"/>
  <c r="E16" i="7"/>
  <c r="F16" i="7" s="1"/>
  <c r="E21" i="7"/>
  <c r="F21" i="7" s="1"/>
  <c r="E17" i="7"/>
  <c r="F17" i="7" s="1"/>
  <c r="E18" i="7"/>
  <c r="F18" i="7" s="1"/>
  <c r="E19" i="7"/>
  <c r="F19" i="7" s="1"/>
  <c r="E20" i="7"/>
  <c r="F20" i="7" s="1"/>
  <c r="S1048" i="5"/>
  <c r="S408" i="5"/>
  <c r="S457" i="5"/>
  <c r="S409" i="5"/>
  <c r="S414" i="5"/>
  <c r="S491" i="5"/>
  <c r="S498" i="5"/>
  <c r="S386" i="5"/>
  <c r="S485" i="5"/>
  <c r="F14" i="7" l="1"/>
  <c r="F12" i="7"/>
  <c r="S417" i="5"/>
  <c r="S474" i="5"/>
  <c r="S434" i="5"/>
  <c r="S460" i="5"/>
  <c r="S1025" i="5"/>
  <c r="S502" i="5"/>
  <c r="S469" i="5"/>
  <c r="S956" i="5"/>
  <c r="S1107" i="5"/>
  <c r="S479" i="5"/>
  <c r="S472" i="5"/>
  <c r="S941" i="5"/>
  <c r="S1033" i="5"/>
  <c r="S525" i="5"/>
  <c r="S1062" i="5"/>
  <c r="S422" i="5"/>
  <c r="S982" i="5"/>
  <c r="S405" i="5"/>
  <c r="S1082" i="5"/>
  <c r="S1166" i="5"/>
  <c r="S439" i="5"/>
  <c r="S986" i="5"/>
  <c r="S495" i="5"/>
  <c r="S520" i="5"/>
  <c r="S972" i="5"/>
  <c r="S1101" i="5"/>
  <c r="S1017" i="5"/>
  <c r="S1154" i="5"/>
  <c r="S1125" i="5"/>
  <c r="S350" i="5"/>
  <c r="S1130" i="5"/>
  <c r="S1161" i="5"/>
  <c r="S1088" i="5"/>
  <c r="S428" i="5"/>
  <c r="S430" i="5"/>
  <c r="S483" i="5"/>
  <c r="S370" i="5"/>
  <c r="S486" i="5"/>
  <c r="S1034" i="5"/>
  <c r="S1168" i="5"/>
  <c r="S384" i="5"/>
  <c r="S1118" i="5"/>
  <c r="S404" i="5"/>
  <c r="S1079" i="5"/>
  <c r="S344" i="5"/>
  <c r="S1184" i="5"/>
  <c r="S1108" i="5"/>
  <c r="S406" i="5"/>
  <c r="S1089" i="5"/>
  <c r="S395" i="5"/>
  <c r="S1056" i="5"/>
  <c r="S1087" i="5"/>
  <c r="S939" i="5"/>
  <c r="S1177" i="5"/>
  <c r="S969" i="5"/>
  <c r="S952" i="5"/>
  <c r="S1018" i="5"/>
  <c r="S954" i="5"/>
  <c r="S1020" i="5"/>
  <c r="S425" i="5"/>
  <c r="S534" i="5"/>
  <c r="S477" i="5"/>
  <c r="S382" i="5"/>
  <c r="S456" i="5"/>
  <c r="S372" i="5"/>
  <c r="S1136" i="5"/>
  <c r="S377" i="5"/>
  <c r="S481" i="5"/>
  <c r="S1028" i="5"/>
  <c r="S388" i="5"/>
  <c r="S1119" i="5"/>
  <c r="S345" i="5"/>
  <c r="S980" i="5"/>
  <c r="S1106" i="5"/>
  <c r="S390" i="5"/>
  <c r="S1129" i="5"/>
  <c r="S487" i="5"/>
  <c r="S1090" i="5"/>
  <c r="S1175" i="5"/>
  <c r="S967" i="5"/>
  <c r="S950" i="5"/>
  <c r="S1016" i="5"/>
  <c r="S989" i="5"/>
  <c r="S1181" i="5"/>
  <c r="S951" i="5"/>
  <c r="S1133" i="5"/>
  <c r="S401" i="5"/>
  <c r="S369" i="5"/>
  <c r="S493" i="5"/>
  <c r="S960" i="5"/>
  <c r="S1026" i="5"/>
  <c r="S363" i="5"/>
  <c r="S1046" i="5"/>
  <c r="S501" i="5"/>
  <c r="S937" i="5"/>
  <c r="S360" i="5"/>
  <c r="S995" i="5"/>
  <c r="S521" i="5"/>
  <c r="S1076" i="5"/>
  <c r="S1170" i="5"/>
  <c r="S947" i="5"/>
  <c r="S949" i="5"/>
  <c r="S1075" i="5"/>
  <c r="S503" i="5"/>
  <c r="S1128" i="5"/>
  <c r="S473" i="5"/>
  <c r="S358" i="5"/>
  <c r="S412" i="5"/>
  <c r="S343" i="5"/>
  <c r="S407" i="5"/>
  <c r="S413" i="5"/>
  <c r="S346" i="5"/>
  <c r="S352" i="5"/>
  <c r="S1157" i="5"/>
  <c r="S423" i="5"/>
  <c r="S1066" i="5"/>
  <c r="S480" i="5"/>
  <c r="S362" i="5"/>
  <c r="S541" i="5"/>
  <c r="S994" i="5"/>
  <c r="S1144" i="5"/>
  <c r="S959" i="5"/>
  <c r="S530" i="5"/>
  <c r="S1067" i="5"/>
  <c r="S347" i="5"/>
  <c r="S1171" i="5"/>
  <c r="S963" i="5"/>
  <c r="S1085" i="5"/>
  <c r="S543" i="5"/>
  <c r="S522" i="5"/>
  <c r="S471" i="5"/>
  <c r="S998" i="5"/>
  <c r="S398" i="5"/>
  <c r="S1063" i="5"/>
  <c r="S399" i="5"/>
  <c r="S1070" i="5"/>
  <c r="S1061" i="5"/>
  <c r="S985" i="5"/>
  <c r="S355" i="5"/>
  <c r="S1071" i="5"/>
  <c r="S368" i="5"/>
  <c r="S1023" i="5"/>
  <c r="S505" i="5"/>
  <c r="S1041" i="5"/>
  <c r="S1050" i="5"/>
  <c r="S1039" i="5"/>
  <c r="S1113" i="5"/>
  <c r="S528" i="5"/>
  <c r="S1065" i="5"/>
  <c r="S389" i="5"/>
  <c r="S1122" i="5"/>
  <c r="S419" i="5"/>
  <c r="S535" i="5"/>
  <c r="S1069" i="5"/>
  <c r="S440" i="5"/>
  <c r="S988" i="5"/>
  <c r="S1015" i="5"/>
  <c r="S1152" i="5"/>
  <c r="S1123" i="5"/>
  <c r="S357" i="5"/>
  <c r="S1153" i="5"/>
  <c r="S470" i="5"/>
  <c r="S1155" i="5"/>
  <c r="S1172" i="5"/>
  <c r="S1134" i="5"/>
  <c r="S429" i="5"/>
  <c r="S1164" i="5"/>
  <c r="S451" i="5"/>
  <c r="S536" i="5"/>
  <c r="S402" i="5"/>
  <c r="S1077" i="5"/>
  <c r="S1024" i="5"/>
  <c r="S1073" i="5"/>
  <c r="S1186" i="5"/>
  <c r="S1042" i="5"/>
  <c r="S1115" i="5"/>
  <c r="S484" i="5"/>
  <c r="S515" i="5"/>
  <c r="S462" i="5"/>
  <c r="S1047" i="5"/>
  <c r="S1121" i="5"/>
  <c r="S936" i="5"/>
  <c r="S1074" i="5"/>
  <c r="S1100" i="5"/>
  <c r="S351" i="5"/>
  <c r="S1151" i="5"/>
  <c r="S445" i="5"/>
  <c r="S532" i="5"/>
  <c r="S517" i="5"/>
  <c r="S1163" i="5"/>
  <c r="S415" i="5"/>
  <c r="S367" i="5"/>
  <c r="S1001" i="5"/>
  <c r="S432" i="5"/>
  <c r="S1165" i="5"/>
  <c r="S340" i="5"/>
  <c r="S421" i="5"/>
  <c r="S979" i="5"/>
  <c r="S482" i="5"/>
  <c r="S1029" i="5"/>
  <c r="S365" i="5"/>
  <c r="S1054" i="5"/>
  <c r="S990" i="5"/>
  <c r="S490" i="5"/>
  <c r="S518" i="5"/>
  <c r="S391" i="5"/>
  <c r="S1159" i="5"/>
  <c r="S948" i="5"/>
  <c r="S1011" i="5"/>
  <c r="S974" i="5"/>
  <c r="S1124" i="5"/>
  <c r="S1019" i="5"/>
  <c r="S1156" i="5"/>
  <c r="S1021" i="5"/>
  <c r="S1158" i="5"/>
  <c r="S1126" i="5"/>
  <c r="S396" i="5"/>
  <c r="S958" i="5"/>
  <c r="S383" i="5"/>
  <c r="S342" i="5"/>
  <c r="S957" i="5"/>
  <c r="S984" i="5"/>
  <c r="S1049" i="5"/>
  <c r="S527" i="5"/>
  <c r="S1014" i="5"/>
  <c r="S496" i="5"/>
  <c r="S339" i="5"/>
  <c r="S410" i="5"/>
  <c r="S392" i="5"/>
  <c r="S349" i="5"/>
  <c r="S427" i="5"/>
  <c r="S1022" i="5"/>
  <c r="S452" i="5"/>
  <c r="S341" i="5"/>
  <c r="S1068" i="5"/>
  <c r="S1180" i="5"/>
  <c r="S373" i="5"/>
  <c r="S1138" i="5"/>
  <c r="S519" i="5"/>
  <c r="S1038" i="5"/>
  <c r="S378" i="5"/>
  <c r="S938" i="5"/>
  <c r="S1005" i="5"/>
  <c r="S353" i="5"/>
  <c r="S1096" i="5"/>
  <c r="S449" i="5"/>
  <c r="S1012" i="5"/>
  <c r="S1150" i="5"/>
  <c r="S1162" i="5"/>
  <c r="S497" i="5"/>
  <c r="S526" i="5"/>
  <c r="S448" i="5"/>
  <c r="S1043" i="5"/>
  <c r="S514" i="5"/>
  <c r="S1045" i="5"/>
  <c r="S1131" i="5"/>
  <c r="S1064" i="5"/>
  <c r="S537" i="5"/>
  <c r="S400" i="5"/>
  <c r="S993" i="5"/>
  <c r="S1072" i="5"/>
  <c r="S375" i="5"/>
  <c r="S977" i="5"/>
  <c r="S459" i="5"/>
  <c r="S962" i="5"/>
  <c r="S1035" i="5"/>
  <c r="S542" i="5"/>
  <c r="S1002" i="5"/>
  <c r="S1044" i="5"/>
  <c r="S1117" i="5"/>
  <c r="S420" i="5"/>
  <c r="S944" i="5"/>
  <c r="S1007" i="5"/>
  <c r="S1173" i="5"/>
  <c r="S965" i="5"/>
  <c r="S997" i="5"/>
  <c r="S397" i="5"/>
  <c r="S1058" i="5"/>
  <c r="S379" i="5"/>
  <c r="S1103" i="5"/>
  <c r="S380" i="5"/>
  <c r="S1104" i="5"/>
  <c r="S533" i="5"/>
  <c r="S467" i="5"/>
  <c r="S1032" i="5"/>
  <c r="S354" i="5"/>
  <c r="S999" i="5"/>
  <c r="S1178" i="5"/>
  <c r="S523" i="5"/>
  <c r="S1052" i="5"/>
  <c r="S500" i="5"/>
  <c r="S1004" i="5"/>
  <c r="S1139" i="5"/>
  <c r="S964" i="5"/>
  <c r="S1037" i="5"/>
  <c r="S1080" i="5"/>
  <c r="S538" i="5"/>
  <c r="S465" i="5"/>
  <c r="S968" i="5"/>
  <c r="S1097" i="5"/>
  <c r="S946" i="5"/>
  <c r="S1009" i="5"/>
  <c r="S1057" i="5"/>
  <c r="S371" i="5"/>
  <c r="S1102" i="5"/>
  <c r="S435" i="5"/>
  <c r="S463" i="5"/>
  <c r="S381" i="5"/>
  <c r="S494" i="5"/>
  <c r="S1111" i="5"/>
  <c r="S1127" i="5"/>
  <c r="S1188" i="5"/>
  <c r="S1083" i="5"/>
  <c r="S1149" i="5"/>
  <c r="S1013" i="5"/>
  <c r="S454" i="5"/>
  <c r="S394" i="5"/>
  <c r="S387" i="5"/>
  <c r="S418" i="5"/>
  <c r="S1132" i="5"/>
  <c r="S975" i="5"/>
  <c r="S356" i="5"/>
  <c r="S431" i="5"/>
  <c r="S1000" i="5"/>
  <c r="S411" i="5"/>
  <c r="S1003" i="5"/>
  <c r="S1137" i="5"/>
  <c r="S403" i="5"/>
  <c r="S1078" i="5"/>
  <c r="S364" i="5"/>
  <c r="S1053" i="5"/>
  <c r="S953" i="5"/>
  <c r="S1142" i="5"/>
  <c r="S987" i="5"/>
  <c r="S366" i="5"/>
  <c r="S1055" i="5"/>
  <c r="S466" i="5"/>
  <c r="S996" i="5"/>
  <c r="S1051" i="5"/>
  <c r="S1145" i="5"/>
  <c r="S1105" i="5"/>
  <c r="S945" i="5"/>
  <c r="S1179" i="5"/>
  <c r="S971" i="5"/>
  <c r="S1185" i="5"/>
  <c r="S973" i="5"/>
  <c r="S458" i="5"/>
  <c r="S468" i="5"/>
  <c r="S1187" i="5"/>
  <c r="S447" i="5"/>
  <c r="S488" i="5"/>
  <c r="S361" i="5"/>
  <c r="S1120" i="5"/>
  <c r="S955" i="5"/>
  <c r="S433" i="5"/>
  <c r="S1167" i="5"/>
  <c r="S385" i="5"/>
  <c r="S1140" i="5"/>
  <c r="S1116" i="5"/>
  <c r="S966" i="5"/>
  <c r="S1093" i="5"/>
  <c r="S393" i="5"/>
  <c r="S1146" i="5"/>
  <c r="S492" i="5"/>
  <c r="S1098" i="5"/>
  <c r="S443" i="5"/>
  <c r="S524" i="5"/>
  <c r="S438" i="5"/>
  <c r="S1040" i="5"/>
  <c r="S981" i="5"/>
  <c r="S1084" i="5"/>
  <c r="S983" i="5"/>
  <c r="S1086" i="5"/>
  <c r="S499" i="5"/>
  <c r="S1114" i="5"/>
  <c r="S359" i="5"/>
  <c r="S416" i="5"/>
  <c r="S464" i="5"/>
  <c r="S450" i="5"/>
  <c r="S539" i="5"/>
  <c r="S992" i="5"/>
  <c r="S475" i="5"/>
  <c r="S942" i="5"/>
  <c r="S461" i="5"/>
  <c r="S1182" i="5"/>
  <c r="S940" i="5"/>
  <c r="S1008" i="5"/>
  <c r="S1143" i="5"/>
  <c r="S455" i="5"/>
  <c r="S516" i="5"/>
  <c r="S348" i="5"/>
  <c r="S1148" i="5"/>
  <c r="S441" i="5"/>
  <c r="S1031" i="5"/>
  <c r="S978" i="5"/>
  <c r="S1081" i="5"/>
  <c r="S1060" i="5"/>
  <c r="S436" i="5"/>
  <c r="S1176" i="5"/>
  <c r="S476" i="5"/>
  <c r="S426" i="5"/>
  <c r="S489" i="5"/>
  <c r="S1135" i="5"/>
  <c r="S1030" i="5"/>
  <c r="S1110" i="5"/>
  <c r="S338" i="5"/>
  <c r="S1036" i="5"/>
  <c r="S1183" i="5"/>
  <c r="S1006" i="5"/>
  <c r="S1141" i="5"/>
  <c r="S1169" i="5"/>
  <c r="S961" i="5"/>
  <c r="S504" i="5"/>
  <c r="S1010" i="5"/>
  <c r="S1147" i="5"/>
  <c r="S970" i="5"/>
  <c r="S1099" i="5"/>
  <c r="S1091" i="5"/>
  <c r="S424" i="5"/>
  <c r="S1160" i="5"/>
  <c r="S374" i="5"/>
  <c r="S529" i="5"/>
  <c r="S376" i="5"/>
  <c r="S531" i="5"/>
  <c r="S991" i="5"/>
  <c r="S943" i="5"/>
  <c r="S1092" i="5"/>
  <c r="S478" i="5"/>
  <c r="S442" i="5"/>
  <c r="S976" i="5"/>
  <c r="S1059" i="5"/>
  <c r="S1109" i="5"/>
  <c r="S1112" i="5"/>
  <c r="S1174" i="5"/>
  <c r="S437" i="5"/>
  <c r="S540" i="5"/>
  <c r="S444" i="5"/>
  <c r="S446" i="5"/>
  <c r="C5" i="5"/>
  <c r="R1175" i="5"/>
  <c r="R1171" i="5"/>
  <c r="R1127" i="5"/>
  <c r="R1112" i="5"/>
  <c r="R1109" i="5"/>
  <c r="R1105" i="5"/>
  <c r="R1169" i="5"/>
  <c r="R1185" i="5"/>
  <c r="R1098" i="5"/>
  <c r="R1125" i="5"/>
  <c r="R1163" i="5"/>
  <c r="R1165" i="5"/>
  <c r="R1155" i="5"/>
  <c r="R1136" i="5"/>
  <c r="R1157" i="5"/>
  <c r="R1138" i="5"/>
  <c r="R1140" i="5"/>
  <c r="R1146" i="5"/>
  <c r="R1182" i="5"/>
  <c r="R1100" i="5"/>
  <c r="R1096" i="5"/>
  <c r="R1142" i="5"/>
  <c r="R1123" i="5"/>
  <c r="R1167" i="5"/>
  <c r="R1151" i="5"/>
  <c r="R1132" i="5"/>
  <c r="R1153" i="5"/>
  <c r="R1149" i="5"/>
  <c r="R1134" i="5"/>
  <c r="R1130" i="5"/>
  <c r="R1094" i="5"/>
  <c r="R1173" i="5"/>
  <c r="R1179" i="5"/>
  <c r="R1187" i="5"/>
  <c r="R1120" i="5"/>
  <c r="R1114" i="5"/>
  <c r="R1116" i="5"/>
  <c r="R1177" i="5"/>
  <c r="R1144" i="5"/>
  <c r="C6" i="5" l="1"/>
  <c r="AG5" i="5"/>
  <c r="C7" i="5" l="1"/>
  <c r="AG6" i="5"/>
  <c r="C8" i="5" l="1"/>
  <c r="AG7" i="5"/>
  <c r="C9" i="5" l="1"/>
  <c r="AG8" i="5"/>
  <c r="C10" i="5" l="1"/>
  <c r="AG9" i="5"/>
  <c r="C11" i="5" l="1"/>
  <c r="AG10" i="5"/>
  <c r="C12" i="5" l="1"/>
  <c r="AG11" i="5"/>
  <c r="C13" i="5" l="1"/>
  <c r="AG12" i="5"/>
  <c r="C14" i="5" l="1"/>
  <c r="AG13" i="5"/>
  <c r="C15" i="5" l="1"/>
  <c r="AG14" i="5"/>
  <c r="C16" i="5" l="1"/>
  <c r="AG15" i="5"/>
  <c r="C17" i="5" l="1"/>
  <c r="AG16" i="5"/>
  <c r="C18" i="5" l="1"/>
  <c r="AG17" i="5"/>
  <c r="C19" i="5" l="1"/>
  <c r="AG18" i="5"/>
  <c r="C20" i="5" l="1"/>
  <c r="AG19" i="5"/>
  <c r="C21" i="5" l="1"/>
  <c r="AG20" i="5"/>
  <c r="C22" i="5" l="1"/>
  <c r="AG21" i="5"/>
  <c r="C23" i="5" l="1"/>
  <c r="AG22" i="5"/>
  <c r="C24" i="5" l="1"/>
  <c r="AG23" i="5"/>
  <c r="C25" i="5" l="1"/>
  <c r="AG24" i="5"/>
  <c r="C26" i="5" l="1"/>
  <c r="AG25" i="5"/>
  <c r="C27" i="5" l="1"/>
  <c r="AG26" i="5"/>
  <c r="C28" i="5" l="1"/>
  <c r="AG27" i="5"/>
  <c r="C29" i="5" l="1"/>
  <c r="AG28" i="5"/>
  <c r="C30" i="5" l="1"/>
  <c r="AG29" i="5"/>
  <c r="C31" i="5" l="1"/>
  <c r="AG30" i="5"/>
  <c r="C32" i="5" l="1"/>
  <c r="AG31" i="5"/>
  <c r="C33" i="5" l="1"/>
  <c r="AG32" i="5"/>
  <c r="C34" i="5" l="1"/>
  <c r="AG33" i="5"/>
  <c r="C35" i="5" l="1"/>
  <c r="AG34" i="5"/>
  <c r="C36" i="5" l="1"/>
  <c r="AG35" i="5"/>
  <c r="C37" i="5" l="1"/>
  <c r="AG36" i="5"/>
  <c r="C38" i="5" l="1"/>
  <c r="AG37" i="5"/>
  <c r="C39" i="5" l="1"/>
  <c r="AG38" i="5"/>
  <c r="C40" i="5" l="1"/>
  <c r="AG39" i="5"/>
  <c r="C41" i="5" l="1"/>
  <c r="AG40" i="5"/>
  <c r="C42" i="5" l="1"/>
  <c r="AG41" i="5"/>
  <c r="C43" i="5" l="1"/>
  <c r="AG42" i="5"/>
  <c r="C44" i="5" l="1"/>
  <c r="AG43" i="5"/>
  <c r="C45" i="5" l="1"/>
  <c r="AG44" i="5"/>
  <c r="C46" i="5" l="1"/>
  <c r="AG45" i="5"/>
  <c r="C47" i="5" l="1"/>
  <c r="AG46" i="5"/>
  <c r="C48" i="5" l="1"/>
  <c r="AG47" i="5"/>
  <c r="C49" i="5" l="1"/>
  <c r="AG48" i="5"/>
  <c r="C50" i="5" l="1"/>
  <c r="AG49" i="5"/>
  <c r="C51" i="5" l="1"/>
  <c r="AG50" i="5"/>
  <c r="C52" i="5" l="1"/>
  <c r="AG51" i="5"/>
  <c r="C53" i="5" l="1"/>
  <c r="AG52" i="5"/>
  <c r="C54" i="5" l="1"/>
  <c r="AG53" i="5"/>
  <c r="C55" i="5" l="1"/>
  <c r="AG54" i="5"/>
  <c r="C56" i="5" l="1"/>
  <c r="AG55" i="5"/>
  <c r="C57" i="5" l="1"/>
  <c r="AG56" i="5"/>
  <c r="C58" i="5" l="1"/>
  <c r="AG57" i="5"/>
  <c r="C59" i="5" l="1"/>
  <c r="AG58" i="5"/>
  <c r="C60" i="5" l="1"/>
  <c r="AG59" i="5"/>
  <c r="C61" i="5" l="1"/>
  <c r="AG60" i="5"/>
  <c r="C62" i="5" l="1"/>
  <c r="AG61" i="5"/>
  <c r="C63" i="5" l="1"/>
  <c r="AG62" i="5"/>
  <c r="C64" i="5" l="1"/>
  <c r="AG63" i="5"/>
  <c r="C65" i="5" l="1"/>
  <c r="AG64" i="5"/>
  <c r="C66" i="5" l="1"/>
  <c r="AG65" i="5"/>
  <c r="C67" i="5" l="1"/>
  <c r="AG66" i="5"/>
  <c r="C68" i="5" l="1"/>
  <c r="AG67" i="5"/>
  <c r="C69" i="5" l="1"/>
  <c r="AG68" i="5"/>
  <c r="C70" i="5" l="1"/>
  <c r="AG69" i="5"/>
  <c r="C71" i="5" l="1"/>
  <c r="AG70" i="5"/>
  <c r="C72" i="5" l="1"/>
  <c r="AG71" i="5"/>
  <c r="C73" i="5" l="1"/>
  <c r="AG72" i="5"/>
  <c r="C74" i="5" l="1"/>
  <c r="AG73" i="5"/>
  <c r="C75" i="5" l="1"/>
  <c r="AG74" i="5"/>
  <c r="C76" i="5" l="1"/>
  <c r="AG75" i="5"/>
  <c r="C77" i="5" l="1"/>
  <c r="AG76" i="5"/>
  <c r="C78" i="5" l="1"/>
  <c r="AG77" i="5"/>
  <c r="C79" i="5" l="1"/>
  <c r="AG78" i="5"/>
  <c r="C80" i="5" l="1"/>
  <c r="AG79" i="5"/>
  <c r="C81" i="5" l="1"/>
  <c r="AG80" i="5"/>
  <c r="C82" i="5" l="1"/>
  <c r="AG81" i="5"/>
  <c r="C83" i="5" l="1"/>
  <c r="AG82" i="5"/>
  <c r="C84" i="5" l="1"/>
  <c r="AG83" i="5"/>
  <c r="C85" i="5" l="1"/>
  <c r="AG84" i="5"/>
  <c r="C86" i="5" l="1"/>
  <c r="AG85" i="5"/>
  <c r="C87" i="5" l="1"/>
  <c r="AG86" i="5"/>
  <c r="C88" i="5" l="1"/>
  <c r="AG87" i="5"/>
  <c r="C89" i="5" l="1"/>
  <c r="AG88" i="5"/>
  <c r="C90" i="5" l="1"/>
  <c r="AG89" i="5"/>
  <c r="C91" i="5" l="1"/>
  <c r="AG90" i="5"/>
  <c r="C92" i="5" l="1"/>
  <c r="AG91" i="5"/>
  <c r="C93" i="5" l="1"/>
  <c r="AG92" i="5"/>
  <c r="C94" i="5" l="1"/>
  <c r="AG93" i="5"/>
  <c r="C95" i="5" l="1"/>
  <c r="AG94" i="5"/>
  <c r="C96" i="5" l="1"/>
  <c r="AG95" i="5"/>
  <c r="C97" i="5" l="1"/>
  <c r="AG96" i="5"/>
  <c r="C98" i="5" l="1"/>
  <c r="AG97" i="5"/>
  <c r="C99" i="5" l="1"/>
  <c r="AG98" i="5"/>
  <c r="C100" i="5" l="1"/>
  <c r="AG99" i="5"/>
  <c r="C101" i="5" l="1"/>
  <c r="AG100" i="5"/>
  <c r="C102" i="5" l="1"/>
  <c r="AG101" i="5"/>
  <c r="C103" i="5" l="1"/>
  <c r="AG102" i="5"/>
  <c r="C104" i="5" l="1"/>
  <c r="AG103" i="5"/>
  <c r="C105" i="5" l="1"/>
  <c r="AG104" i="5"/>
  <c r="C106" i="5" l="1"/>
  <c r="AG105" i="5"/>
  <c r="C107" i="5" l="1"/>
  <c r="AG106" i="5"/>
  <c r="C108" i="5" l="1"/>
  <c r="AG107" i="5"/>
  <c r="C109" i="5" l="1"/>
  <c r="AG108" i="5"/>
  <c r="C110" i="5" l="1"/>
  <c r="AG109" i="5"/>
  <c r="C111" i="5" l="1"/>
  <c r="AG110" i="5"/>
  <c r="C112" i="5" l="1"/>
  <c r="AG111" i="5"/>
  <c r="C113" i="5" l="1"/>
  <c r="AG112" i="5"/>
  <c r="C114" i="5" l="1"/>
  <c r="AG113" i="5"/>
  <c r="C115" i="5" l="1"/>
  <c r="AG114" i="5"/>
  <c r="C116" i="5" l="1"/>
  <c r="AG115" i="5"/>
  <c r="C117" i="5" l="1"/>
  <c r="AG116" i="5"/>
  <c r="C118" i="5" l="1"/>
  <c r="AG117" i="5"/>
  <c r="C119" i="5" l="1"/>
  <c r="AG118" i="5"/>
  <c r="C120" i="5" l="1"/>
  <c r="AG119" i="5"/>
  <c r="C121" i="5" l="1"/>
  <c r="AG120" i="5"/>
  <c r="C122" i="5" l="1"/>
  <c r="AG121" i="5"/>
  <c r="C123" i="5" l="1"/>
  <c r="AG122" i="5"/>
  <c r="C124" i="5" l="1"/>
  <c r="AG123" i="5"/>
  <c r="C125" i="5" l="1"/>
  <c r="AG124" i="5"/>
  <c r="C126" i="5" l="1"/>
  <c r="AG125" i="5"/>
  <c r="C127" i="5" l="1"/>
  <c r="AG126" i="5"/>
  <c r="C128" i="5" l="1"/>
  <c r="AG127" i="5"/>
  <c r="C129" i="5" l="1"/>
  <c r="AG128" i="5"/>
  <c r="C130" i="5" l="1"/>
  <c r="AG129" i="5"/>
  <c r="C131" i="5" l="1"/>
  <c r="AG130" i="5"/>
  <c r="C132" i="5" l="1"/>
  <c r="AG131" i="5"/>
  <c r="C133" i="5" l="1"/>
  <c r="AG132" i="5"/>
  <c r="C134" i="5" l="1"/>
  <c r="AG133" i="5"/>
  <c r="C135" i="5" l="1"/>
  <c r="AG134" i="5"/>
  <c r="C136" i="5" l="1"/>
  <c r="AG135" i="5"/>
  <c r="C137" i="5" l="1"/>
  <c r="AG136" i="5"/>
  <c r="C138" i="5" l="1"/>
  <c r="AG137" i="5"/>
  <c r="C139" i="5" l="1"/>
  <c r="AG138" i="5"/>
  <c r="C140" i="5" l="1"/>
  <c r="AG139" i="5"/>
  <c r="C141" i="5" l="1"/>
  <c r="AG140" i="5"/>
  <c r="C142" i="5" l="1"/>
  <c r="AG141" i="5"/>
  <c r="C143" i="5" l="1"/>
  <c r="AG142" i="5"/>
  <c r="C144" i="5" l="1"/>
  <c r="AG143" i="5"/>
  <c r="C145" i="5" l="1"/>
  <c r="AG144" i="5"/>
  <c r="C146" i="5" l="1"/>
  <c r="AG145" i="5"/>
  <c r="C147" i="5" l="1"/>
  <c r="AG146" i="5"/>
  <c r="C148" i="5" l="1"/>
  <c r="AG147" i="5"/>
  <c r="C149" i="5" l="1"/>
  <c r="AG148" i="5"/>
  <c r="C150" i="5" l="1"/>
  <c r="AG149" i="5"/>
  <c r="C151" i="5" l="1"/>
  <c r="AG150" i="5"/>
  <c r="C152" i="5" l="1"/>
  <c r="AG151" i="5"/>
  <c r="C153" i="5" l="1"/>
  <c r="AG152" i="5"/>
  <c r="C154" i="5" l="1"/>
  <c r="AG153" i="5"/>
  <c r="C155" i="5" l="1"/>
  <c r="AG154" i="5"/>
  <c r="C156" i="5" l="1"/>
  <c r="AG155" i="5"/>
  <c r="C157" i="5" l="1"/>
  <c r="AG156" i="5"/>
  <c r="C158" i="5" l="1"/>
  <c r="AG157" i="5"/>
  <c r="C159" i="5" l="1"/>
  <c r="AG158" i="5"/>
  <c r="C160" i="5" l="1"/>
  <c r="AG159" i="5"/>
  <c r="C161" i="5" l="1"/>
  <c r="AG160" i="5"/>
  <c r="C162" i="5" l="1"/>
  <c r="AG161" i="5"/>
  <c r="C163" i="5" l="1"/>
  <c r="AG162" i="5"/>
  <c r="C164" i="5" l="1"/>
  <c r="AG163" i="5"/>
  <c r="C165" i="5" l="1"/>
  <c r="AG164" i="5"/>
  <c r="C166" i="5" l="1"/>
  <c r="AG165" i="5"/>
  <c r="C167" i="5" l="1"/>
  <c r="AG166" i="5"/>
  <c r="C168" i="5" l="1"/>
  <c r="AG167" i="5"/>
  <c r="C169" i="5" l="1"/>
  <c r="AG168" i="5"/>
  <c r="C170" i="5" l="1"/>
  <c r="AG169" i="5"/>
  <c r="C171" i="5" l="1"/>
  <c r="AG170" i="5"/>
  <c r="C172" i="5" l="1"/>
  <c r="AG171" i="5"/>
  <c r="C173" i="5" l="1"/>
  <c r="AG172" i="5"/>
  <c r="C174" i="5" l="1"/>
  <c r="AG173" i="5"/>
  <c r="C175" i="5" l="1"/>
  <c r="AG174" i="5"/>
  <c r="C176" i="5" l="1"/>
  <c r="AG175" i="5"/>
  <c r="C177" i="5" l="1"/>
  <c r="AG176" i="5"/>
  <c r="C178" i="5" l="1"/>
  <c r="AG177" i="5"/>
  <c r="C179" i="5" l="1"/>
  <c r="AG178" i="5"/>
  <c r="C180" i="5" l="1"/>
  <c r="AG179" i="5"/>
  <c r="C181" i="5" l="1"/>
  <c r="AG180" i="5"/>
  <c r="C182" i="5" l="1"/>
  <c r="AG181" i="5"/>
  <c r="C183" i="5" l="1"/>
  <c r="AG182" i="5"/>
  <c r="C184" i="5" l="1"/>
  <c r="AG183" i="5"/>
  <c r="C185" i="5" l="1"/>
  <c r="AG184" i="5"/>
  <c r="C186" i="5" l="1"/>
  <c r="AG185" i="5"/>
  <c r="C187" i="5" l="1"/>
  <c r="AG186" i="5"/>
  <c r="C188" i="5" l="1"/>
  <c r="AG187" i="5"/>
  <c r="C189" i="5" l="1"/>
  <c r="AG188" i="5"/>
  <c r="C190" i="5" l="1"/>
  <c r="AG189" i="5"/>
  <c r="C191" i="5" l="1"/>
  <c r="AG190" i="5"/>
  <c r="C192" i="5" l="1"/>
  <c r="AG191" i="5"/>
  <c r="C193" i="5" l="1"/>
  <c r="AG192" i="5"/>
  <c r="C194" i="5" l="1"/>
  <c r="AG193" i="5"/>
  <c r="C195" i="5" l="1"/>
  <c r="AG194" i="5"/>
  <c r="C196" i="5" l="1"/>
  <c r="AG195" i="5"/>
  <c r="C197" i="5" l="1"/>
  <c r="AG196" i="5"/>
  <c r="C198" i="5" l="1"/>
  <c r="AG197" i="5"/>
  <c r="C199" i="5" l="1"/>
  <c r="AG198" i="5"/>
  <c r="C200" i="5" l="1"/>
  <c r="AG199" i="5"/>
  <c r="C201" i="5" l="1"/>
  <c r="AG200" i="5"/>
  <c r="C202" i="5" l="1"/>
  <c r="AG201" i="5"/>
  <c r="C203" i="5" l="1"/>
  <c r="AG202" i="5"/>
  <c r="C204" i="5" l="1"/>
  <c r="AG203" i="5"/>
  <c r="C205" i="5" l="1"/>
  <c r="AG204" i="5"/>
  <c r="C206" i="5" l="1"/>
  <c r="AG205" i="5"/>
  <c r="C207" i="5" l="1"/>
  <c r="AG206" i="5"/>
  <c r="C208" i="5" l="1"/>
  <c r="AG207" i="5"/>
  <c r="C209" i="5" l="1"/>
  <c r="AG208" i="5"/>
  <c r="C210" i="5" l="1"/>
  <c r="AG209" i="5"/>
  <c r="C211" i="5" l="1"/>
  <c r="AG210" i="5"/>
  <c r="C212" i="5" l="1"/>
  <c r="AG211" i="5"/>
  <c r="C213" i="5" l="1"/>
  <c r="AG212" i="5"/>
  <c r="C214" i="5" l="1"/>
  <c r="AG213" i="5"/>
  <c r="C215" i="5" l="1"/>
  <c r="AG214" i="5"/>
  <c r="C216" i="5" l="1"/>
  <c r="AG215" i="5"/>
  <c r="C217" i="5" l="1"/>
  <c r="AG216" i="5"/>
  <c r="C218" i="5" l="1"/>
  <c r="AG217" i="5"/>
  <c r="C219" i="5" l="1"/>
  <c r="AG218" i="5"/>
  <c r="C220" i="5" l="1"/>
  <c r="AG219" i="5"/>
  <c r="C221" i="5" l="1"/>
  <c r="AG220" i="5"/>
  <c r="C222" i="5" l="1"/>
  <c r="AG221" i="5"/>
  <c r="C223" i="5" l="1"/>
  <c r="AG222" i="5"/>
  <c r="C224" i="5" l="1"/>
  <c r="AG223" i="5"/>
  <c r="C225" i="5" l="1"/>
  <c r="AG224" i="5"/>
  <c r="C226" i="5" l="1"/>
  <c r="AG225" i="5"/>
  <c r="C227" i="5" l="1"/>
  <c r="AG226" i="5"/>
  <c r="C228" i="5" l="1"/>
  <c r="AG227" i="5"/>
  <c r="C229" i="5" l="1"/>
  <c r="AG228" i="5"/>
  <c r="C230" i="5" l="1"/>
  <c r="AG229" i="5"/>
  <c r="C231" i="5" l="1"/>
  <c r="AG230" i="5"/>
  <c r="C232" i="5" l="1"/>
  <c r="AG231" i="5"/>
  <c r="C233" i="5" l="1"/>
  <c r="AG232" i="5"/>
  <c r="C234" i="5" l="1"/>
  <c r="AG233" i="5"/>
  <c r="C235" i="5" l="1"/>
  <c r="AG234" i="5"/>
  <c r="C236" i="5" l="1"/>
  <c r="AG235" i="5"/>
  <c r="C237" i="5" l="1"/>
  <c r="AG236" i="5"/>
  <c r="C238" i="5" l="1"/>
  <c r="AG237" i="5"/>
  <c r="C239" i="5" l="1"/>
  <c r="AG238" i="5"/>
  <c r="C240" i="5" l="1"/>
  <c r="AG239" i="5"/>
  <c r="C241" i="5" l="1"/>
  <c r="AG240" i="5"/>
  <c r="C242" i="5" l="1"/>
  <c r="AG241" i="5"/>
  <c r="C243" i="5" l="1"/>
  <c r="AG242" i="5"/>
  <c r="C244" i="5" l="1"/>
  <c r="AG243" i="5"/>
  <c r="C245" i="5" l="1"/>
  <c r="AG244" i="5"/>
  <c r="C246" i="5" l="1"/>
  <c r="AG245" i="5"/>
  <c r="C247" i="5" l="1"/>
  <c r="AG246" i="5"/>
  <c r="C248" i="5" l="1"/>
  <c r="AG247" i="5"/>
  <c r="C249" i="5" l="1"/>
  <c r="AG248" i="5"/>
  <c r="C250" i="5" l="1"/>
  <c r="AG249" i="5"/>
  <c r="C251" i="5" l="1"/>
  <c r="AG250" i="5"/>
  <c r="C252" i="5" l="1"/>
  <c r="AG251" i="5"/>
  <c r="C253" i="5" l="1"/>
  <c r="AG252" i="5"/>
  <c r="C254" i="5" l="1"/>
  <c r="AG253" i="5"/>
  <c r="C255" i="5" l="1"/>
  <c r="AG254" i="5"/>
  <c r="C256" i="5" l="1"/>
  <c r="AG255" i="5"/>
  <c r="C257" i="5" l="1"/>
  <c r="AG256" i="5"/>
  <c r="C258" i="5" l="1"/>
  <c r="AG257" i="5"/>
  <c r="C259" i="5" l="1"/>
  <c r="AG258" i="5"/>
  <c r="C260" i="5" l="1"/>
  <c r="AG259" i="5"/>
  <c r="C261" i="5" l="1"/>
  <c r="AG260" i="5"/>
  <c r="C262" i="5" l="1"/>
  <c r="AG261" i="5"/>
  <c r="C263" i="5" l="1"/>
  <c r="AG262" i="5"/>
  <c r="C264" i="5" l="1"/>
  <c r="AG263" i="5"/>
  <c r="C265" i="5" l="1"/>
  <c r="AG264" i="5"/>
  <c r="C266" i="5" l="1"/>
  <c r="AG265" i="5"/>
  <c r="C267" i="5" l="1"/>
  <c r="AG266" i="5"/>
  <c r="C268" i="5" l="1"/>
  <c r="AG267" i="5"/>
  <c r="C269" i="5" l="1"/>
  <c r="AG268" i="5"/>
  <c r="C270" i="5" l="1"/>
  <c r="AG269" i="5"/>
  <c r="C271" i="5" l="1"/>
  <c r="AG270" i="5"/>
  <c r="C272" i="5" l="1"/>
  <c r="AG271" i="5"/>
  <c r="C273" i="5" l="1"/>
  <c r="AG272" i="5"/>
  <c r="C274" i="5" l="1"/>
  <c r="AG273" i="5"/>
  <c r="C275" i="5" l="1"/>
  <c r="AG274" i="5"/>
  <c r="C276" i="5" l="1"/>
  <c r="AG275" i="5"/>
  <c r="C277" i="5" l="1"/>
  <c r="AG276" i="5"/>
  <c r="C278" i="5" l="1"/>
  <c r="AG277" i="5"/>
  <c r="C279" i="5" l="1"/>
  <c r="AG278" i="5"/>
  <c r="C280" i="5" l="1"/>
  <c r="AG279" i="5"/>
  <c r="C281" i="5" l="1"/>
  <c r="AG280" i="5"/>
  <c r="C282" i="5" l="1"/>
  <c r="AG281" i="5"/>
  <c r="C283" i="5" l="1"/>
  <c r="AG282" i="5"/>
  <c r="C284" i="5" l="1"/>
  <c r="AG283" i="5"/>
  <c r="C285" i="5" l="1"/>
  <c r="AG284" i="5"/>
  <c r="C286" i="5" l="1"/>
  <c r="AG285" i="5"/>
  <c r="C287" i="5" l="1"/>
  <c r="AG286" i="5"/>
  <c r="C288" i="5" l="1"/>
  <c r="AG287" i="5"/>
  <c r="C289" i="5" l="1"/>
  <c r="AG288" i="5"/>
  <c r="C290" i="5" l="1"/>
  <c r="AG289" i="5"/>
  <c r="C291" i="5" l="1"/>
  <c r="AG290" i="5"/>
  <c r="C292" i="5" l="1"/>
  <c r="AG291" i="5"/>
  <c r="C293" i="5" l="1"/>
  <c r="AG292" i="5"/>
  <c r="C294" i="5" l="1"/>
  <c r="AG293" i="5"/>
  <c r="C295" i="5" l="1"/>
  <c r="AG294" i="5"/>
  <c r="C296" i="5" l="1"/>
  <c r="AG295" i="5"/>
  <c r="C297" i="5" l="1"/>
  <c r="AG296" i="5"/>
  <c r="C298" i="5" l="1"/>
  <c r="AG297" i="5"/>
  <c r="C299" i="5" l="1"/>
  <c r="AG298" i="5"/>
  <c r="C300" i="5" l="1"/>
  <c r="AG299" i="5"/>
  <c r="C301" i="5" l="1"/>
  <c r="AG300" i="5"/>
  <c r="C302" i="5" l="1"/>
  <c r="AG301" i="5"/>
  <c r="C303" i="5" l="1"/>
  <c r="AG302" i="5"/>
  <c r="C304" i="5" l="1"/>
  <c r="AG303" i="5"/>
  <c r="C305" i="5" l="1"/>
  <c r="AG304" i="5"/>
  <c r="C306" i="5" l="1"/>
  <c r="AG305" i="5"/>
  <c r="C307" i="5" l="1"/>
  <c r="AG306" i="5"/>
  <c r="C308" i="5" l="1"/>
  <c r="AG307" i="5"/>
  <c r="C309" i="5" l="1"/>
  <c r="AG308" i="5"/>
  <c r="C310" i="5" l="1"/>
  <c r="AG309" i="5"/>
  <c r="C311" i="5" l="1"/>
  <c r="AG310" i="5"/>
  <c r="C312" i="5" l="1"/>
  <c r="AG311" i="5"/>
  <c r="C313" i="5" l="1"/>
  <c r="AG312" i="5"/>
  <c r="C314" i="5" l="1"/>
  <c r="AG313" i="5"/>
  <c r="C315" i="5" l="1"/>
  <c r="AG314" i="5"/>
  <c r="C316" i="5" l="1"/>
  <c r="AG315" i="5"/>
  <c r="C317" i="5" l="1"/>
  <c r="AG316" i="5"/>
  <c r="C318" i="5" l="1"/>
  <c r="AG317" i="5"/>
  <c r="C319" i="5" l="1"/>
  <c r="AG318" i="5"/>
  <c r="C320" i="5" l="1"/>
  <c r="AG319" i="5"/>
  <c r="C321" i="5" l="1"/>
  <c r="AG320" i="5"/>
  <c r="C322" i="5" l="1"/>
  <c r="AG321" i="5"/>
  <c r="C323" i="5" l="1"/>
  <c r="AG322" i="5"/>
  <c r="C324" i="5" l="1"/>
  <c r="AG323" i="5"/>
  <c r="C325" i="5" l="1"/>
  <c r="AG324" i="5"/>
  <c r="C326" i="5" l="1"/>
  <c r="AG325" i="5"/>
  <c r="C327" i="5" l="1"/>
  <c r="AG326" i="5"/>
  <c r="C328" i="5" l="1"/>
  <c r="AG327" i="5"/>
  <c r="C329" i="5" l="1"/>
  <c r="AG328" i="5"/>
  <c r="C330" i="5" l="1"/>
  <c r="AG329" i="5"/>
  <c r="C331" i="5" l="1"/>
  <c r="AG330" i="5"/>
  <c r="C332" i="5" l="1"/>
  <c r="AG331" i="5"/>
  <c r="C333" i="5" l="1"/>
  <c r="AG332" i="5"/>
  <c r="C334" i="5" l="1"/>
  <c r="AG333" i="5"/>
  <c r="C335" i="5" l="1"/>
  <c r="AG334" i="5"/>
  <c r="C336" i="5" l="1"/>
  <c r="AG335" i="5"/>
  <c r="C337" i="5" l="1"/>
  <c r="AG336" i="5"/>
  <c r="C338" i="5" l="1"/>
  <c r="AG337" i="5"/>
  <c r="C339" i="5" l="1"/>
  <c r="AG338" i="5"/>
  <c r="C340" i="5" l="1"/>
  <c r="AG339" i="5"/>
  <c r="C341" i="5" l="1"/>
  <c r="AG340" i="5"/>
  <c r="C342" i="5" l="1"/>
  <c r="AG341" i="5"/>
  <c r="C343" i="5" l="1"/>
  <c r="AG342" i="5"/>
  <c r="C344" i="5" l="1"/>
  <c r="AG343" i="5"/>
  <c r="C345" i="5" l="1"/>
  <c r="AG344" i="5"/>
  <c r="C346" i="5" l="1"/>
  <c r="AG345" i="5"/>
  <c r="C347" i="5" l="1"/>
  <c r="AG346" i="5"/>
  <c r="C348" i="5" l="1"/>
  <c r="AG347" i="5"/>
  <c r="C349" i="5" l="1"/>
  <c r="AG348" i="5"/>
  <c r="C350" i="5" l="1"/>
  <c r="AG349" i="5"/>
  <c r="C351" i="5" l="1"/>
  <c r="AG350" i="5"/>
  <c r="C352" i="5" l="1"/>
  <c r="AG351" i="5"/>
  <c r="C353" i="5" l="1"/>
  <c r="AG352" i="5"/>
  <c r="C354" i="5" l="1"/>
  <c r="AG353" i="5"/>
  <c r="C355" i="5" l="1"/>
  <c r="AG354" i="5"/>
  <c r="C356" i="5" l="1"/>
  <c r="AG355" i="5"/>
  <c r="C357" i="5" l="1"/>
  <c r="AG356" i="5"/>
  <c r="C358" i="5" l="1"/>
  <c r="AG357" i="5"/>
  <c r="C359" i="5" l="1"/>
  <c r="AG358" i="5"/>
  <c r="C360" i="5" l="1"/>
  <c r="AG359" i="5"/>
  <c r="C361" i="5" l="1"/>
  <c r="AG360" i="5"/>
  <c r="C362" i="5" l="1"/>
  <c r="AG361" i="5"/>
  <c r="C363" i="5" l="1"/>
  <c r="AG362" i="5"/>
  <c r="C364" i="5" l="1"/>
  <c r="AG363" i="5"/>
  <c r="C365" i="5" l="1"/>
  <c r="AG364" i="5"/>
  <c r="C366" i="5" l="1"/>
  <c r="AG365" i="5"/>
  <c r="C367" i="5" l="1"/>
  <c r="AG366" i="5"/>
  <c r="C368" i="5" l="1"/>
  <c r="AG367" i="5"/>
  <c r="C369" i="5" l="1"/>
  <c r="AG368" i="5"/>
  <c r="C370" i="5" l="1"/>
  <c r="AG369" i="5"/>
  <c r="C371" i="5" l="1"/>
  <c r="AG370" i="5"/>
  <c r="C372" i="5" l="1"/>
  <c r="AG371" i="5"/>
  <c r="C373" i="5" l="1"/>
  <c r="AG372" i="5"/>
  <c r="C374" i="5" l="1"/>
  <c r="AG373" i="5"/>
  <c r="C375" i="5" l="1"/>
  <c r="AG374" i="5"/>
  <c r="C376" i="5" l="1"/>
  <c r="AG375" i="5"/>
  <c r="C377" i="5" l="1"/>
  <c r="AG376" i="5"/>
  <c r="C378" i="5" l="1"/>
  <c r="AG377" i="5"/>
  <c r="C379" i="5" l="1"/>
  <c r="AG378" i="5"/>
  <c r="C380" i="5" l="1"/>
  <c r="AG379" i="5"/>
  <c r="C381" i="5" l="1"/>
  <c r="AG380" i="5"/>
  <c r="C382" i="5" l="1"/>
  <c r="AG381" i="5"/>
  <c r="C383" i="5" l="1"/>
  <c r="AG382" i="5"/>
  <c r="C384" i="5" l="1"/>
  <c r="AG383" i="5"/>
  <c r="C385" i="5" l="1"/>
  <c r="AG384" i="5"/>
  <c r="C386" i="5" l="1"/>
  <c r="AG385" i="5"/>
  <c r="C387" i="5" l="1"/>
  <c r="AG386" i="5"/>
  <c r="C388" i="5" l="1"/>
  <c r="AG387" i="5"/>
  <c r="C389" i="5" l="1"/>
  <c r="AG388" i="5"/>
  <c r="C390" i="5" l="1"/>
  <c r="AG389" i="5"/>
  <c r="C391" i="5" l="1"/>
  <c r="AG390" i="5"/>
  <c r="C392" i="5" l="1"/>
  <c r="AG391" i="5"/>
  <c r="C393" i="5" l="1"/>
  <c r="AG392" i="5"/>
  <c r="C394" i="5" l="1"/>
  <c r="AG393" i="5"/>
  <c r="C395" i="5" l="1"/>
  <c r="AG394" i="5"/>
  <c r="C396" i="5" l="1"/>
  <c r="AG395" i="5"/>
  <c r="C397" i="5" l="1"/>
  <c r="AG396" i="5"/>
  <c r="C398" i="5" l="1"/>
  <c r="AG397" i="5"/>
  <c r="C399" i="5" l="1"/>
  <c r="AG398" i="5"/>
  <c r="C400" i="5" l="1"/>
  <c r="AG399" i="5"/>
  <c r="C401" i="5" l="1"/>
  <c r="AG400" i="5"/>
  <c r="C402" i="5" l="1"/>
  <c r="AG401" i="5"/>
  <c r="C403" i="5" l="1"/>
  <c r="AG402" i="5"/>
  <c r="C404" i="5" l="1"/>
  <c r="AG403" i="5"/>
  <c r="C405" i="5" l="1"/>
  <c r="AG404" i="5"/>
  <c r="C406" i="5" l="1"/>
  <c r="AG405" i="5"/>
  <c r="C407" i="5" l="1"/>
  <c r="AG406" i="5"/>
  <c r="C408" i="5" l="1"/>
  <c r="AG407" i="5"/>
  <c r="C409" i="5" l="1"/>
  <c r="AG408" i="5"/>
  <c r="C410" i="5" l="1"/>
  <c r="AG409" i="5"/>
  <c r="C411" i="5" l="1"/>
  <c r="AG410" i="5"/>
  <c r="C412" i="5" l="1"/>
  <c r="AG411" i="5"/>
  <c r="C413" i="5" l="1"/>
  <c r="AG412" i="5"/>
  <c r="C414" i="5" l="1"/>
  <c r="AG413" i="5"/>
  <c r="C415" i="5" l="1"/>
  <c r="AG414" i="5"/>
  <c r="C416" i="5" l="1"/>
  <c r="AG415" i="5"/>
  <c r="C417" i="5" l="1"/>
  <c r="AG416" i="5"/>
  <c r="C418" i="5" l="1"/>
  <c r="AG417" i="5"/>
  <c r="C419" i="5" l="1"/>
  <c r="AG418" i="5"/>
  <c r="C420" i="5" l="1"/>
  <c r="AG419" i="5"/>
  <c r="C421" i="5" l="1"/>
  <c r="AG420" i="5"/>
  <c r="C422" i="5" l="1"/>
  <c r="AG421" i="5"/>
  <c r="C423" i="5" l="1"/>
  <c r="AG422" i="5"/>
  <c r="C424" i="5" l="1"/>
  <c r="AG423" i="5"/>
  <c r="C425" i="5" l="1"/>
  <c r="AG424" i="5"/>
  <c r="C426" i="5" l="1"/>
  <c r="AG425" i="5"/>
  <c r="C427" i="5" l="1"/>
  <c r="AG426" i="5"/>
  <c r="C428" i="5" l="1"/>
  <c r="AG427" i="5"/>
  <c r="C429" i="5" l="1"/>
  <c r="AG428" i="5"/>
  <c r="C430" i="5" l="1"/>
  <c r="AG429" i="5"/>
  <c r="C431" i="5" l="1"/>
  <c r="AG430" i="5"/>
  <c r="C432" i="5" l="1"/>
  <c r="AG431" i="5"/>
  <c r="C433" i="5" l="1"/>
  <c r="AG432" i="5"/>
  <c r="C434" i="5" l="1"/>
  <c r="AG433" i="5"/>
  <c r="C435" i="5" l="1"/>
  <c r="AG434" i="5"/>
  <c r="C436" i="5" l="1"/>
  <c r="AG435" i="5"/>
  <c r="C437" i="5" l="1"/>
  <c r="AG436" i="5"/>
  <c r="C438" i="5" l="1"/>
  <c r="AG437" i="5"/>
  <c r="C439" i="5" l="1"/>
  <c r="AG438" i="5"/>
  <c r="C440" i="5" l="1"/>
  <c r="AG439" i="5"/>
  <c r="C441" i="5" l="1"/>
  <c r="AG440" i="5"/>
  <c r="C442" i="5" l="1"/>
  <c r="AG441" i="5"/>
  <c r="C443" i="5" l="1"/>
  <c r="AG442" i="5"/>
  <c r="C444" i="5" l="1"/>
  <c r="AG443" i="5"/>
  <c r="C445" i="5" l="1"/>
  <c r="AG444" i="5"/>
  <c r="C446" i="5" l="1"/>
  <c r="AG445" i="5"/>
  <c r="C447" i="5" l="1"/>
  <c r="AG446" i="5"/>
  <c r="C448" i="5" l="1"/>
  <c r="AG447" i="5"/>
  <c r="C449" i="5" l="1"/>
  <c r="AG448" i="5"/>
  <c r="C450" i="5" l="1"/>
  <c r="AG449" i="5"/>
  <c r="C451" i="5" l="1"/>
  <c r="AG450" i="5"/>
  <c r="C452" i="5" l="1"/>
  <c r="AG451" i="5"/>
  <c r="C453" i="5" l="1"/>
  <c r="AG452" i="5"/>
  <c r="C454" i="5" l="1"/>
  <c r="AG453" i="5"/>
  <c r="C455" i="5" l="1"/>
  <c r="AG454" i="5"/>
  <c r="C456" i="5" l="1"/>
  <c r="AG455" i="5"/>
  <c r="C457" i="5" l="1"/>
  <c r="AG456" i="5"/>
  <c r="C458" i="5" l="1"/>
  <c r="AG457" i="5"/>
  <c r="C459" i="5" l="1"/>
  <c r="AG458" i="5"/>
  <c r="C460" i="5" l="1"/>
  <c r="AG459" i="5"/>
  <c r="C461" i="5" l="1"/>
  <c r="AG460" i="5"/>
  <c r="C462" i="5" l="1"/>
  <c r="AG461" i="5"/>
  <c r="C463" i="5" l="1"/>
  <c r="AG462" i="5"/>
  <c r="C464" i="5" l="1"/>
  <c r="AG463" i="5"/>
  <c r="C465" i="5" l="1"/>
  <c r="AG464" i="5"/>
  <c r="C466" i="5" l="1"/>
  <c r="AG465" i="5"/>
  <c r="C467" i="5" l="1"/>
  <c r="AG466" i="5"/>
  <c r="C468" i="5" l="1"/>
  <c r="AG467" i="5"/>
  <c r="C469" i="5" l="1"/>
  <c r="AG468" i="5"/>
  <c r="C470" i="5" l="1"/>
  <c r="AG469" i="5"/>
  <c r="C471" i="5" l="1"/>
  <c r="AG470" i="5"/>
  <c r="C472" i="5" l="1"/>
  <c r="AG471" i="5"/>
  <c r="C473" i="5" l="1"/>
  <c r="AG472" i="5"/>
  <c r="C474" i="5" l="1"/>
  <c r="AG473" i="5"/>
  <c r="C475" i="5" l="1"/>
  <c r="AG474" i="5"/>
  <c r="C476" i="5" l="1"/>
  <c r="AG475" i="5"/>
  <c r="C477" i="5" l="1"/>
  <c r="AG476" i="5"/>
  <c r="C478" i="5" l="1"/>
  <c r="AG477" i="5"/>
  <c r="C479" i="5" l="1"/>
  <c r="AG478" i="5"/>
  <c r="C480" i="5" l="1"/>
  <c r="AG479" i="5"/>
  <c r="C481" i="5" l="1"/>
  <c r="AG480" i="5"/>
  <c r="C482" i="5" l="1"/>
  <c r="AG481" i="5"/>
  <c r="C483" i="5" l="1"/>
  <c r="AG482" i="5"/>
  <c r="C484" i="5" l="1"/>
  <c r="AG483" i="5"/>
  <c r="C485" i="5" l="1"/>
  <c r="AG484" i="5"/>
  <c r="C486" i="5" l="1"/>
  <c r="AG485" i="5"/>
  <c r="C487" i="5" l="1"/>
  <c r="AG486" i="5"/>
  <c r="C488" i="5" l="1"/>
  <c r="AG487" i="5"/>
  <c r="C489" i="5" l="1"/>
  <c r="AG488" i="5"/>
  <c r="C490" i="5" l="1"/>
  <c r="AG489" i="5"/>
  <c r="C491" i="5" l="1"/>
  <c r="AG490" i="5"/>
  <c r="C492" i="5" l="1"/>
  <c r="AG491" i="5"/>
  <c r="C493" i="5" l="1"/>
  <c r="AG492" i="5"/>
  <c r="C494" i="5" l="1"/>
  <c r="AG493" i="5"/>
  <c r="C495" i="5" l="1"/>
  <c r="AG494" i="5"/>
  <c r="C496" i="5" l="1"/>
  <c r="AG495" i="5"/>
  <c r="C497" i="5" l="1"/>
  <c r="AG496" i="5"/>
  <c r="C498" i="5" l="1"/>
  <c r="AG497" i="5"/>
  <c r="C499" i="5" l="1"/>
  <c r="AG498" i="5"/>
  <c r="C500" i="5" l="1"/>
  <c r="AG499" i="5"/>
  <c r="C501" i="5" l="1"/>
  <c r="AG500" i="5"/>
  <c r="C502" i="5" l="1"/>
  <c r="AG501" i="5"/>
  <c r="C503" i="5" l="1"/>
  <c r="AG502" i="5"/>
  <c r="C504" i="5" l="1"/>
  <c r="AG503" i="5"/>
  <c r="C505" i="5" l="1"/>
  <c r="AG504" i="5"/>
  <c r="C506" i="5" l="1"/>
  <c r="AG505" i="5"/>
  <c r="C507" i="5" l="1"/>
  <c r="AG506" i="5"/>
  <c r="C508" i="5" l="1"/>
  <c r="AG507" i="5"/>
  <c r="C509" i="5" l="1"/>
  <c r="AG508" i="5"/>
  <c r="C510" i="5" l="1"/>
  <c r="AG509" i="5"/>
  <c r="C511" i="5" l="1"/>
  <c r="AG510" i="5"/>
  <c r="C512" i="5" l="1"/>
  <c r="AG511" i="5"/>
  <c r="C513" i="5" l="1"/>
  <c r="AG512" i="5"/>
  <c r="C514" i="5" l="1"/>
  <c r="C515" i="5" s="1"/>
  <c r="AG513" i="5"/>
  <c r="C516" i="5" l="1"/>
  <c r="AG515" i="5"/>
  <c r="R514" i="5"/>
  <c r="AG514" i="5" s="1"/>
  <c r="C517" i="5" l="1"/>
  <c r="C518" i="5" s="1"/>
  <c r="AG516" i="5"/>
  <c r="C519" i="5" l="1"/>
  <c r="C520" i="5" s="1"/>
  <c r="AG518" i="5"/>
  <c r="R517" i="5"/>
  <c r="AG517" i="5" s="1"/>
  <c r="C521" i="5" l="1"/>
  <c r="AG520" i="5"/>
  <c r="R519" i="5"/>
  <c r="AG519" i="5" s="1"/>
  <c r="C522" i="5" l="1"/>
  <c r="AG521" i="5"/>
  <c r="C523" i="5" l="1"/>
  <c r="C524" i="5" s="1"/>
  <c r="AG522" i="5"/>
  <c r="C525" i="5" l="1"/>
  <c r="C526" i="5" s="1"/>
  <c r="AG524" i="5"/>
  <c r="R523" i="5"/>
  <c r="AG523" i="5" s="1"/>
  <c r="C527" i="5" l="1"/>
  <c r="AG526" i="5"/>
  <c r="R525" i="5"/>
  <c r="AG525" i="5" s="1"/>
  <c r="C528" i="5" l="1"/>
  <c r="C529" i="5" s="1"/>
  <c r="AG527" i="5"/>
  <c r="C530" i="5" l="1"/>
  <c r="C531" i="5" s="1"/>
  <c r="AG529" i="5"/>
  <c r="R528" i="5"/>
  <c r="AG528" i="5" s="1"/>
  <c r="C532" i="5" l="1"/>
  <c r="AG531" i="5"/>
  <c r="R530" i="5"/>
  <c r="AG530" i="5" s="1"/>
  <c r="C533" i="5" l="1"/>
  <c r="AG532" i="5"/>
  <c r="C534" i="5" l="1"/>
  <c r="AG533" i="5"/>
  <c r="C535" i="5" l="1"/>
  <c r="C536" i="5" s="1"/>
  <c r="AG534" i="5"/>
  <c r="C537" i="5" l="1"/>
  <c r="C538" i="5" s="1"/>
  <c r="AG536" i="5"/>
  <c r="R535" i="5"/>
  <c r="AG535" i="5" s="1"/>
  <c r="C539" i="5" l="1"/>
  <c r="C540" i="5" s="1"/>
  <c r="AG538" i="5"/>
  <c r="R537" i="5"/>
  <c r="AG537" i="5" s="1"/>
  <c r="C541" i="5" l="1"/>
  <c r="AG540" i="5"/>
  <c r="R539" i="5"/>
  <c r="AG539" i="5" s="1"/>
  <c r="C542" i="5" l="1"/>
  <c r="C543" i="5" s="1"/>
  <c r="AG541" i="5"/>
  <c r="C544" i="5" l="1"/>
  <c r="C545" i="5" s="1"/>
  <c r="AG543" i="5"/>
  <c r="R542" i="5"/>
  <c r="AG542" i="5" s="1"/>
  <c r="C546" i="5" l="1"/>
  <c r="C547" i="5" s="1"/>
  <c r="AG545" i="5"/>
  <c r="R544" i="5"/>
  <c r="AG544" i="5" s="1"/>
  <c r="C548" i="5" l="1"/>
  <c r="C549" i="5" s="1"/>
  <c r="AG547" i="5"/>
  <c r="R546" i="5"/>
  <c r="AG546" i="5" s="1"/>
  <c r="C550" i="5" l="1"/>
  <c r="C551" i="5" s="1"/>
  <c r="AG549" i="5"/>
  <c r="R548" i="5"/>
  <c r="AG548" i="5" s="1"/>
  <c r="C552" i="5" l="1"/>
  <c r="C553" i="5" s="1"/>
  <c r="AG551" i="5"/>
  <c r="R550" i="5"/>
  <c r="AG550" i="5" s="1"/>
  <c r="C554" i="5" l="1"/>
  <c r="C555" i="5" s="1"/>
  <c r="AG553" i="5"/>
  <c r="R552" i="5"/>
  <c r="AG552" i="5" s="1"/>
  <c r="C556" i="5" l="1"/>
  <c r="C557" i="5" s="1"/>
  <c r="AG555" i="5"/>
  <c r="R554" i="5"/>
  <c r="AG554" i="5" s="1"/>
  <c r="C558" i="5" l="1"/>
  <c r="C559" i="5" s="1"/>
  <c r="AG557" i="5"/>
  <c r="R556" i="5"/>
  <c r="AG556" i="5" s="1"/>
  <c r="C560" i="5" l="1"/>
  <c r="C561" i="5" s="1"/>
  <c r="AG559" i="5"/>
  <c r="R558" i="5"/>
  <c r="AG558" i="5" s="1"/>
  <c r="C562" i="5" l="1"/>
  <c r="C563" i="5" s="1"/>
  <c r="AG561" i="5"/>
  <c r="R560" i="5"/>
  <c r="AG560" i="5" s="1"/>
  <c r="C564" i="5" l="1"/>
  <c r="C565" i="5" s="1"/>
  <c r="AG563" i="5"/>
  <c r="R562" i="5"/>
  <c r="AG562" i="5" s="1"/>
  <c r="C566" i="5" l="1"/>
  <c r="C567" i="5" s="1"/>
  <c r="AG565" i="5"/>
  <c r="R564" i="5"/>
  <c r="AG564" i="5" s="1"/>
  <c r="C568" i="5" l="1"/>
  <c r="C569" i="5" s="1"/>
  <c r="AG567" i="5"/>
  <c r="R566" i="5"/>
  <c r="AG566" i="5" s="1"/>
  <c r="C570" i="5" l="1"/>
  <c r="C571" i="5" s="1"/>
  <c r="AG569" i="5"/>
  <c r="R568" i="5"/>
  <c r="AG568" i="5" s="1"/>
  <c r="C572" i="5" l="1"/>
  <c r="C573" i="5" s="1"/>
  <c r="AG571" i="5"/>
  <c r="R570" i="5"/>
  <c r="AG570" i="5" s="1"/>
  <c r="C574" i="5" l="1"/>
  <c r="C575" i="5" s="1"/>
  <c r="AG573" i="5"/>
  <c r="R572" i="5"/>
  <c r="AG572" i="5" s="1"/>
  <c r="C576" i="5" l="1"/>
  <c r="C577" i="5" s="1"/>
  <c r="AG575" i="5"/>
  <c r="R574" i="5"/>
  <c r="AG574" i="5" s="1"/>
  <c r="C578" i="5" l="1"/>
  <c r="C579" i="5" s="1"/>
  <c r="AG577" i="5"/>
  <c r="R576" i="5"/>
  <c r="AG576" i="5" s="1"/>
  <c r="C580" i="5" l="1"/>
  <c r="C581" i="5" s="1"/>
  <c r="AG579" i="5"/>
  <c r="R578" i="5"/>
  <c r="AG578" i="5" s="1"/>
  <c r="C582" i="5" l="1"/>
  <c r="C583" i="5" s="1"/>
  <c r="AG581" i="5"/>
  <c r="R580" i="5"/>
  <c r="AG580" i="5" s="1"/>
  <c r="C584" i="5" l="1"/>
  <c r="C585" i="5" s="1"/>
  <c r="AG583" i="5"/>
  <c r="R582" i="5"/>
  <c r="AG582" i="5" s="1"/>
  <c r="C586" i="5" l="1"/>
  <c r="C587" i="5" s="1"/>
  <c r="AG585" i="5"/>
  <c r="R584" i="5"/>
  <c r="AG584" i="5" s="1"/>
  <c r="C588" i="5" l="1"/>
  <c r="C589" i="5" s="1"/>
  <c r="AG587" i="5"/>
  <c r="R586" i="5"/>
  <c r="AG586" i="5" s="1"/>
  <c r="C590" i="5" l="1"/>
  <c r="C591" i="5" s="1"/>
  <c r="AG589" i="5"/>
  <c r="R588" i="5"/>
  <c r="AG588" i="5" s="1"/>
  <c r="C592" i="5" l="1"/>
  <c r="C593" i="5" s="1"/>
  <c r="AG591" i="5"/>
  <c r="R590" i="5"/>
  <c r="AG590" i="5" s="1"/>
  <c r="C594" i="5" l="1"/>
  <c r="C595" i="5" s="1"/>
  <c r="AG593" i="5"/>
  <c r="R592" i="5"/>
  <c r="AG592" i="5" s="1"/>
  <c r="C596" i="5" l="1"/>
  <c r="C597" i="5" s="1"/>
  <c r="AG595" i="5"/>
  <c r="R594" i="5"/>
  <c r="AG594" i="5" s="1"/>
  <c r="C598" i="5" l="1"/>
  <c r="C599" i="5" s="1"/>
  <c r="AG597" i="5"/>
  <c r="R596" i="5"/>
  <c r="AG596" i="5" s="1"/>
  <c r="C600" i="5" l="1"/>
  <c r="C601" i="5" s="1"/>
  <c r="AG599" i="5"/>
  <c r="R598" i="5"/>
  <c r="AG598" i="5" s="1"/>
  <c r="C602" i="5" l="1"/>
  <c r="C603" i="5" s="1"/>
  <c r="AG601" i="5"/>
  <c r="R600" i="5"/>
  <c r="AG600" i="5" s="1"/>
  <c r="C604" i="5" l="1"/>
  <c r="C605" i="5" s="1"/>
  <c r="AG603" i="5"/>
  <c r="R602" i="5"/>
  <c r="AG602" i="5" s="1"/>
  <c r="C606" i="5" l="1"/>
  <c r="C607" i="5" s="1"/>
  <c r="AG605" i="5"/>
  <c r="R604" i="5"/>
  <c r="AG604" i="5" s="1"/>
  <c r="C608" i="5" l="1"/>
  <c r="C609" i="5" s="1"/>
  <c r="AG607" i="5"/>
  <c r="R606" i="5"/>
  <c r="AG606" i="5" s="1"/>
  <c r="C610" i="5" l="1"/>
  <c r="C611" i="5" s="1"/>
  <c r="AG609" i="5"/>
  <c r="R608" i="5"/>
  <c r="AG608" i="5" s="1"/>
  <c r="C612" i="5" l="1"/>
  <c r="C613" i="5" s="1"/>
  <c r="AG611" i="5"/>
  <c r="R610" i="5"/>
  <c r="AG610" i="5" s="1"/>
  <c r="C614" i="5" l="1"/>
  <c r="C615" i="5" s="1"/>
  <c r="AG613" i="5"/>
  <c r="R612" i="5"/>
  <c r="AG612" i="5" s="1"/>
  <c r="C616" i="5" l="1"/>
  <c r="C617" i="5" s="1"/>
  <c r="AG615" i="5"/>
  <c r="R614" i="5"/>
  <c r="AG614" i="5" s="1"/>
  <c r="C618" i="5" l="1"/>
  <c r="C619" i="5" s="1"/>
  <c r="AG617" i="5"/>
  <c r="R616" i="5"/>
  <c r="AG616" i="5" s="1"/>
  <c r="C620" i="5" l="1"/>
  <c r="C621" i="5" s="1"/>
  <c r="AG619" i="5"/>
  <c r="R618" i="5"/>
  <c r="AG618" i="5" s="1"/>
  <c r="C622" i="5" l="1"/>
  <c r="C623" i="5" s="1"/>
  <c r="AG621" i="5"/>
  <c r="R620" i="5"/>
  <c r="AG620" i="5" s="1"/>
  <c r="C624" i="5" l="1"/>
  <c r="C625" i="5" s="1"/>
  <c r="AG623" i="5"/>
  <c r="R622" i="5"/>
  <c r="AG622" i="5" s="1"/>
  <c r="C626" i="5" l="1"/>
  <c r="C627" i="5" s="1"/>
  <c r="AG625" i="5"/>
  <c r="R624" i="5"/>
  <c r="AG624" i="5" s="1"/>
  <c r="C628" i="5" l="1"/>
  <c r="C629" i="5" s="1"/>
  <c r="AG627" i="5"/>
  <c r="R626" i="5"/>
  <c r="AG626" i="5" s="1"/>
  <c r="C630" i="5" l="1"/>
  <c r="C631" i="5" s="1"/>
  <c r="AG629" i="5"/>
  <c r="R628" i="5"/>
  <c r="AG628" i="5" s="1"/>
  <c r="C632" i="5" l="1"/>
  <c r="C633" i="5" s="1"/>
  <c r="AG631" i="5"/>
  <c r="R630" i="5"/>
  <c r="AG630" i="5" s="1"/>
  <c r="C634" i="5" l="1"/>
  <c r="C635" i="5" s="1"/>
  <c r="AG633" i="5"/>
  <c r="R632" i="5"/>
  <c r="AG632" i="5" s="1"/>
  <c r="C636" i="5" l="1"/>
  <c r="C637" i="5" s="1"/>
  <c r="AG635" i="5"/>
  <c r="R634" i="5"/>
  <c r="AG634" i="5" s="1"/>
  <c r="C638" i="5" l="1"/>
  <c r="C639" i="5" s="1"/>
  <c r="AG637" i="5"/>
  <c r="R636" i="5"/>
  <c r="AG636" i="5" s="1"/>
  <c r="C640" i="5" l="1"/>
  <c r="C641" i="5" s="1"/>
  <c r="AG639" i="5"/>
  <c r="R638" i="5"/>
  <c r="AG638" i="5" s="1"/>
  <c r="C642" i="5" l="1"/>
  <c r="C643" i="5" s="1"/>
  <c r="AG641" i="5"/>
  <c r="R640" i="5"/>
  <c r="AG640" i="5" s="1"/>
  <c r="C644" i="5" l="1"/>
  <c r="C645" i="5" s="1"/>
  <c r="AG643" i="5"/>
  <c r="R642" i="5"/>
  <c r="AG642" i="5" s="1"/>
  <c r="C646" i="5" l="1"/>
  <c r="C647" i="5" s="1"/>
  <c r="AG645" i="5"/>
  <c r="R644" i="5"/>
  <c r="AG644" i="5" s="1"/>
  <c r="C648" i="5" l="1"/>
  <c r="C649" i="5" s="1"/>
  <c r="AG647" i="5"/>
  <c r="R646" i="5"/>
  <c r="AG646" i="5" s="1"/>
  <c r="C650" i="5" l="1"/>
  <c r="C651" i="5" s="1"/>
  <c r="AG649" i="5"/>
  <c r="R648" i="5"/>
  <c r="AG648" i="5" s="1"/>
  <c r="C652" i="5" l="1"/>
  <c r="C653" i="5" s="1"/>
  <c r="AG651" i="5"/>
  <c r="R650" i="5"/>
  <c r="AG650" i="5" s="1"/>
  <c r="C654" i="5" l="1"/>
  <c r="C655" i="5" s="1"/>
  <c r="AG653" i="5"/>
  <c r="R652" i="5"/>
  <c r="AG652" i="5" s="1"/>
  <c r="C656" i="5" l="1"/>
  <c r="C657" i="5" s="1"/>
  <c r="AG655" i="5"/>
  <c r="R654" i="5"/>
  <c r="AG654" i="5" s="1"/>
  <c r="C658" i="5" l="1"/>
  <c r="C659" i="5" s="1"/>
  <c r="AG657" i="5"/>
  <c r="R656" i="5"/>
  <c r="AG656" i="5" s="1"/>
  <c r="C660" i="5" l="1"/>
  <c r="C661" i="5" s="1"/>
  <c r="AG659" i="5"/>
  <c r="R658" i="5"/>
  <c r="AG658" i="5" s="1"/>
  <c r="C662" i="5" l="1"/>
  <c r="C663" i="5" s="1"/>
  <c r="AG661" i="5"/>
  <c r="R660" i="5"/>
  <c r="AG660" i="5" s="1"/>
  <c r="C664" i="5" l="1"/>
  <c r="C665" i="5" s="1"/>
  <c r="AG663" i="5"/>
  <c r="R662" i="5"/>
  <c r="AG662" i="5" s="1"/>
  <c r="C666" i="5" l="1"/>
  <c r="C667" i="5" s="1"/>
  <c r="AG665" i="5"/>
  <c r="R664" i="5"/>
  <c r="AG664" i="5" s="1"/>
  <c r="C668" i="5" l="1"/>
  <c r="C669" i="5" s="1"/>
  <c r="AG667" i="5"/>
  <c r="R666" i="5"/>
  <c r="AG666" i="5" s="1"/>
  <c r="C670" i="5" l="1"/>
  <c r="C671" i="5" s="1"/>
  <c r="AG669" i="5"/>
  <c r="R668" i="5"/>
  <c r="AG668" i="5" s="1"/>
  <c r="C672" i="5" l="1"/>
  <c r="C673" i="5" s="1"/>
  <c r="AG671" i="5"/>
  <c r="R670" i="5"/>
  <c r="AG670" i="5" s="1"/>
  <c r="C674" i="5" l="1"/>
  <c r="C675" i="5" s="1"/>
  <c r="AG673" i="5"/>
  <c r="R672" i="5"/>
  <c r="AG672" i="5" s="1"/>
  <c r="C676" i="5" l="1"/>
  <c r="C677" i="5" s="1"/>
  <c r="AG675" i="5"/>
  <c r="R674" i="5"/>
  <c r="AG674" i="5" s="1"/>
  <c r="C678" i="5" l="1"/>
  <c r="C679" i="5" s="1"/>
  <c r="AG677" i="5"/>
  <c r="R676" i="5"/>
  <c r="AG676" i="5" s="1"/>
  <c r="C680" i="5" l="1"/>
  <c r="C681" i="5" s="1"/>
  <c r="AG679" i="5"/>
  <c r="R678" i="5"/>
  <c r="AG678" i="5" s="1"/>
  <c r="C682" i="5" l="1"/>
  <c r="C683" i="5" s="1"/>
  <c r="AG681" i="5"/>
  <c r="R680" i="5"/>
  <c r="AG680" i="5" s="1"/>
  <c r="C684" i="5" l="1"/>
  <c r="C685" i="5" s="1"/>
  <c r="AG683" i="5"/>
  <c r="R682" i="5"/>
  <c r="AG682" i="5" s="1"/>
  <c r="C686" i="5" l="1"/>
  <c r="C687" i="5" s="1"/>
  <c r="AG685" i="5"/>
  <c r="R684" i="5"/>
  <c r="AG684" i="5" s="1"/>
  <c r="C688" i="5" l="1"/>
  <c r="C689" i="5" s="1"/>
  <c r="AG687" i="5"/>
  <c r="R686" i="5"/>
  <c r="AG686" i="5" s="1"/>
  <c r="C690" i="5" l="1"/>
  <c r="C691" i="5" s="1"/>
  <c r="AG689" i="5"/>
  <c r="R688" i="5"/>
  <c r="AG688" i="5" s="1"/>
  <c r="C692" i="5" l="1"/>
  <c r="C693" i="5" s="1"/>
  <c r="AG691" i="5"/>
  <c r="R690" i="5"/>
  <c r="AG690" i="5" s="1"/>
  <c r="C694" i="5" l="1"/>
  <c r="C695" i="5" s="1"/>
  <c r="AG693" i="5"/>
  <c r="R692" i="5"/>
  <c r="AG692" i="5" s="1"/>
  <c r="C696" i="5" l="1"/>
  <c r="C697" i="5" s="1"/>
  <c r="AG695" i="5"/>
  <c r="R694" i="5"/>
  <c r="AG694" i="5" s="1"/>
  <c r="C698" i="5" l="1"/>
  <c r="C699" i="5" s="1"/>
  <c r="AG697" i="5"/>
  <c r="R696" i="5"/>
  <c r="AG696" i="5" s="1"/>
  <c r="C700" i="5" l="1"/>
  <c r="C701" i="5" s="1"/>
  <c r="AG699" i="5"/>
  <c r="R698" i="5"/>
  <c r="AG698" i="5" s="1"/>
  <c r="C702" i="5" l="1"/>
  <c r="C703" i="5" s="1"/>
  <c r="AG701" i="5"/>
  <c r="R700" i="5"/>
  <c r="AG700" i="5" s="1"/>
  <c r="C704" i="5" l="1"/>
  <c r="C705" i="5" s="1"/>
  <c r="AG703" i="5"/>
  <c r="R702" i="5"/>
  <c r="AG702" i="5" s="1"/>
  <c r="C706" i="5" l="1"/>
  <c r="C707" i="5" s="1"/>
  <c r="AG705" i="5"/>
  <c r="R704" i="5"/>
  <c r="AG704" i="5" s="1"/>
  <c r="C708" i="5" l="1"/>
  <c r="C709" i="5" s="1"/>
  <c r="AG707" i="5"/>
  <c r="R706" i="5"/>
  <c r="AG706" i="5" s="1"/>
  <c r="C710" i="5" l="1"/>
  <c r="C711" i="5" s="1"/>
  <c r="AG709" i="5"/>
  <c r="R708" i="5"/>
  <c r="AG708" i="5" s="1"/>
  <c r="C712" i="5" l="1"/>
  <c r="C713" i="5" s="1"/>
  <c r="AG711" i="5"/>
  <c r="R710" i="5"/>
  <c r="AG710" i="5" s="1"/>
  <c r="C714" i="5" l="1"/>
  <c r="C715" i="5" s="1"/>
  <c r="AG713" i="5"/>
  <c r="R712" i="5"/>
  <c r="AG712" i="5" s="1"/>
  <c r="C716" i="5" l="1"/>
  <c r="C717" i="5" s="1"/>
  <c r="AG715" i="5"/>
  <c r="R714" i="5"/>
  <c r="AG714" i="5" s="1"/>
  <c r="C718" i="5" l="1"/>
  <c r="C719" i="5" s="1"/>
  <c r="AG717" i="5"/>
  <c r="R716" i="5"/>
  <c r="AG716" i="5" s="1"/>
  <c r="C720" i="5" l="1"/>
  <c r="C721" i="5" s="1"/>
  <c r="AG719" i="5"/>
  <c r="R718" i="5"/>
  <c r="AG718" i="5" s="1"/>
  <c r="C722" i="5" l="1"/>
  <c r="C723" i="5" s="1"/>
  <c r="AG721" i="5"/>
  <c r="R720" i="5"/>
  <c r="AG720" i="5" s="1"/>
  <c r="C724" i="5" l="1"/>
  <c r="C725" i="5" s="1"/>
  <c r="AG723" i="5"/>
  <c r="R722" i="5"/>
  <c r="AG722" i="5" s="1"/>
  <c r="C726" i="5" l="1"/>
  <c r="C727" i="5" s="1"/>
  <c r="AG725" i="5"/>
  <c r="R724" i="5"/>
  <c r="AG724" i="5" s="1"/>
  <c r="C728" i="5" l="1"/>
  <c r="C729" i="5" s="1"/>
  <c r="AG727" i="5"/>
  <c r="R726" i="5"/>
  <c r="AG726" i="5" s="1"/>
  <c r="C730" i="5" l="1"/>
  <c r="C731" i="5" s="1"/>
  <c r="AG729" i="5"/>
  <c r="R728" i="5"/>
  <c r="AG728" i="5" s="1"/>
  <c r="C732" i="5" l="1"/>
  <c r="C733" i="5" s="1"/>
  <c r="AG731" i="5"/>
  <c r="R730" i="5"/>
  <c r="AG730" i="5" s="1"/>
  <c r="C734" i="5" l="1"/>
  <c r="C735" i="5" s="1"/>
  <c r="AG733" i="5"/>
  <c r="R732" i="5"/>
  <c r="AG732" i="5" s="1"/>
  <c r="C736" i="5" l="1"/>
  <c r="C737" i="5" s="1"/>
  <c r="AG735" i="5"/>
  <c r="R734" i="5"/>
  <c r="AG734" i="5" s="1"/>
  <c r="C738" i="5" l="1"/>
  <c r="C739" i="5" s="1"/>
  <c r="AG737" i="5"/>
  <c r="R736" i="5"/>
  <c r="AG736" i="5" s="1"/>
  <c r="C740" i="5" l="1"/>
  <c r="C741" i="5" s="1"/>
  <c r="AG739" i="5"/>
  <c r="R738" i="5"/>
  <c r="AG738" i="5" s="1"/>
  <c r="C742" i="5" l="1"/>
  <c r="C743" i="5" s="1"/>
  <c r="AG741" i="5"/>
  <c r="R740" i="5"/>
  <c r="AG740" i="5" s="1"/>
  <c r="C744" i="5" l="1"/>
  <c r="C745" i="5" s="1"/>
  <c r="AG743" i="5"/>
  <c r="R742" i="5"/>
  <c r="AG742" i="5" s="1"/>
  <c r="C746" i="5" l="1"/>
  <c r="C747" i="5" s="1"/>
  <c r="AG745" i="5"/>
  <c r="R744" i="5"/>
  <c r="AG744" i="5" s="1"/>
  <c r="C748" i="5" l="1"/>
  <c r="C749" i="5" s="1"/>
  <c r="AG747" i="5"/>
  <c r="R746" i="5"/>
  <c r="AG746" i="5" s="1"/>
  <c r="C750" i="5" l="1"/>
  <c r="C751" i="5" s="1"/>
  <c r="AG749" i="5"/>
  <c r="R748" i="5"/>
  <c r="AG748" i="5" s="1"/>
  <c r="C752" i="5" l="1"/>
  <c r="C753" i="5" s="1"/>
  <c r="AG751" i="5"/>
  <c r="R750" i="5"/>
  <c r="AG750" i="5" s="1"/>
  <c r="C754" i="5" l="1"/>
  <c r="C755" i="5" s="1"/>
  <c r="AG753" i="5"/>
  <c r="R752" i="5"/>
  <c r="AG752" i="5" s="1"/>
  <c r="C756" i="5" l="1"/>
  <c r="C757" i="5" s="1"/>
  <c r="AG755" i="5"/>
  <c r="R754" i="5"/>
  <c r="AG754" i="5" s="1"/>
  <c r="C758" i="5" l="1"/>
  <c r="C759" i="5" s="1"/>
  <c r="AG757" i="5"/>
  <c r="R756" i="5"/>
  <c r="AG756" i="5" s="1"/>
  <c r="C760" i="5" l="1"/>
  <c r="C761" i="5" s="1"/>
  <c r="AG759" i="5"/>
  <c r="R758" i="5"/>
  <c r="AG758" i="5" s="1"/>
  <c r="C762" i="5" l="1"/>
  <c r="C763" i="5" s="1"/>
  <c r="AG761" i="5"/>
  <c r="R760" i="5"/>
  <c r="AG760" i="5" s="1"/>
  <c r="C764" i="5" l="1"/>
  <c r="C765" i="5" s="1"/>
  <c r="AG763" i="5"/>
  <c r="R762" i="5"/>
  <c r="AG762" i="5" s="1"/>
  <c r="C766" i="5" l="1"/>
  <c r="C767" i="5" s="1"/>
  <c r="AG765" i="5"/>
  <c r="R764" i="5"/>
  <c r="AG764" i="5" s="1"/>
  <c r="C768" i="5" l="1"/>
  <c r="C769" i="5" s="1"/>
  <c r="AG767" i="5"/>
  <c r="R766" i="5"/>
  <c r="AG766" i="5" s="1"/>
  <c r="C770" i="5" l="1"/>
  <c r="C771" i="5" s="1"/>
  <c r="AG769" i="5"/>
  <c r="R768" i="5"/>
  <c r="AG768" i="5" s="1"/>
  <c r="C772" i="5" l="1"/>
  <c r="C773" i="5" s="1"/>
  <c r="AG771" i="5"/>
  <c r="R770" i="5"/>
  <c r="AG770" i="5" s="1"/>
  <c r="C774" i="5" l="1"/>
  <c r="C775" i="5" s="1"/>
  <c r="AG773" i="5"/>
  <c r="R772" i="5"/>
  <c r="AG772" i="5" s="1"/>
  <c r="C776" i="5" l="1"/>
  <c r="C777" i="5" s="1"/>
  <c r="AG775" i="5"/>
  <c r="R774" i="5"/>
  <c r="AG774" i="5" s="1"/>
  <c r="C778" i="5" l="1"/>
  <c r="C779" i="5" s="1"/>
  <c r="AG777" i="5"/>
  <c r="R776" i="5"/>
  <c r="AG776" i="5" s="1"/>
  <c r="C780" i="5" l="1"/>
  <c r="C781" i="5" s="1"/>
  <c r="AG779" i="5"/>
  <c r="R778" i="5"/>
  <c r="AG778" i="5" s="1"/>
  <c r="C782" i="5" l="1"/>
  <c r="C783" i="5" s="1"/>
  <c r="AG781" i="5"/>
  <c r="R780" i="5"/>
  <c r="AG780" i="5" s="1"/>
  <c r="C784" i="5" l="1"/>
  <c r="C785" i="5" s="1"/>
  <c r="AG783" i="5"/>
  <c r="R782" i="5"/>
  <c r="AG782" i="5" s="1"/>
  <c r="C786" i="5" l="1"/>
  <c r="C787" i="5" s="1"/>
  <c r="AG785" i="5"/>
  <c r="R784" i="5"/>
  <c r="AG784" i="5" s="1"/>
  <c r="C788" i="5" l="1"/>
  <c r="C789" i="5" s="1"/>
  <c r="AG787" i="5"/>
  <c r="R786" i="5"/>
  <c r="AG786" i="5" s="1"/>
  <c r="C790" i="5" l="1"/>
  <c r="C791" i="5" s="1"/>
  <c r="AG789" i="5"/>
  <c r="R788" i="5"/>
  <c r="AG788" i="5" s="1"/>
  <c r="C792" i="5" l="1"/>
  <c r="C793" i="5" s="1"/>
  <c r="AG791" i="5"/>
  <c r="R790" i="5"/>
  <c r="AG790" i="5" s="1"/>
  <c r="C794" i="5" l="1"/>
  <c r="C795" i="5" s="1"/>
  <c r="AG793" i="5"/>
  <c r="R792" i="5"/>
  <c r="AG792" i="5" s="1"/>
  <c r="C796" i="5" l="1"/>
  <c r="C797" i="5" s="1"/>
  <c r="AG795" i="5"/>
  <c r="R794" i="5"/>
  <c r="AG794" i="5" s="1"/>
  <c r="C798" i="5" l="1"/>
  <c r="C799" i="5" s="1"/>
  <c r="AG797" i="5"/>
  <c r="R796" i="5"/>
  <c r="AG796" i="5" s="1"/>
  <c r="C800" i="5" l="1"/>
  <c r="C801" i="5" s="1"/>
  <c r="AG799" i="5"/>
  <c r="R798" i="5"/>
  <c r="AG798" i="5" s="1"/>
  <c r="C802" i="5" l="1"/>
  <c r="C803" i="5" s="1"/>
  <c r="AG801" i="5"/>
  <c r="R800" i="5"/>
  <c r="AG800" i="5" s="1"/>
  <c r="C804" i="5" l="1"/>
  <c r="C805" i="5" s="1"/>
  <c r="AG803" i="5"/>
  <c r="R802" i="5"/>
  <c r="AG802" i="5" s="1"/>
  <c r="C806" i="5" l="1"/>
  <c r="C807" i="5" s="1"/>
  <c r="AG805" i="5"/>
  <c r="R804" i="5"/>
  <c r="AG804" i="5" s="1"/>
  <c r="C808" i="5" l="1"/>
  <c r="C809" i="5" s="1"/>
  <c r="AG807" i="5"/>
  <c r="R806" i="5"/>
  <c r="AG806" i="5" s="1"/>
  <c r="C810" i="5" l="1"/>
  <c r="C811" i="5" s="1"/>
  <c r="AG809" i="5"/>
  <c r="R808" i="5"/>
  <c r="AG808" i="5" s="1"/>
  <c r="C812" i="5" l="1"/>
  <c r="C813" i="5" s="1"/>
  <c r="AG811" i="5"/>
  <c r="R810" i="5"/>
  <c r="AG810" i="5" s="1"/>
  <c r="C814" i="5" l="1"/>
  <c r="C815" i="5" s="1"/>
  <c r="AG813" i="5"/>
  <c r="R812" i="5"/>
  <c r="AG812" i="5" s="1"/>
  <c r="C816" i="5" l="1"/>
  <c r="C817" i="5" s="1"/>
  <c r="AG815" i="5"/>
  <c r="R814" i="5"/>
  <c r="AG814" i="5" s="1"/>
  <c r="C818" i="5" l="1"/>
  <c r="C819" i="5" s="1"/>
  <c r="AG817" i="5"/>
  <c r="R816" i="5"/>
  <c r="AG816" i="5" s="1"/>
  <c r="C820" i="5" l="1"/>
  <c r="C821" i="5" s="1"/>
  <c r="AG819" i="5"/>
  <c r="R818" i="5"/>
  <c r="AG818" i="5" s="1"/>
  <c r="C822" i="5" l="1"/>
  <c r="C823" i="5" s="1"/>
  <c r="AG821" i="5"/>
  <c r="R820" i="5"/>
  <c r="AG820" i="5" s="1"/>
  <c r="C824" i="5" l="1"/>
  <c r="C825" i="5" s="1"/>
  <c r="AG823" i="5"/>
  <c r="R822" i="5"/>
  <c r="AG822" i="5" s="1"/>
  <c r="C826" i="5" l="1"/>
  <c r="C827" i="5" s="1"/>
  <c r="AG825" i="5"/>
  <c r="R824" i="5"/>
  <c r="AG824" i="5" s="1"/>
  <c r="C828" i="5" l="1"/>
  <c r="C829" i="5" s="1"/>
  <c r="AG827" i="5"/>
  <c r="R826" i="5"/>
  <c r="AG826" i="5" s="1"/>
  <c r="C830" i="5" l="1"/>
  <c r="C831" i="5" s="1"/>
  <c r="AG829" i="5"/>
  <c r="R828" i="5"/>
  <c r="AG828" i="5" s="1"/>
  <c r="C832" i="5" l="1"/>
  <c r="C833" i="5" s="1"/>
  <c r="AG831" i="5"/>
  <c r="R830" i="5"/>
  <c r="AG830" i="5" s="1"/>
  <c r="C834" i="5" l="1"/>
  <c r="C835" i="5" s="1"/>
  <c r="AG833" i="5"/>
  <c r="R832" i="5"/>
  <c r="AG832" i="5" s="1"/>
  <c r="C836" i="5" l="1"/>
  <c r="C837" i="5" s="1"/>
  <c r="AG835" i="5"/>
  <c r="R834" i="5"/>
  <c r="AG834" i="5" s="1"/>
  <c r="C838" i="5" l="1"/>
  <c r="C839" i="5" s="1"/>
  <c r="AG837" i="5"/>
  <c r="R836" i="5"/>
  <c r="AG836" i="5" s="1"/>
  <c r="C840" i="5" l="1"/>
  <c r="C841" i="5" s="1"/>
  <c r="AG839" i="5"/>
  <c r="R838" i="5"/>
  <c r="AG838" i="5" s="1"/>
  <c r="C842" i="5" l="1"/>
  <c r="C843" i="5" s="1"/>
  <c r="AG841" i="5"/>
  <c r="R840" i="5"/>
  <c r="AG840" i="5" s="1"/>
  <c r="C844" i="5" l="1"/>
  <c r="C845" i="5" s="1"/>
  <c r="AG843" i="5"/>
  <c r="R842" i="5"/>
  <c r="AG842" i="5" s="1"/>
  <c r="C846" i="5" l="1"/>
  <c r="C847" i="5" s="1"/>
  <c r="AG845" i="5"/>
  <c r="R844" i="5"/>
  <c r="AG844" i="5" s="1"/>
  <c r="C848" i="5" l="1"/>
  <c r="C849" i="5" s="1"/>
  <c r="AG847" i="5"/>
  <c r="R846" i="5"/>
  <c r="AG846" i="5" s="1"/>
  <c r="C850" i="5" l="1"/>
  <c r="C851" i="5" s="1"/>
  <c r="AG849" i="5"/>
  <c r="R848" i="5"/>
  <c r="AG848" i="5" s="1"/>
  <c r="C852" i="5" l="1"/>
  <c r="C853" i="5" s="1"/>
  <c r="AG851" i="5"/>
  <c r="R850" i="5"/>
  <c r="AG850" i="5" s="1"/>
  <c r="C854" i="5" l="1"/>
  <c r="C855" i="5" s="1"/>
  <c r="AG853" i="5"/>
  <c r="R852" i="5"/>
  <c r="AG852" i="5" s="1"/>
  <c r="C856" i="5" l="1"/>
  <c r="C857" i="5" s="1"/>
  <c r="AG855" i="5"/>
  <c r="R854" i="5"/>
  <c r="AG854" i="5" s="1"/>
  <c r="C858" i="5" l="1"/>
  <c r="C859" i="5" s="1"/>
  <c r="AG857" i="5"/>
  <c r="R856" i="5"/>
  <c r="AG856" i="5" s="1"/>
  <c r="C860" i="5" l="1"/>
  <c r="C861" i="5" s="1"/>
  <c r="AG859" i="5"/>
  <c r="R858" i="5"/>
  <c r="AG858" i="5" s="1"/>
  <c r="C862" i="5" l="1"/>
  <c r="C863" i="5" s="1"/>
  <c r="AG861" i="5"/>
  <c r="R860" i="5"/>
  <c r="AG860" i="5" s="1"/>
  <c r="C864" i="5" l="1"/>
  <c r="C865" i="5" s="1"/>
  <c r="AG863" i="5"/>
  <c r="R862" i="5"/>
  <c r="AG862" i="5" s="1"/>
  <c r="C866" i="5" l="1"/>
  <c r="C867" i="5" s="1"/>
  <c r="AG865" i="5"/>
  <c r="R864" i="5"/>
  <c r="AG864" i="5" s="1"/>
  <c r="C868" i="5" l="1"/>
  <c r="C869" i="5" s="1"/>
  <c r="AG867" i="5"/>
  <c r="R866" i="5"/>
  <c r="AG866" i="5" s="1"/>
  <c r="C870" i="5" l="1"/>
  <c r="C871" i="5" s="1"/>
  <c r="AG869" i="5"/>
  <c r="R868" i="5"/>
  <c r="AG868" i="5" s="1"/>
  <c r="C872" i="5" l="1"/>
  <c r="C873" i="5" s="1"/>
  <c r="AG871" i="5"/>
  <c r="R870" i="5"/>
  <c r="AG870" i="5" s="1"/>
  <c r="C874" i="5" l="1"/>
  <c r="C875" i="5" s="1"/>
  <c r="AG873" i="5"/>
  <c r="R872" i="5"/>
  <c r="AG872" i="5" s="1"/>
  <c r="C876" i="5" l="1"/>
  <c r="C877" i="5" s="1"/>
  <c r="AG875" i="5"/>
  <c r="R874" i="5"/>
  <c r="AG874" i="5" s="1"/>
  <c r="C878" i="5" l="1"/>
  <c r="C879" i="5" s="1"/>
  <c r="AG877" i="5"/>
  <c r="R876" i="5"/>
  <c r="AG876" i="5" s="1"/>
  <c r="C880" i="5" l="1"/>
  <c r="C881" i="5" s="1"/>
  <c r="AG879" i="5"/>
  <c r="R878" i="5"/>
  <c r="AG878" i="5" s="1"/>
  <c r="C882" i="5" l="1"/>
  <c r="C883" i="5" s="1"/>
  <c r="AG881" i="5"/>
  <c r="R880" i="5"/>
  <c r="AG880" i="5" s="1"/>
  <c r="C884" i="5" l="1"/>
  <c r="C885" i="5" s="1"/>
  <c r="AG883" i="5"/>
  <c r="R882" i="5"/>
  <c r="AG882" i="5" s="1"/>
  <c r="C886" i="5" l="1"/>
  <c r="C887" i="5" s="1"/>
  <c r="AG885" i="5"/>
  <c r="R884" i="5"/>
  <c r="AG884" i="5" s="1"/>
  <c r="C888" i="5" l="1"/>
  <c r="C889" i="5" s="1"/>
  <c r="AG887" i="5"/>
  <c r="R886" i="5"/>
  <c r="AG886" i="5" s="1"/>
  <c r="C890" i="5" l="1"/>
  <c r="C891" i="5" s="1"/>
  <c r="AG889" i="5"/>
  <c r="R888" i="5"/>
  <c r="AG888" i="5" s="1"/>
  <c r="C892" i="5" l="1"/>
  <c r="C893" i="5" s="1"/>
  <c r="AG891" i="5"/>
  <c r="R890" i="5"/>
  <c r="AG890" i="5" s="1"/>
  <c r="C894" i="5" l="1"/>
  <c r="C895" i="5" s="1"/>
  <c r="AG893" i="5"/>
  <c r="R892" i="5"/>
  <c r="AG892" i="5" s="1"/>
  <c r="C896" i="5" l="1"/>
  <c r="C897" i="5" s="1"/>
  <c r="AG895" i="5"/>
  <c r="R894" i="5"/>
  <c r="AG894" i="5" s="1"/>
  <c r="C898" i="5" l="1"/>
  <c r="C899" i="5" s="1"/>
  <c r="AG897" i="5"/>
  <c r="R896" i="5"/>
  <c r="AG896" i="5" s="1"/>
  <c r="C900" i="5" l="1"/>
  <c r="C901" i="5" s="1"/>
  <c r="AG899" i="5"/>
  <c r="R898" i="5"/>
  <c r="AG898" i="5" s="1"/>
  <c r="C902" i="5" l="1"/>
  <c r="C903" i="5" s="1"/>
  <c r="AG901" i="5"/>
  <c r="R900" i="5"/>
  <c r="AG900" i="5" s="1"/>
  <c r="C904" i="5" l="1"/>
  <c r="C905" i="5" s="1"/>
  <c r="AG903" i="5"/>
  <c r="R902" i="5"/>
  <c r="AG902" i="5" s="1"/>
  <c r="C906" i="5" l="1"/>
  <c r="C907" i="5" s="1"/>
  <c r="AG905" i="5"/>
  <c r="R904" i="5"/>
  <c r="AG904" i="5" s="1"/>
  <c r="C908" i="5" l="1"/>
  <c r="C909" i="5" s="1"/>
  <c r="AG907" i="5"/>
  <c r="R906" i="5"/>
  <c r="AG906" i="5" s="1"/>
  <c r="C910" i="5" l="1"/>
  <c r="C911" i="5" s="1"/>
  <c r="AG909" i="5"/>
  <c r="R908" i="5"/>
  <c r="AG908" i="5" s="1"/>
  <c r="C912" i="5" l="1"/>
  <c r="C913" i="5" s="1"/>
  <c r="AG911" i="5"/>
  <c r="R910" i="5"/>
  <c r="AG910" i="5" s="1"/>
  <c r="C914" i="5" l="1"/>
  <c r="C915" i="5" s="1"/>
  <c r="AG913" i="5"/>
  <c r="R912" i="5"/>
  <c r="AG912" i="5" s="1"/>
  <c r="C916" i="5" l="1"/>
  <c r="C917" i="5" s="1"/>
  <c r="AG915" i="5"/>
  <c r="R914" i="5"/>
  <c r="AG914" i="5" s="1"/>
  <c r="C918" i="5" l="1"/>
  <c r="C919" i="5" s="1"/>
  <c r="AG917" i="5"/>
  <c r="R916" i="5"/>
  <c r="AG916" i="5" s="1"/>
  <c r="C920" i="5" l="1"/>
  <c r="C921" i="5" s="1"/>
  <c r="AG919" i="5"/>
  <c r="R918" i="5"/>
  <c r="AG918" i="5" s="1"/>
  <c r="C922" i="5" l="1"/>
  <c r="C923" i="5" s="1"/>
  <c r="AG921" i="5"/>
  <c r="R920" i="5"/>
  <c r="AG920" i="5" s="1"/>
  <c r="C924" i="5" l="1"/>
  <c r="C925" i="5" s="1"/>
  <c r="AG923" i="5"/>
  <c r="R922" i="5"/>
  <c r="AG922" i="5" s="1"/>
  <c r="C926" i="5" l="1"/>
  <c r="C927" i="5" s="1"/>
  <c r="AG925" i="5"/>
  <c r="R924" i="5"/>
  <c r="AG924" i="5" s="1"/>
  <c r="C928" i="5" l="1"/>
  <c r="C929" i="5" s="1"/>
  <c r="AG927" i="5"/>
  <c r="R926" i="5"/>
  <c r="AG926" i="5" s="1"/>
  <c r="C930" i="5" l="1"/>
  <c r="C931" i="5" s="1"/>
  <c r="AG929" i="5"/>
  <c r="R928" i="5"/>
  <c r="AG928" i="5" s="1"/>
  <c r="C932" i="5" l="1"/>
  <c r="C933" i="5" s="1"/>
  <c r="AG931" i="5"/>
  <c r="R930" i="5"/>
  <c r="AG930" i="5" s="1"/>
  <c r="C934" i="5" l="1"/>
  <c r="C935" i="5" s="1"/>
  <c r="AG933" i="5"/>
  <c r="R932" i="5"/>
  <c r="AG932" i="5" s="1"/>
  <c r="C936" i="5" l="1"/>
  <c r="C937" i="5" s="1"/>
  <c r="AG935" i="5"/>
  <c r="R934" i="5"/>
  <c r="AG934" i="5" s="1"/>
  <c r="C938" i="5" l="1"/>
  <c r="C939" i="5" s="1"/>
  <c r="AG937" i="5"/>
  <c r="R936" i="5"/>
  <c r="AG936" i="5" s="1"/>
  <c r="C940" i="5" l="1"/>
  <c r="AG939" i="5"/>
  <c r="R938" i="5"/>
  <c r="AG938" i="5" s="1"/>
  <c r="C941" i="5" l="1"/>
  <c r="AG940" i="5"/>
  <c r="C942" i="5" l="1"/>
  <c r="AG941" i="5"/>
  <c r="C943" i="5" l="1"/>
  <c r="AG942" i="5"/>
  <c r="C944" i="5" l="1"/>
  <c r="C945" i="5" s="1"/>
  <c r="AG943" i="5"/>
  <c r="C946" i="5" l="1"/>
  <c r="C947" i="5" s="1"/>
  <c r="AG945" i="5"/>
  <c r="R944" i="5"/>
  <c r="AG944" i="5" s="1"/>
  <c r="C948" i="5" l="1"/>
  <c r="C949" i="5" s="1"/>
  <c r="AG947" i="5"/>
  <c r="R946" i="5"/>
  <c r="AG946" i="5" s="1"/>
  <c r="C950" i="5" l="1"/>
  <c r="C951" i="5" s="1"/>
  <c r="AG949" i="5"/>
  <c r="R948" i="5"/>
  <c r="AG948" i="5" s="1"/>
  <c r="C952" i="5" l="1"/>
  <c r="C953" i="5" s="1"/>
  <c r="AG951" i="5"/>
  <c r="R950" i="5"/>
  <c r="AG950" i="5" s="1"/>
  <c r="C954" i="5" l="1"/>
  <c r="C955" i="5" s="1"/>
  <c r="AG953" i="5"/>
  <c r="R952" i="5"/>
  <c r="AG952" i="5" s="1"/>
  <c r="C956" i="5" l="1"/>
  <c r="C957" i="5" s="1"/>
  <c r="AG955" i="5"/>
  <c r="R954" i="5"/>
  <c r="AG954" i="5" s="1"/>
  <c r="C958" i="5" l="1"/>
  <c r="C959" i="5" s="1"/>
  <c r="AG957" i="5"/>
  <c r="R956" i="5"/>
  <c r="AG956" i="5" s="1"/>
  <c r="C960" i="5" l="1"/>
  <c r="C961" i="5" s="1"/>
  <c r="AG959" i="5"/>
  <c r="R958" i="5"/>
  <c r="AG958" i="5" s="1"/>
  <c r="C962" i="5" l="1"/>
  <c r="C963" i="5" s="1"/>
  <c r="AG961" i="5"/>
  <c r="R960" i="5"/>
  <c r="AG960" i="5" s="1"/>
  <c r="C964" i="5" l="1"/>
  <c r="C965" i="5" s="1"/>
  <c r="AG963" i="5"/>
  <c r="R962" i="5"/>
  <c r="AG962" i="5" s="1"/>
  <c r="C966" i="5" l="1"/>
  <c r="C967" i="5" s="1"/>
  <c r="AG965" i="5"/>
  <c r="R964" i="5"/>
  <c r="AG964" i="5" s="1"/>
  <c r="C968" i="5" l="1"/>
  <c r="C969" i="5" s="1"/>
  <c r="AG967" i="5"/>
  <c r="R966" i="5"/>
  <c r="AG966" i="5" s="1"/>
  <c r="C970" i="5" l="1"/>
  <c r="C971" i="5" s="1"/>
  <c r="AG969" i="5"/>
  <c r="R968" i="5"/>
  <c r="AG968" i="5" s="1"/>
  <c r="C972" i="5" l="1"/>
  <c r="C973" i="5" s="1"/>
  <c r="AG971" i="5"/>
  <c r="R970" i="5"/>
  <c r="AG970" i="5" s="1"/>
  <c r="C974" i="5" l="1"/>
  <c r="C975" i="5" s="1"/>
  <c r="AG973" i="5"/>
  <c r="R972" i="5"/>
  <c r="AG972" i="5" s="1"/>
  <c r="C976" i="5" l="1"/>
  <c r="C977" i="5" s="1"/>
  <c r="AG975" i="5"/>
  <c r="R974" i="5"/>
  <c r="AG974" i="5" s="1"/>
  <c r="C978" i="5" l="1"/>
  <c r="C979" i="5" s="1"/>
  <c r="AG977" i="5"/>
  <c r="R976" i="5"/>
  <c r="AG976" i="5" s="1"/>
  <c r="C980" i="5" l="1"/>
  <c r="AG979" i="5"/>
  <c r="R978" i="5"/>
  <c r="AG978" i="5" s="1"/>
  <c r="C981" i="5" l="1"/>
  <c r="C982" i="5" s="1"/>
  <c r="AG980" i="5"/>
  <c r="C983" i="5" l="1"/>
  <c r="C984" i="5" s="1"/>
  <c r="AG982" i="5"/>
  <c r="R981" i="5"/>
  <c r="AG981" i="5" s="1"/>
  <c r="C985" i="5" l="1"/>
  <c r="C986" i="5" s="1"/>
  <c r="AG984" i="5"/>
  <c r="R983" i="5"/>
  <c r="AG983" i="5" s="1"/>
  <c r="C987" i="5" l="1"/>
  <c r="C988" i="5" s="1"/>
  <c r="AG986" i="5"/>
  <c r="R985" i="5"/>
  <c r="AG985" i="5" s="1"/>
  <c r="C989" i="5" l="1"/>
  <c r="C990" i="5" s="1"/>
  <c r="AG988" i="5"/>
  <c r="R987" i="5"/>
  <c r="AG987" i="5" s="1"/>
  <c r="C991" i="5" l="1"/>
  <c r="C992" i="5" s="1"/>
  <c r="AG990" i="5"/>
  <c r="R989" i="5"/>
  <c r="AG989" i="5" s="1"/>
  <c r="C993" i="5" l="1"/>
  <c r="C994" i="5" s="1"/>
  <c r="AG992" i="5"/>
  <c r="R991" i="5"/>
  <c r="AG991" i="5" s="1"/>
  <c r="C995" i="5" l="1"/>
  <c r="AG994" i="5"/>
  <c r="R993" i="5"/>
  <c r="AG993" i="5" s="1"/>
  <c r="C996" i="5" l="1"/>
  <c r="AG995" i="5"/>
  <c r="C997" i="5" l="1"/>
  <c r="AG996" i="5"/>
  <c r="C998" i="5" l="1"/>
  <c r="AG997" i="5"/>
  <c r="C999" i="5" l="1"/>
  <c r="AG998" i="5"/>
  <c r="C1000" i="5" l="1"/>
  <c r="AG999" i="5"/>
  <c r="C1001" i="5" l="1"/>
  <c r="C1002" i="5" s="1"/>
  <c r="AG1000" i="5"/>
  <c r="C1003" i="5" l="1"/>
  <c r="AG1002" i="5"/>
  <c r="R1001" i="5"/>
  <c r="AG1001" i="5" s="1"/>
  <c r="C1004" i="5" l="1"/>
  <c r="C1005" i="5" s="1"/>
  <c r="AG1003" i="5"/>
  <c r="C1006" i="5" l="1"/>
  <c r="C1007" i="5" s="1"/>
  <c r="AG1005" i="5"/>
  <c r="R1004" i="5"/>
  <c r="AG1004" i="5" s="1"/>
  <c r="C1008" i="5" l="1"/>
  <c r="C1009" i="5" s="1"/>
  <c r="AG1007" i="5"/>
  <c r="R1006" i="5"/>
  <c r="AG1006" i="5" s="1"/>
  <c r="C1010" i="5" l="1"/>
  <c r="C1011" i="5" s="1"/>
  <c r="AG1009" i="5"/>
  <c r="R1008" i="5"/>
  <c r="AG1008" i="5" s="1"/>
  <c r="C1012" i="5" l="1"/>
  <c r="AG1011" i="5"/>
  <c r="R1010" i="5"/>
  <c r="AG1010" i="5" s="1"/>
  <c r="C1013" i="5" l="1"/>
  <c r="AG1012" i="5"/>
  <c r="C1014" i="5" l="1"/>
  <c r="AG1013" i="5"/>
  <c r="C1015" i="5" l="1"/>
  <c r="C1016" i="5" s="1"/>
  <c r="AG1014" i="5"/>
  <c r="C1017" i="5" l="1"/>
  <c r="C1018" i="5" s="1"/>
  <c r="AG1016" i="5"/>
  <c r="R1015" i="5"/>
  <c r="AG1015" i="5" s="1"/>
  <c r="C1019" i="5" l="1"/>
  <c r="C1020" i="5" s="1"/>
  <c r="AG1018" i="5"/>
  <c r="R1017" i="5"/>
  <c r="AG1017" i="5" s="1"/>
  <c r="C1021" i="5" l="1"/>
  <c r="C1022" i="5" s="1"/>
  <c r="AG1020" i="5"/>
  <c r="R1019" i="5"/>
  <c r="AG1019" i="5" s="1"/>
  <c r="C1023" i="5" l="1"/>
  <c r="C1024" i="5" s="1"/>
  <c r="AG1022" i="5"/>
  <c r="R1021" i="5"/>
  <c r="AG1021" i="5" s="1"/>
  <c r="C1025" i="5" l="1"/>
  <c r="C1026" i="5" s="1"/>
  <c r="AG1024" i="5"/>
  <c r="R1023" i="5"/>
  <c r="AG1023" i="5" s="1"/>
  <c r="C1027" i="5" l="1"/>
  <c r="AG1026" i="5"/>
  <c r="R1025" i="5"/>
  <c r="AG1025" i="5" s="1"/>
  <c r="C1028" i="5" l="1"/>
  <c r="AG1027" i="5"/>
  <c r="C1029" i="5" l="1"/>
  <c r="AG1028" i="5"/>
  <c r="C1030" i="5" l="1"/>
  <c r="C1031" i="5" s="1"/>
  <c r="AG1029" i="5"/>
  <c r="C1032" i="5" l="1"/>
  <c r="AG1031" i="5"/>
  <c r="R1030" i="5"/>
  <c r="AG1030" i="5" s="1"/>
  <c r="C1033" i="5" l="1"/>
  <c r="AG1032" i="5"/>
  <c r="C1034" i="5" l="1"/>
  <c r="C1035" i="5" s="1"/>
  <c r="AG1033" i="5"/>
  <c r="C1036" i="5" l="1"/>
  <c r="C1037" i="5" s="1"/>
  <c r="AG1035" i="5"/>
  <c r="R1034" i="5"/>
  <c r="AG1034" i="5" s="1"/>
  <c r="C1038" i="5" l="1"/>
  <c r="AG1037" i="5"/>
  <c r="R1036" i="5"/>
  <c r="AG1036" i="5" s="1"/>
  <c r="C1039" i="5" l="1"/>
  <c r="C1040" i="5" s="1"/>
  <c r="AG1038" i="5"/>
  <c r="C1041" i="5" l="1"/>
  <c r="AG1040" i="5"/>
  <c r="R1039" i="5"/>
  <c r="AG1039" i="5" s="1"/>
  <c r="C1042" i="5" l="1"/>
  <c r="C1043" i="5" s="1"/>
  <c r="AG1041" i="5"/>
  <c r="C1044" i="5" l="1"/>
  <c r="C1045" i="5" s="1"/>
  <c r="AG1043" i="5"/>
  <c r="R1042" i="5"/>
  <c r="AG1042" i="5" s="1"/>
  <c r="C1046" i="5" l="1"/>
  <c r="AG1045" i="5"/>
  <c r="R1044" i="5"/>
  <c r="AG1044" i="5" s="1"/>
  <c r="C1047" i="5" l="1"/>
  <c r="C1048" i="5" s="1"/>
  <c r="AG1046" i="5"/>
  <c r="C1049" i="5" l="1"/>
  <c r="C1050" i="5" s="1"/>
  <c r="AG1048" i="5"/>
  <c r="R1047" i="5"/>
  <c r="AG1047" i="5" s="1"/>
  <c r="C1051" i="5" l="1"/>
  <c r="C1052" i="5" s="1"/>
  <c r="AG1050" i="5"/>
  <c r="R1049" i="5"/>
  <c r="AG1049" i="5" s="1"/>
  <c r="C1053" i="5" l="1"/>
  <c r="AG1052" i="5"/>
  <c r="R1051" i="5"/>
  <c r="AG1051" i="5" s="1"/>
  <c r="C1054" i="5" l="1"/>
  <c r="AG1053" i="5"/>
  <c r="C1055" i="5" l="1"/>
  <c r="AG1054" i="5"/>
  <c r="C1056" i="5" l="1"/>
  <c r="AG1055" i="5"/>
  <c r="C1057" i="5" l="1"/>
  <c r="AG1056" i="5"/>
  <c r="C1058" i="5" l="1"/>
  <c r="AG1057" i="5"/>
  <c r="C1059" i="5" l="1"/>
  <c r="AG1058" i="5"/>
  <c r="C1060" i="5" l="1"/>
  <c r="AG1059" i="5"/>
  <c r="C1061" i="5" l="1"/>
  <c r="C1062" i="5" s="1"/>
  <c r="AG1060" i="5"/>
  <c r="C1063" i="5" l="1"/>
  <c r="AG1062" i="5"/>
  <c r="R1061" i="5"/>
  <c r="AG1061" i="5" s="1"/>
  <c r="C1064" i="5" l="1"/>
  <c r="C1065" i="5" s="1"/>
  <c r="AG1063" i="5"/>
  <c r="C1066" i="5" l="1"/>
  <c r="C1067" i="5" s="1"/>
  <c r="AG1065" i="5"/>
  <c r="R1064" i="5"/>
  <c r="AG1064" i="5" s="1"/>
  <c r="C1068" i="5" l="1"/>
  <c r="C1069" i="5" s="1"/>
  <c r="AG1067" i="5"/>
  <c r="R1066" i="5"/>
  <c r="AG1066" i="5" s="1"/>
  <c r="C1070" i="5" l="1"/>
  <c r="AG1069" i="5"/>
  <c r="R1068" i="5"/>
  <c r="AG1068" i="5" s="1"/>
  <c r="C1071" i="5" l="1"/>
  <c r="AG1070" i="5"/>
  <c r="C1072" i="5" l="1"/>
  <c r="AG1071" i="5"/>
  <c r="C1073" i="5" l="1"/>
  <c r="C1074" i="5" s="1"/>
  <c r="AG1072" i="5"/>
  <c r="C1075" i="5" l="1"/>
  <c r="C1076" i="5" s="1"/>
  <c r="AG1074" i="5"/>
  <c r="R1073" i="5"/>
  <c r="AG1073" i="5" s="1"/>
  <c r="C1077" i="5" l="1"/>
  <c r="AG1076" i="5"/>
  <c r="R1075" i="5"/>
  <c r="AG1075" i="5" s="1"/>
  <c r="C1078" i="5" l="1"/>
  <c r="AG1077" i="5"/>
  <c r="C1079" i="5" l="1"/>
  <c r="AG1078" i="5"/>
  <c r="C1080" i="5" l="1"/>
  <c r="C1081" i="5" s="1"/>
  <c r="AG1079" i="5"/>
  <c r="C1082" i="5" l="1"/>
  <c r="AG1081" i="5"/>
  <c r="R1080" i="5"/>
  <c r="AG1080" i="5" s="1"/>
  <c r="C1083" i="5" l="1"/>
  <c r="C1084" i="5" s="1"/>
  <c r="AG1082" i="5"/>
  <c r="C1085" i="5" l="1"/>
  <c r="C1086" i="5" s="1"/>
  <c r="AG1084" i="5"/>
  <c r="R1083" i="5"/>
  <c r="AG1083" i="5" s="1"/>
  <c r="C1087" i="5" l="1"/>
  <c r="C1088" i="5" s="1"/>
  <c r="AG1086" i="5"/>
  <c r="R1085" i="5"/>
  <c r="AG1085" i="5" s="1"/>
  <c r="C1089" i="5" l="1"/>
  <c r="AG1088" i="5"/>
  <c r="R1087" i="5"/>
  <c r="AG1087" i="5" s="1"/>
  <c r="C1090" i="5" l="1"/>
  <c r="AG1089" i="5"/>
  <c r="C1091" i="5" l="1"/>
  <c r="AG1090" i="5"/>
  <c r="C1092" i="5" l="1"/>
  <c r="C1093" i="5" s="1"/>
  <c r="AG1091" i="5"/>
  <c r="C1094" i="5" l="1"/>
  <c r="AG1093" i="5"/>
  <c r="R1092" i="5"/>
  <c r="AG1092" i="5" s="1"/>
  <c r="C1095" i="5" l="1"/>
  <c r="AG1094" i="5"/>
  <c r="C1096" i="5" l="1"/>
  <c r="AG1095" i="5"/>
  <c r="C1097" i="5" l="1"/>
  <c r="AG1096" i="5"/>
  <c r="C1098" i="5" l="1"/>
  <c r="AG1097" i="5"/>
  <c r="C1099" i="5" l="1"/>
  <c r="AG1098" i="5"/>
  <c r="C1100" i="5" l="1"/>
  <c r="AG1099" i="5"/>
  <c r="C1101" i="5" l="1"/>
  <c r="AG1100" i="5"/>
  <c r="C1102" i="5" l="1"/>
  <c r="AG1101" i="5"/>
  <c r="C1103" i="5" l="1"/>
  <c r="AG1102" i="5"/>
  <c r="C1104" i="5" l="1"/>
  <c r="AG1103" i="5"/>
  <c r="C1105" i="5" l="1"/>
  <c r="AG1104" i="5"/>
  <c r="C1106" i="5" l="1"/>
  <c r="AG1105" i="5"/>
  <c r="C1107" i="5" l="1"/>
  <c r="AG1106" i="5"/>
  <c r="C1108" i="5" l="1"/>
  <c r="AG1107" i="5"/>
  <c r="C1109" i="5" l="1"/>
  <c r="AG1108" i="5"/>
  <c r="C1110" i="5" l="1"/>
  <c r="AG1109" i="5"/>
  <c r="C1111" i="5" l="1"/>
  <c r="AG1110" i="5"/>
  <c r="C1112" i="5" l="1"/>
  <c r="AG1111" i="5"/>
  <c r="C1113" i="5" l="1"/>
  <c r="AG1112" i="5"/>
  <c r="C1114" i="5" l="1"/>
  <c r="AG1113" i="5"/>
  <c r="C1115" i="5" l="1"/>
  <c r="AG1114" i="5"/>
  <c r="C1116" i="5" l="1"/>
  <c r="AG1115" i="5"/>
  <c r="C1117" i="5" l="1"/>
  <c r="AG1116" i="5"/>
  <c r="C1118" i="5" l="1"/>
  <c r="AG1117" i="5"/>
  <c r="C1119" i="5" l="1"/>
  <c r="AG1118" i="5"/>
  <c r="C1120" i="5" l="1"/>
  <c r="AG1119" i="5"/>
  <c r="C1121" i="5" l="1"/>
  <c r="AG1120" i="5"/>
  <c r="C1122" i="5" l="1"/>
  <c r="AG1121" i="5"/>
  <c r="C1123" i="5" l="1"/>
  <c r="AG1122" i="5"/>
  <c r="C1124" i="5" l="1"/>
  <c r="AG1123" i="5"/>
  <c r="C1125" i="5" l="1"/>
  <c r="AG1124" i="5"/>
  <c r="C1126" i="5" l="1"/>
  <c r="AG1125" i="5"/>
  <c r="C1127" i="5" l="1"/>
  <c r="AG1126" i="5"/>
  <c r="C1128" i="5" l="1"/>
  <c r="AG1127" i="5"/>
  <c r="C1129" i="5" l="1"/>
  <c r="AG1128" i="5"/>
  <c r="C1130" i="5" l="1"/>
  <c r="AG1129" i="5"/>
  <c r="C1131" i="5" l="1"/>
  <c r="AG1130" i="5"/>
  <c r="C1132" i="5" l="1"/>
  <c r="AG1131" i="5"/>
  <c r="C1133" i="5" l="1"/>
  <c r="AG1132" i="5"/>
  <c r="C1134" i="5" l="1"/>
  <c r="AG1133" i="5"/>
  <c r="C1135" i="5" l="1"/>
  <c r="AG1134" i="5"/>
  <c r="C1136" i="5" l="1"/>
  <c r="AG1135" i="5"/>
  <c r="C1137" i="5" l="1"/>
  <c r="AG1136" i="5"/>
  <c r="C1138" i="5" l="1"/>
  <c r="AG1137" i="5"/>
  <c r="C1139" i="5" l="1"/>
  <c r="AG1138" i="5"/>
  <c r="C1140" i="5" l="1"/>
  <c r="AG1139" i="5"/>
  <c r="C1141" i="5" l="1"/>
  <c r="AG1140" i="5"/>
  <c r="C1142" i="5" l="1"/>
  <c r="AG1141" i="5"/>
  <c r="C1143" i="5" l="1"/>
  <c r="AG1142" i="5"/>
  <c r="C1144" i="5" l="1"/>
  <c r="AG1143" i="5"/>
  <c r="C1145" i="5" l="1"/>
  <c r="AG1144" i="5"/>
  <c r="C1146" i="5" l="1"/>
  <c r="AG1145" i="5"/>
  <c r="C1147" i="5" l="1"/>
  <c r="AG1146" i="5"/>
  <c r="C1148" i="5" l="1"/>
  <c r="AG1147" i="5"/>
  <c r="C1149" i="5" l="1"/>
  <c r="AG1148" i="5"/>
  <c r="C1150" i="5" l="1"/>
  <c r="AG1149" i="5"/>
  <c r="C1151" i="5" l="1"/>
  <c r="AG1150" i="5"/>
  <c r="C1152" i="5" l="1"/>
  <c r="AG1151" i="5"/>
  <c r="C1153" i="5" l="1"/>
  <c r="AG1152" i="5"/>
  <c r="C1154" i="5" l="1"/>
  <c r="AG1153" i="5"/>
  <c r="C1155" i="5" l="1"/>
  <c r="AG1154" i="5"/>
  <c r="C1156" i="5" l="1"/>
  <c r="AG1155" i="5"/>
  <c r="C1157" i="5" l="1"/>
  <c r="AG1156" i="5"/>
  <c r="C1158" i="5" l="1"/>
  <c r="AG1157" i="5"/>
  <c r="C1159" i="5" l="1"/>
  <c r="AG1158" i="5"/>
  <c r="C1160" i="5" l="1"/>
  <c r="AG1159" i="5"/>
  <c r="C1161" i="5" l="1"/>
  <c r="AG1160" i="5"/>
  <c r="C1162" i="5" l="1"/>
  <c r="AG1161" i="5"/>
  <c r="C1163" i="5" l="1"/>
  <c r="AG1162" i="5"/>
  <c r="C1164" i="5" l="1"/>
  <c r="AG1163" i="5"/>
  <c r="C1165" i="5" l="1"/>
  <c r="AG1164" i="5"/>
  <c r="C1166" i="5" l="1"/>
  <c r="AG1165" i="5"/>
  <c r="C1167" i="5" l="1"/>
  <c r="AG1166" i="5"/>
  <c r="C1168" i="5" l="1"/>
  <c r="AG1167" i="5"/>
  <c r="C1169" i="5" l="1"/>
  <c r="AG1168" i="5"/>
  <c r="C1170" i="5" l="1"/>
  <c r="AG1169" i="5"/>
  <c r="C1171" i="5" l="1"/>
  <c r="AG1170" i="5"/>
  <c r="C1172" i="5" l="1"/>
  <c r="AG1171" i="5"/>
  <c r="C1173" i="5" l="1"/>
  <c r="AG1172" i="5"/>
  <c r="C1174" i="5" l="1"/>
  <c r="AG1173" i="5"/>
  <c r="C1175" i="5" l="1"/>
  <c r="AG1174" i="5"/>
  <c r="C1176" i="5" l="1"/>
  <c r="AG1175" i="5"/>
  <c r="C1177" i="5" l="1"/>
  <c r="AG1176" i="5"/>
  <c r="C1178" i="5" l="1"/>
  <c r="AG1177" i="5"/>
  <c r="C1179" i="5" l="1"/>
  <c r="AG1178" i="5"/>
  <c r="C1180" i="5" l="1"/>
  <c r="AG1179" i="5"/>
  <c r="C1181" i="5" l="1"/>
  <c r="AG1180" i="5"/>
  <c r="C1182" i="5" l="1"/>
  <c r="AG1181" i="5"/>
  <c r="C1183" i="5" l="1"/>
  <c r="AG1182" i="5"/>
  <c r="C1184" i="5" l="1"/>
  <c r="AG1183" i="5"/>
  <c r="C1185" i="5" l="1"/>
  <c r="AG1184" i="5"/>
  <c r="C1186" i="5" l="1"/>
  <c r="AG1185" i="5"/>
  <c r="C1187" i="5" l="1"/>
  <c r="AG1186" i="5"/>
  <c r="C1188" i="5" l="1"/>
  <c r="AG1188" i="5" s="1"/>
  <c r="AG1187" i="5"/>
</calcChain>
</file>

<file path=xl/sharedStrings.xml><?xml version="1.0" encoding="utf-8"?>
<sst xmlns="http://schemas.openxmlformats.org/spreadsheetml/2006/main" count="16841" uniqueCount="3071">
  <si>
    <t>V_TRIG_PREOP_F64</t>
  </si>
  <si>
    <t>VOP2</t>
  </si>
  <si>
    <t>VOP1</t>
  </si>
  <si>
    <t>V_MAD_LEGACY_F32</t>
  </si>
  <si>
    <t>V_READLANE_B32</t>
  </si>
  <si>
    <t>V_NOP</t>
  </si>
  <si>
    <t>V_MAD_F32</t>
  </si>
  <si>
    <t>V_WRITELANE_B32</t>
  </si>
  <si>
    <t>V_MOV_B32</t>
  </si>
  <si>
    <t>V_MAD_I32_I24</t>
  </si>
  <si>
    <t>V_READFIRSTLANE_B32</t>
  </si>
  <si>
    <t>V_MAD_U32_U24</t>
  </si>
  <si>
    <t>V_CUBEID_F32</t>
  </si>
  <si>
    <t>V_CUBESC_F32</t>
  </si>
  <si>
    <t>V_MAC_LEGACY_F32</t>
  </si>
  <si>
    <t>V_CUBETC_F32</t>
  </si>
  <si>
    <t>V_MUL_LEGACY_F32</t>
  </si>
  <si>
    <t>V_CUBEMA_F32</t>
  </si>
  <si>
    <t>V_MUL_F32</t>
  </si>
  <si>
    <t>V_MUL_I32_I24</t>
  </si>
  <si>
    <t>V_CVT_RPI_I32_F32</t>
  </si>
  <si>
    <t>V_MUL_HI_I32_I24</t>
  </si>
  <si>
    <t>V_CVT_FLR_I32_F32</t>
  </si>
  <si>
    <t>V_BFI_B32</t>
  </si>
  <si>
    <t>V_MUL_U32_U24</t>
  </si>
  <si>
    <t>V_CVT_OFF_F32_I4</t>
  </si>
  <si>
    <t>V_LERP_U8</t>
  </si>
  <si>
    <t>V_MUL_HI_U32_U24</t>
  </si>
  <si>
    <t>V_ALIGNBIT_B32</t>
  </si>
  <si>
    <t>V_MIN_LEGACY_F32</t>
  </si>
  <si>
    <t>V_ALIGNBYTE_B32</t>
  </si>
  <si>
    <t>V_MAX_LEGACY_F32</t>
  </si>
  <si>
    <t>V_MULLIT_F32</t>
  </si>
  <si>
    <t>V_LSHR_B32</t>
  </si>
  <si>
    <t>V_EXP_F32</t>
  </si>
  <si>
    <t>V_LSHRREV_B32</t>
  </si>
  <si>
    <t>V_LOG_CLAMP_F32</t>
  </si>
  <si>
    <t>V_ASHR_I32</t>
  </si>
  <si>
    <t>V_LOG_F32</t>
  </si>
  <si>
    <t>V_CVT_PK_U8_F32</t>
  </si>
  <si>
    <t>V_ASHRREV_I32</t>
  </si>
  <si>
    <t>V_LSHL_B32</t>
  </si>
  <si>
    <t>V_LSHLREV_B32</t>
  </si>
  <si>
    <t>V_RCP_LEGACY_F32</t>
  </si>
  <si>
    <t>V_RCP_IFLAG_F32</t>
  </si>
  <si>
    <t>V_QSAD_U8</t>
  </si>
  <si>
    <t>V_MSAD_U8</t>
  </si>
  <si>
    <t>V_RSQ_LEGACY_F32</t>
  </si>
  <si>
    <t>V_BFM_B32</t>
  </si>
  <si>
    <t>V_ADD_F64</t>
  </si>
  <si>
    <t>V_MAC_F32</t>
  </si>
  <si>
    <t>V_MUL_F64</t>
  </si>
  <si>
    <t>V_MADMK_F32</t>
  </si>
  <si>
    <t>V_SIN_F32</t>
  </si>
  <si>
    <t>V_MIN_F64</t>
  </si>
  <si>
    <t>V_MADAK_F32</t>
  </si>
  <si>
    <t>V_COS_F32</t>
  </si>
  <si>
    <t>V_MAX_F64</t>
  </si>
  <si>
    <t>V_BCNT_U32_B32</t>
  </si>
  <si>
    <t>V_NOT_B32</t>
  </si>
  <si>
    <t>V_LDEXP_F64</t>
  </si>
  <si>
    <t>V_BFREV_B32</t>
  </si>
  <si>
    <t>V_FFBH_U32</t>
  </si>
  <si>
    <t>V_ADDC_U32</t>
  </si>
  <si>
    <t>V_FFBL_B32</t>
  </si>
  <si>
    <t>V_SUBB_U32</t>
  </si>
  <si>
    <t>V_FFBH_I32</t>
  </si>
  <si>
    <t>V_ASHR_I64</t>
  </si>
  <si>
    <t>V_SUBBREV_U32</t>
  </si>
  <si>
    <t>V_FREXP_EXP_I32_F64</t>
  </si>
  <si>
    <t>V_LDEXP_F32</t>
  </si>
  <si>
    <t>V_CVT_PKACCUM_U8_F32</t>
  </si>
  <si>
    <t>V_FREXP_EXP_I32_F32</t>
  </si>
  <si>
    <t>V_CVT_PKNORM_I16_F32</t>
  </si>
  <si>
    <t>V_CVT_PKNORM_U16_F32</t>
  </si>
  <si>
    <t>V_CLREXCP</t>
  </si>
  <si>
    <t>V_CVT_PKRTZ_F16_F32</t>
  </si>
  <si>
    <t>V_MOVRELD_B32</t>
  </si>
  <si>
    <t>V_CVT_PK_U16_U32</t>
  </si>
  <si>
    <t>V_MOVRELS_B32</t>
  </si>
  <si>
    <t>V_CVT_PK_I16_I32</t>
  </si>
  <si>
    <t>V_MOVRELSD_B32</t>
  </si>
  <si>
    <t>V_CNDMASK_B32</t>
  </si>
  <si>
    <t>V_MOV_FED_B32</t>
  </si>
  <si>
    <t>V_TRUNC_F32</t>
  </si>
  <si>
    <t>V_RNDNE_F32</t>
  </si>
  <si>
    <t>V_FLOOR_F32</t>
  </si>
  <si>
    <t>S_ADDC_U32</t>
  </si>
  <si>
    <t>S_SUBB_U32</t>
  </si>
  <si>
    <t>S_ABSDIFF_I32</t>
  </si>
  <si>
    <t>S_MUL_I32</t>
  </si>
  <si>
    <t>S_ADDK_I32</t>
  </si>
  <si>
    <t>S_MULK_I32</t>
  </si>
  <si>
    <t>S_ABS_I32</t>
  </si>
  <si>
    <t>SOP2</t>
  </si>
  <si>
    <t>SOPK</t>
  </si>
  <si>
    <t>SOP1</t>
  </si>
  <si>
    <t>S_CMOVK_I32</t>
  </si>
  <si>
    <t>SOPC</t>
  </si>
  <si>
    <t>S_MOVK_I32</t>
  </si>
  <si>
    <t>S_GETREG_B32</t>
  </si>
  <si>
    <t>S_SETREG_B32</t>
  </si>
  <si>
    <t>S_SETREG_IMM32_B32</t>
  </si>
  <si>
    <t>S_SAVEEXEC_B64</t>
  </si>
  <si>
    <t>S_BFE_I32| S_BFE_I64</t>
  </si>
  <si>
    <t>S_BFE_U32| S_BFE_U64</t>
  </si>
  <si>
    <t>V_CMP(X)?_(?:F|LT|EQ|LE|GT|LG|GE|T)_(?:I32|I64|U32|U64)</t>
  </si>
  <si>
    <t>S_(?:AND|OR|XOR|ANDN2|ORN2|NAND|NOR|XNOR)</t>
  </si>
  <si>
    <t>S_BITCMP0_(?:B32|B64)</t>
  </si>
  <si>
    <t>V_CMP(S)?(X)?_(?:F|LT|EQ|LE|GT|LG|GE|T|O|U|NGE|NLG|NGT|NLE|NEQ|NLT)_(?:F32|F64)</t>
  </si>
  <si>
    <t>S_ADD_(?:I32|U32)</t>
  </si>
  <si>
    <t>S_BITCMP1_(?:B32|B64)</t>
  </si>
  <si>
    <t>V_ADD_(?:F32|I32)</t>
  </si>
  <si>
    <t>V_CMP(X)?_CLASS_(?:F|LT|EQ|LE|GT|LG|GE|T|O|U|NGE|NLG|NGT|NLE|NEQ|NLT)_(?:F32|F64)</t>
  </si>
  <si>
    <t>S_BCNT0_I32_(?:B32|B64)</t>
  </si>
  <si>
    <t>S_CMP_(?:EQ|NE|GT|GE|LE|LT)_(?:I32|U32)</t>
  </si>
  <si>
    <t>S_CMPK_(?:EQ|NE|GT|GE|LE|LT)_(?:I32|U32)</t>
  </si>
  <si>
    <t>V_SUB_(?:F32|I32)</t>
  </si>
  <si>
    <t>V_CVT_F32_(?:I32|U32|F16|F64)</t>
  </si>
  <si>
    <t>S_BCNT1_I32_(?:B32|B64)</t>
  </si>
  <si>
    <t>S_(?:AND|OR|XOR|ANDN2|ORN2|NAND|NOR|XNOR)_(?:B32|B64)</t>
  </si>
  <si>
    <t>V_SUBREV_(?:F32|I32)</t>
  </si>
  <si>
    <t>V_CVT_(?:I32|U32|F16|F64)_F32</t>
  </si>
  <si>
    <t>S_BITSET0_(?:B32|B64)</t>
  </si>
  <si>
    <t>S_ASHR_(?:I32|I64)</t>
  </si>
  <si>
    <t>V_CVT_(?:I32|U32)_F64</t>
  </si>
  <si>
    <t>S_BITSET1_(?:B32|B64)</t>
  </si>
  <si>
    <t>V_CVT_F64_(?:I32|U32)</t>
  </si>
  <si>
    <t>S_BREV_(?:B32|B64)</t>
  </si>
  <si>
    <t>V_CVT_F32_UBYTE(?:0|1|2|3)</t>
  </si>
  <si>
    <t>S_CMOV_(?:B32|B64)</t>
  </si>
  <si>
    <t>S_BFM_(?:B32|B64)</t>
  </si>
  <si>
    <t>V_BFE_(?:U32|I32)</t>
  </si>
  <si>
    <t>S_FF0_I32_(?:B32|B64)</t>
  </si>
  <si>
    <t>S_CSELECT_(?:B32| B64)</t>
  </si>
  <si>
    <t>V_FMA_(?:F32|F64)</t>
  </si>
  <si>
    <t>S_FF1_I32_(?:B32|B64)</t>
  </si>
  <si>
    <t>S_LSHL_(?:B32|B64)</t>
  </si>
  <si>
    <t>S_FLBIT_I32_(?:|B32|B64|I64)</t>
  </si>
  <si>
    <t>S_LSHR_(?:B32|B64)</t>
  </si>
  <si>
    <t>V_FRACT_(?:F32|F64)</t>
  </si>
  <si>
    <t>S_MOV_(?:B32|B64)</t>
  </si>
  <si>
    <t>S_MAX_(?:I32|U32)</t>
  </si>
  <si>
    <t>S_MOVRELD_(?:B32|B64)</t>
  </si>
  <si>
    <t>S_MIN_(?:I32|U32)</t>
  </si>
  <si>
    <t>V_CEIL_(?:F32)</t>
  </si>
  <si>
    <t>S_MOVRELS_(?:B32|B64)</t>
  </si>
  <si>
    <t>V_MIN_(?:F32|I32|U32)</t>
  </si>
  <si>
    <t>S_NOT_(?:B32|B64)</t>
  </si>
  <si>
    <t>S_SUB_(?:I32|U32)</t>
  </si>
  <si>
    <t>V_MIN3_(?:F32|I32|U32)</t>
  </si>
  <si>
    <t>V_MAX_(?:F32|I32|U32)</t>
  </si>
  <si>
    <t>S_QUADMASK_(?:B32|B64)</t>
  </si>
  <si>
    <t>V_MAX3_(?:F32|I32|U32)</t>
  </si>
  <si>
    <t>V_MED3_(?:F32|I32|U32)</t>
  </si>
  <si>
    <t>S_SEXT_I32_(?:I16|I8)</t>
  </si>
  <si>
    <t>V_SAD_(?:U8|HI_U8|U16|U32)</t>
  </si>
  <si>
    <t>S_WQM_(?:B32|B64)</t>
  </si>
  <si>
    <t>V_RCP_(?:F32|F64)</t>
  </si>
  <si>
    <t>V_DIV_FIXUP_(?:F32|F64)</t>
  </si>
  <si>
    <t>V_RCP_CLAMP_(?:F32|F64)</t>
  </si>
  <si>
    <t>V_DIV_SCALE_(?:F32|F64)</t>
  </si>
  <si>
    <t>V_DIV_FMAS_(?:F32|F64)</t>
  </si>
  <si>
    <t>V_(?:AND|OR|XOR)_B32</t>
  </si>
  <si>
    <t>V_RSQ_CLAMP_(?:F32|F64)</t>
  </si>
  <si>
    <t>V_RSQ_(?:F32|F64)</t>
  </si>
  <si>
    <t>V_SQRT_(?:F32|F64)</t>
  </si>
  <si>
    <t>V_MBCNT_(?:HI|LO)_U32_B32</t>
  </si>
  <si>
    <t>V_MUL_(?:LO|HI)_(?:I32|U32)</t>
  </si>
  <si>
    <t>V_LSH(?:L|R)_B64</t>
  </si>
  <si>
    <t>V_FREXP_MANT_(?:F32|F64)</t>
  </si>
  <si>
    <t>V_ADD_I32</t>
  </si>
  <si>
    <t>V_SUB_I32</t>
  </si>
  <si>
    <t>S_ADD_U32</t>
  </si>
  <si>
    <t>S_SUB_U32</t>
  </si>
  <si>
    <t>S_ADD_I32</t>
  </si>
  <si>
    <t>S_SUB_I32</t>
  </si>
  <si>
    <t>S_MIN_I32</t>
  </si>
  <si>
    <t>S_MIN_U32</t>
  </si>
  <si>
    <t>S_MAX_I32</t>
  </si>
  <si>
    <t>S_MAX_U32</t>
  </si>
  <si>
    <t>S_CSELECT_B32</t>
  </si>
  <si>
    <t>S_CSELECT_B64</t>
  </si>
  <si>
    <t>S_AND_B32</t>
  </si>
  <si>
    <t>S_AND_B64</t>
  </si>
  <si>
    <t>S_OR_B32</t>
  </si>
  <si>
    <t>S_OR_B64</t>
  </si>
  <si>
    <t>S_XOR_B32</t>
  </si>
  <si>
    <t>S_XOR_B64</t>
  </si>
  <si>
    <t>S_ANDN2_B32</t>
  </si>
  <si>
    <t>S_ANDN2_B64</t>
  </si>
  <si>
    <t>S_ORN2_B32</t>
  </si>
  <si>
    <t>S_ORN2_B64</t>
  </si>
  <si>
    <t>S_NAND_B32</t>
  </si>
  <si>
    <t>S_NAND_B64</t>
  </si>
  <si>
    <t>S_NOR_B32</t>
  </si>
  <si>
    <t>S_NOR_B64</t>
  </si>
  <si>
    <t>S_XNOR_B32</t>
  </si>
  <si>
    <t>S_XNOR_B64</t>
  </si>
  <si>
    <t>S_LSHL_B32</t>
  </si>
  <si>
    <t>S_LSHL_B64</t>
  </si>
  <si>
    <t>S_LSHR_B32</t>
  </si>
  <si>
    <t>S_LSHR_B64</t>
  </si>
  <si>
    <t>S_ASHR_I32</t>
  </si>
  <si>
    <t>S_ASHR_I64</t>
  </si>
  <si>
    <t>S_BFM_B32</t>
  </si>
  <si>
    <t>S_BFM_B64</t>
  </si>
  <si>
    <t>S_BFE_U32</t>
  </si>
  <si>
    <t>S_BFE_I32</t>
  </si>
  <si>
    <t>S_BFE_U64</t>
  </si>
  <si>
    <t>S_BFE_I64</t>
  </si>
  <si>
    <t>S_CBRANCH_G_FORK</t>
  </si>
  <si>
    <t>S_CMPK_EQ_I32</t>
  </si>
  <si>
    <t>S_CMPK_LG_I32</t>
  </si>
  <si>
    <t>S_CMPK_GT_I32</t>
  </si>
  <si>
    <t>S_CMPK_GE_I32</t>
  </si>
  <si>
    <t>S_CMPK_LT_I32</t>
  </si>
  <si>
    <t>S_CMPK_LE_I32</t>
  </si>
  <si>
    <t>S_CMPK_EQ_U32</t>
  </si>
  <si>
    <t>S_CMPK_LG_U32</t>
  </si>
  <si>
    <t>S_CMPK_GT_U32</t>
  </si>
  <si>
    <t>S_CMPK_GE_U32</t>
  </si>
  <si>
    <t>S_CMPK_LT_U32</t>
  </si>
  <si>
    <t>S_CMPK_LE_U32</t>
  </si>
  <si>
    <t>S_CBRANCH_I_FORK</t>
  </si>
  <si>
    <t>S_MOV_B32</t>
  </si>
  <si>
    <t>S_MOV_B64</t>
  </si>
  <si>
    <t>S_CMOV_B32</t>
  </si>
  <si>
    <t>S_CMOV_B64</t>
  </si>
  <si>
    <t>S_NOT_B32</t>
  </si>
  <si>
    <t>S_NOT_B64</t>
  </si>
  <si>
    <t>S_WQM_B32</t>
  </si>
  <si>
    <t>S_BREV_B32</t>
  </si>
  <si>
    <t>S_BREV_B64</t>
  </si>
  <si>
    <t>S_BCNT0_I32_B32</t>
  </si>
  <si>
    <t>S_BCNT0_I32_B64</t>
  </si>
  <si>
    <t>S_BCNT1_I32_B32</t>
  </si>
  <si>
    <t>S_BCNT1_I32_B64</t>
  </si>
  <si>
    <t>S_FF0_I32_B32</t>
  </si>
  <si>
    <t>S_FF0_I32_B64</t>
  </si>
  <si>
    <t>S_FF1_I32_B32</t>
  </si>
  <si>
    <t>S_FF1_I32_B64</t>
  </si>
  <si>
    <t>S_FLBIT_I32_B32</t>
  </si>
  <si>
    <t>S_FLBIT_I32_B64</t>
  </si>
  <si>
    <t>S_FLBIT_I32</t>
  </si>
  <si>
    <t>S_FLBIT_I32_I64</t>
  </si>
  <si>
    <t>S_SEXT_I32_I8</t>
  </si>
  <si>
    <t>S_SEXT_I32_I16</t>
  </si>
  <si>
    <t>S_BITSET0_B32</t>
  </si>
  <si>
    <t>S_BITSET0_B64</t>
  </si>
  <si>
    <t>S_BITSET1_B32</t>
  </si>
  <si>
    <t>S_BITSET1_B64</t>
  </si>
  <si>
    <t>S_GETPC_B64</t>
  </si>
  <si>
    <t>S_SETPC_B64</t>
  </si>
  <si>
    <t>S_SWAPPC_B64</t>
  </si>
  <si>
    <t>S_RFE_B64</t>
  </si>
  <si>
    <t>S_AND_SAVEEXEC_B64</t>
  </si>
  <si>
    <t>S_OR_SAVEEXEC_B64</t>
  </si>
  <si>
    <t>S_XOR_SAVEEXEC_B64</t>
  </si>
  <si>
    <t>S_ANDN2_SAVEEXEC_B64</t>
  </si>
  <si>
    <t>S_ORN2_SAVEEXEC_B64</t>
  </si>
  <si>
    <t>S_NAND_SAVEEXEC_B64</t>
  </si>
  <si>
    <t>S_NOR_SAVEEXEC_B64</t>
  </si>
  <si>
    <t>S_XNOR_SAVEEXEC_B64</t>
  </si>
  <si>
    <t>S_QUADMASK_B32</t>
  </si>
  <si>
    <t>S_QUADMASK_B64</t>
  </si>
  <si>
    <t>S_MOVRELS_B32</t>
  </si>
  <si>
    <t>S_MOVRELS_B64</t>
  </si>
  <si>
    <t>S_MOVRELD_B32</t>
  </si>
  <si>
    <t>S_MOVRELD_B64</t>
  </si>
  <si>
    <t>S_CBRANCH_JOIN</t>
  </si>
  <si>
    <t>S_MOV_FED_B32</t>
  </si>
  <si>
    <t>0xBE803500</t>
  </si>
  <si>
    <t>S_CMP_EQ_I32</t>
  </si>
  <si>
    <t>S_CMP_LG_I32</t>
  </si>
  <si>
    <t>S_CMP_GT_I32</t>
  </si>
  <si>
    <t>S_CMP_GE_I32</t>
  </si>
  <si>
    <t>S_CMP_LT_I32</t>
  </si>
  <si>
    <t>S_CMP_LE_I32</t>
  </si>
  <si>
    <t>S_CMP_EQ_U32</t>
  </si>
  <si>
    <t>S_CMP_LG_U32</t>
  </si>
  <si>
    <t>S_CMP_GT_U32</t>
  </si>
  <si>
    <t>S_CMP_GE_U32</t>
  </si>
  <si>
    <t>S_CMP_LT_U32</t>
  </si>
  <si>
    <t>S_CMP_LE_U32</t>
  </si>
  <si>
    <t>S_BITCMP0_B32</t>
  </si>
  <si>
    <t>S_BITCMP1_B32</t>
  </si>
  <si>
    <t>S_BITCMP0_B64</t>
  </si>
  <si>
    <t>S_BITCMP1_B64</t>
  </si>
  <si>
    <t>S_SETVSKIP</t>
  </si>
  <si>
    <t>S_NOP</t>
  </si>
  <si>
    <t>S_ENDPGM</t>
  </si>
  <si>
    <t>S_BRANCH</t>
  </si>
  <si>
    <t>S_CBRANCH_SCC0</t>
  </si>
  <si>
    <t>S_CBRANCH_SCC1</t>
  </si>
  <si>
    <t>S_CBRANCH_VCCZ</t>
  </si>
  <si>
    <t>S_CBRANCH_VCCNZ</t>
  </si>
  <si>
    <t>S_CBRANCH_EXECZ</t>
  </si>
  <si>
    <t>S_CBRANCH_EXECNZ</t>
  </si>
  <si>
    <t>S_BARRIER</t>
  </si>
  <si>
    <t>S_WAITCNT</t>
  </si>
  <si>
    <t>S_SETHALT</t>
  </si>
  <si>
    <t>S_SLEEP</t>
  </si>
  <si>
    <t>S_SETPRIO</t>
  </si>
  <si>
    <t>S_SENDMSG</t>
  </si>
  <si>
    <t>S_SENDMSGHALT</t>
  </si>
  <si>
    <t>S_TRAP</t>
  </si>
  <si>
    <t>S_ICACHE_INV</t>
  </si>
  <si>
    <t>S_INCPERFLEVEL</t>
  </si>
  <si>
    <t>S_DECPERFLEVEL</t>
  </si>
  <si>
    <t>S_TTRACEDATA</t>
  </si>
  <si>
    <t>S_LOAD_DWORD</t>
  </si>
  <si>
    <t>S_LOAD_DWORDX2</t>
  </si>
  <si>
    <t>S_LOAD_DWORDX4</t>
  </si>
  <si>
    <t>S_LOAD_DWORDX8</t>
  </si>
  <si>
    <t>S_LOAD_DWORDX16</t>
  </si>
  <si>
    <t>S_BUFFER_LOAD_DWORD</t>
  </si>
  <si>
    <t>S_BUFFER_LOAD_DWORDX2</t>
  </si>
  <si>
    <t>S_BUFFER_LOAD_DWORDX4</t>
  </si>
  <si>
    <t>S_BUFFER_LOAD_DWORDX8</t>
  </si>
  <si>
    <t>S_BUFFER_LOAD_DWORDX16</t>
  </si>
  <si>
    <t>S_MEMTIME</t>
  </si>
  <si>
    <t>S_DCACHE_INV</t>
  </si>
  <si>
    <t>V_ADD_F32</t>
  </si>
  <si>
    <t>V_SUB_F32</t>
  </si>
  <si>
    <t>V_SUBREV_F32</t>
  </si>
  <si>
    <t>V_MIN_F32</t>
  </si>
  <si>
    <t>V_MAX_F32</t>
  </si>
  <si>
    <t>V_MIN_I32</t>
  </si>
  <si>
    <t>V_MAX_I32</t>
  </si>
  <si>
    <t>V_MIN_U32</t>
  </si>
  <si>
    <t>V_MAX_U32</t>
  </si>
  <si>
    <t>V_AND_B32</t>
  </si>
  <si>
    <t>V_OR_B32</t>
  </si>
  <si>
    <t>V_XOR_B32</t>
  </si>
  <si>
    <t>V_MBCNT_LO_U32_B32</t>
  </si>
  <si>
    <t>V_MBCNT_HI_U32_B32</t>
  </si>
  <si>
    <t>V_SUBREV_I32</t>
  </si>
  <si>
    <t>V_CVT_I32_F64</t>
  </si>
  <si>
    <t>V_CVT_F64_I32</t>
  </si>
  <si>
    <t>V_CVT_F32_I32</t>
  </si>
  <si>
    <t>V_CVT_F32_U32</t>
  </si>
  <si>
    <t>V_CVT_U32_F32</t>
  </si>
  <si>
    <t>V_CVT_I32_F32</t>
  </si>
  <si>
    <t>0x7E001200</t>
  </si>
  <si>
    <t>V_CVT_F16_F32</t>
  </si>
  <si>
    <t>V_CVT_F32_F16</t>
  </si>
  <si>
    <t>V_CVT_F32_F64</t>
  </si>
  <si>
    <t>V_CVT_F64_F32</t>
  </si>
  <si>
    <t>V_CVT_F32_UBYTE0</t>
  </si>
  <si>
    <t>V_CVT_F32_UBYTE1</t>
  </si>
  <si>
    <t>V_CVT_F32_UBYTE2</t>
  </si>
  <si>
    <t>V_CVT_F32_UBYTE3</t>
  </si>
  <si>
    <t>V_CVT_U32_F64</t>
  </si>
  <si>
    <t>V_CVT_F64_U32</t>
  </si>
  <si>
    <t>V_FRACT_F32</t>
  </si>
  <si>
    <t>V_CEIL_F32</t>
  </si>
  <si>
    <t>V_RCP_CLAMP_F32</t>
  </si>
  <si>
    <t>V_RCP_F32</t>
  </si>
  <si>
    <t>V_RSQ_CLAMP_F32</t>
  </si>
  <si>
    <t>V_RSQ_F32</t>
  </si>
  <si>
    <t>V_RCP_F64</t>
  </si>
  <si>
    <t>V_RCP_CLAMP_F64</t>
  </si>
  <si>
    <t>V_RSQ_F64</t>
  </si>
  <si>
    <t>V_RSQ_CLAMP_F64</t>
  </si>
  <si>
    <t>V_SQRT_F32</t>
  </si>
  <si>
    <t>V_SQRT_F64</t>
  </si>
  <si>
    <t>V_FREXP_MANT_F64</t>
  </si>
  <si>
    <t>V_FRACT_F64</t>
  </si>
  <si>
    <t>V_FREXP_MANT_F32</t>
  </si>
  <si>
    <t>V_CMP_F_F32</t>
  </si>
  <si>
    <t>0x7C000000</t>
  </si>
  <si>
    <t>V_CMP_LT_F32</t>
  </si>
  <si>
    <t>0x7C020000</t>
  </si>
  <si>
    <t>V_CMP_EQ_F32</t>
  </si>
  <si>
    <t>0x7C040000</t>
  </si>
  <si>
    <t>V_CMP_LE_F32</t>
  </si>
  <si>
    <t>0x7C060000</t>
  </si>
  <si>
    <t>V_CMP_GT_F32</t>
  </si>
  <si>
    <t>0x7C080000</t>
  </si>
  <si>
    <t>V_CMP_LG_F32</t>
  </si>
  <si>
    <t>0x7C0A0000</t>
  </si>
  <si>
    <t>V_CMP_GE_F32</t>
  </si>
  <si>
    <t>0x7C0C0000</t>
  </si>
  <si>
    <t>V_CMP_O_F32</t>
  </si>
  <si>
    <t>0x7C0E0000</t>
  </si>
  <si>
    <t>V_CMP_U_F32</t>
  </si>
  <si>
    <t>0x7C100000</t>
  </si>
  <si>
    <t>V_CMP_NGE_F32</t>
  </si>
  <si>
    <t>0x7C120000</t>
  </si>
  <si>
    <t>V_CMP_NLG_F32</t>
  </si>
  <si>
    <t>0x7C140000</t>
  </si>
  <si>
    <t>V_CMP_NGT_F32</t>
  </si>
  <si>
    <t>0x7C160000</t>
  </si>
  <si>
    <t>V_CMP_NLE_F32</t>
  </si>
  <si>
    <t>0x7C180000</t>
  </si>
  <si>
    <t>V_CMP_NEQ_F32</t>
  </si>
  <si>
    <t>0x7C1A0000</t>
  </si>
  <si>
    <t>V_CMP_NLT_F32</t>
  </si>
  <si>
    <t>0x7C1C0000</t>
  </si>
  <si>
    <t>V_CMP_TRU_F32</t>
  </si>
  <si>
    <t>0x7C1E0000</t>
  </si>
  <si>
    <t>V_CMPX_F_F32</t>
  </si>
  <si>
    <t>0x7C200000</t>
  </si>
  <si>
    <t>V_CMPX_LT_F32</t>
  </si>
  <si>
    <t>0x7C220000</t>
  </si>
  <si>
    <t>V_CMPX_EQ_F32</t>
  </si>
  <si>
    <t>0x7C240000</t>
  </si>
  <si>
    <t>V_CMPX_LE_F32</t>
  </si>
  <si>
    <t>0x7C260000</t>
  </si>
  <si>
    <t>V_CMPX_GT_F32</t>
  </si>
  <si>
    <t>0x7C280000</t>
  </si>
  <si>
    <t>V_CMPX_LG_F32</t>
  </si>
  <si>
    <t>0x7C2A0000</t>
  </si>
  <si>
    <t>V_CMPX_GE_F32</t>
  </si>
  <si>
    <t>0x7C2C0000</t>
  </si>
  <si>
    <t>V_CMPX_O_F32</t>
  </si>
  <si>
    <t>0x7C2E0000</t>
  </si>
  <si>
    <t>V_CMPX_U_F32</t>
  </si>
  <si>
    <t>0x7C300000</t>
  </si>
  <si>
    <t>V_CMPX_NGE_F32</t>
  </si>
  <si>
    <t>0x7C320000</t>
  </si>
  <si>
    <t>V_CMPX_NLG_F32</t>
  </si>
  <si>
    <t>0x7C340000</t>
  </si>
  <si>
    <t>V_CMPX_NGT_F32</t>
  </si>
  <si>
    <t>0x7C360000</t>
  </si>
  <si>
    <t>V_CMPX_NLE_F32</t>
  </si>
  <si>
    <t>0x7C380000</t>
  </si>
  <si>
    <t>V_CMPX_NEQ_F32</t>
  </si>
  <si>
    <t>0x7C3A0000</t>
  </si>
  <si>
    <t>V_CMPX_NLT_F32</t>
  </si>
  <si>
    <t>0x7C3C0000</t>
  </si>
  <si>
    <t>V_CMPX_TRU_F32</t>
  </si>
  <si>
    <t>0x7C3E0000</t>
  </si>
  <si>
    <t>V_CMP_F_F64</t>
  </si>
  <si>
    <t>0x7C400000</t>
  </si>
  <si>
    <t>V_CMP_LT_F64</t>
  </si>
  <si>
    <t>0x7C420000</t>
  </si>
  <si>
    <t>V_CMP_EQ_F64</t>
  </si>
  <si>
    <t>0x7C440000</t>
  </si>
  <si>
    <t>V_CMP_LE_F64</t>
  </si>
  <si>
    <t>0x7C460000</t>
  </si>
  <si>
    <t>V_CMP_GT_F64</t>
  </si>
  <si>
    <t>0x7C480000</t>
  </si>
  <si>
    <t>V_CMP_LG_F64</t>
  </si>
  <si>
    <t>0x7C4A0000</t>
  </si>
  <si>
    <t>V_CMP_GE_F64</t>
  </si>
  <si>
    <t>0x7C4C0000</t>
  </si>
  <si>
    <t>V_CMP_O_F64</t>
  </si>
  <si>
    <t>0x7C4E0000</t>
  </si>
  <si>
    <t>V_CMP_U_F64</t>
  </si>
  <si>
    <t>0x7C500000</t>
  </si>
  <si>
    <t>V_CMP_NGE_F64</t>
  </si>
  <si>
    <t>0x7C520000</t>
  </si>
  <si>
    <t>V_CMP_NLG_F64</t>
  </si>
  <si>
    <t>0x7C540000</t>
  </si>
  <si>
    <t>V_CMP_NGT_F64</t>
  </si>
  <si>
    <t>0x7C560000</t>
  </si>
  <si>
    <t>V_CMP_NLE_F64</t>
  </si>
  <si>
    <t>0x7C580000</t>
  </si>
  <si>
    <t>V_CMP_NEQ_F64</t>
  </si>
  <si>
    <t>0x7C5A0000</t>
  </si>
  <si>
    <t>V_CMP_NLT_F64</t>
  </si>
  <si>
    <t>0x7C5C0000</t>
  </si>
  <si>
    <t>V_CMP_TRU_F64</t>
  </si>
  <si>
    <t>0x7C5E0000</t>
  </si>
  <si>
    <t>V_CMPX_F_F64</t>
  </si>
  <si>
    <t>0x7C600000</t>
  </si>
  <si>
    <t>V_CMPX_LT_F64</t>
  </si>
  <si>
    <t>0x7C620000</t>
  </si>
  <si>
    <t>V_CMPX_EQ_F64</t>
  </si>
  <si>
    <t>0x7C640000</t>
  </si>
  <si>
    <t>V_CMPX_LE_F64</t>
  </si>
  <si>
    <t>0x7C660000</t>
  </si>
  <si>
    <t>V_CMPX_GT_F64</t>
  </si>
  <si>
    <t>0x7C680000</t>
  </si>
  <si>
    <t>V_CMPX_LG_F64</t>
  </si>
  <si>
    <t>0x7C6A0000</t>
  </si>
  <si>
    <t>V_CMPX_GE_F64</t>
  </si>
  <si>
    <t>0x7C6C0000</t>
  </si>
  <si>
    <t>V_CMPX_O_F64</t>
  </si>
  <si>
    <t>0x7C6E0000</t>
  </si>
  <si>
    <t>V_CMPX_U_F64</t>
  </si>
  <si>
    <t>0x7C700000</t>
  </si>
  <si>
    <t>V_CMPX_NGE_F64</t>
  </si>
  <si>
    <t>0x7C720000</t>
  </si>
  <si>
    <t>V_CMPX_NLG_F64</t>
  </si>
  <si>
    <t>0x7C740000</t>
  </si>
  <si>
    <t>V_CMPX_NGT_F64</t>
  </si>
  <si>
    <t>0x7C760000</t>
  </si>
  <si>
    <t>V_CMPX_NLE_F64</t>
  </si>
  <si>
    <t>0x7C780000</t>
  </si>
  <si>
    <t>V_CMPX_NEQ_F64</t>
  </si>
  <si>
    <t>0x7C7A0000</t>
  </si>
  <si>
    <t>V_CMPX_NLT_F64</t>
  </si>
  <si>
    <t>0x7C7C0000</t>
  </si>
  <si>
    <t>V_CMPX_TRU_F64</t>
  </si>
  <si>
    <t>0x7C7E0000</t>
  </si>
  <si>
    <t>V_CMPS_F_F32</t>
  </si>
  <si>
    <t>0x7C800000</t>
  </si>
  <si>
    <t>V_CMPS_LT_F32</t>
  </si>
  <si>
    <t>0x7C820000</t>
  </si>
  <si>
    <t>V_CMPS_EQ_F32</t>
  </si>
  <si>
    <t>0x7C840000</t>
  </si>
  <si>
    <t>V_CMPS_LE_F32</t>
  </si>
  <si>
    <t>0x7C860000</t>
  </si>
  <si>
    <t>V_CMPS_GT_F32</t>
  </si>
  <si>
    <t>0x7C880000</t>
  </si>
  <si>
    <t>V_CMPS_LG_F32</t>
  </si>
  <si>
    <t>0x7C8A0000</t>
  </si>
  <si>
    <t>V_CMPS_GE_F32</t>
  </si>
  <si>
    <t>0x7C8C0000</t>
  </si>
  <si>
    <t>V_CMPS_O_F32</t>
  </si>
  <si>
    <t>0x7C8E0000</t>
  </si>
  <si>
    <t>V_CMPS_U_F32</t>
  </si>
  <si>
    <t>0x7C900000</t>
  </si>
  <si>
    <t>V_CMPS_NGE_F32</t>
  </si>
  <si>
    <t>0x7C920000</t>
  </si>
  <si>
    <t>V_CMPS_NLG_F32</t>
  </si>
  <si>
    <t>0x7C940000</t>
  </si>
  <si>
    <t>V_CMPS_NGT_F32</t>
  </si>
  <si>
    <t>0x7C960000</t>
  </si>
  <si>
    <t>V_CMPS_NLE_F32</t>
  </si>
  <si>
    <t>0x7C980000</t>
  </si>
  <si>
    <t>V_CMPS_NEQ_F32</t>
  </si>
  <si>
    <t>0x7C9A0000</t>
  </si>
  <si>
    <t>V_CMPS_NLT_F32</t>
  </si>
  <si>
    <t>0x7C9C0000</t>
  </si>
  <si>
    <t>V_CMPS_TRU_F32</t>
  </si>
  <si>
    <t>0x7C9E0000</t>
  </si>
  <si>
    <t>V_CMPSX_F_F32</t>
  </si>
  <si>
    <t>0x7CA00000</t>
  </si>
  <si>
    <t>V_CMPSX_LT_F32</t>
  </si>
  <si>
    <t>0x7CA20000</t>
  </si>
  <si>
    <t>V_CMPSX_EQ_F32</t>
  </si>
  <si>
    <t>0x7CA40000</t>
  </si>
  <si>
    <t>V_CMPSX_LE_F32</t>
  </si>
  <si>
    <t>0x7CA60000</t>
  </si>
  <si>
    <t>V_CMPSX_GT_F32</t>
  </si>
  <si>
    <t>0x7CA80000</t>
  </si>
  <si>
    <t>V_CMPSX_LG_F32</t>
  </si>
  <si>
    <t>0x7CAA0000</t>
  </si>
  <si>
    <t>V_CMPSX_GE_F32</t>
  </si>
  <si>
    <t>0x7CAC0000</t>
  </si>
  <si>
    <t>V_CMPSX_O_F32</t>
  </si>
  <si>
    <t>0x7CAE0000</t>
  </si>
  <si>
    <t>V_CMPSX_U_F32</t>
  </si>
  <si>
    <t>0x7CB00000</t>
  </si>
  <si>
    <t>V_CMPSX_NGE_F32</t>
  </si>
  <si>
    <t>0x7CB20000</t>
  </si>
  <si>
    <t>V_CMPSX_NLG_F32</t>
  </si>
  <si>
    <t>0x7CB40000</t>
  </si>
  <si>
    <t>V_CMPSX_NGT_F32</t>
  </si>
  <si>
    <t>0x7CB60000</t>
  </si>
  <si>
    <t>V_CMPSX_NLE_F32</t>
  </si>
  <si>
    <t>0x7CB80000</t>
  </si>
  <si>
    <t>V_CMPSX_NEQ_F32</t>
  </si>
  <si>
    <t>0x7CBA0000</t>
  </si>
  <si>
    <t>V_CMPSX_NLT_F32</t>
  </si>
  <si>
    <t>0x7CBC0000</t>
  </si>
  <si>
    <t>V_CMPSX_TRU_F32</t>
  </si>
  <si>
    <t>0x7CBE0000</t>
  </si>
  <si>
    <t>V_CMPS_F_F64</t>
  </si>
  <si>
    <t>0x7CC00000</t>
  </si>
  <si>
    <t>V_CMPS_LT_F64</t>
  </si>
  <si>
    <t>0x7CC20000</t>
  </si>
  <si>
    <t>V_CMPS_EQ_F64</t>
  </si>
  <si>
    <t>0x7CC40000</t>
  </si>
  <si>
    <t>V_CMPS_LE_F64</t>
  </si>
  <si>
    <t>0x7CC60000</t>
  </si>
  <si>
    <t>V_CMPS_GT_F64</t>
  </si>
  <si>
    <t>0x7CC80000</t>
  </si>
  <si>
    <t>V_CMPS_LG_F64</t>
  </si>
  <si>
    <t>0x7CCA0000</t>
  </si>
  <si>
    <t>V_CMPS_GE_F64</t>
  </si>
  <si>
    <t>0x7CCC0000</t>
  </si>
  <si>
    <t>V_CMPS_O_F64</t>
  </si>
  <si>
    <t>0x7CCE0000</t>
  </si>
  <si>
    <t>V_CMPS_U_F64</t>
  </si>
  <si>
    <t>0x7CD00000</t>
  </si>
  <si>
    <t>V_CMPS_NGE_F64</t>
  </si>
  <si>
    <t>0x7CD20000</t>
  </si>
  <si>
    <t>V_CMPS_NLG_F64</t>
  </si>
  <si>
    <t>0x7CD40000</t>
  </si>
  <si>
    <t>V_CMPS_NGT_F64</t>
  </si>
  <si>
    <t>0x7CD60000</t>
  </si>
  <si>
    <t>V_CMPS_NLE_F64</t>
  </si>
  <si>
    <t>0x7CD80000</t>
  </si>
  <si>
    <t>V_CMPS_NEQ_F64</t>
  </si>
  <si>
    <t>0x7CDA0000</t>
  </si>
  <si>
    <t>V_CMPS_NLT_F64</t>
  </si>
  <si>
    <t>0x7CDC0000</t>
  </si>
  <si>
    <t>V_CMPS_TRU_F64</t>
  </si>
  <si>
    <t>0x7CDE0000</t>
  </si>
  <si>
    <t>V_CMPSX_F_F64</t>
  </si>
  <si>
    <t>0x7CE00000</t>
  </si>
  <si>
    <t>V_CMPSX_LT_F64</t>
  </si>
  <si>
    <t>0x7CE20000</t>
  </si>
  <si>
    <t>V_CMPSX_EQ_F64</t>
  </si>
  <si>
    <t>0x7CE40000</t>
  </si>
  <si>
    <t>V_CMPSX_LE_F64</t>
  </si>
  <si>
    <t>0x7CE60000</t>
  </si>
  <si>
    <t>V_CMPSX_GT_F64</t>
  </si>
  <si>
    <t>0x7CE80000</t>
  </si>
  <si>
    <t>V_CMPSX_LG_F64</t>
  </si>
  <si>
    <t>0x7CEA0000</t>
  </si>
  <si>
    <t>V_CMPSX_GE_F64</t>
  </si>
  <si>
    <t>0x7CEC0000</t>
  </si>
  <si>
    <t>V_CMPSX_O_F64</t>
  </si>
  <si>
    <t>0x7CEE0000</t>
  </si>
  <si>
    <t>V_CMPSX_U_F64</t>
  </si>
  <si>
    <t>0x7CF00000</t>
  </si>
  <si>
    <t>V_CMPSX_NGE_F64</t>
  </si>
  <si>
    <t>0x7CF20000</t>
  </si>
  <si>
    <t>V_CMPSX_NLG_F64</t>
  </si>
  <si>
    <t>0x7CF40000</t>
  </si>
  <si>
    <t>V_CMPSX_NGT_F64</t>
  </si>
  <si>
    <t>0x7CF60000</t>
  </si>
  <si>
    <t>V_CMPSX_NLE_F64</t>
  </si>
  <si>
    <t>0x7CF80000</t>
  </si>
  <si>
    <t>V_CMPSX_NEQ_F64</t>
  </si>
  <si>
    <t>0x7CFA0000</t>
  </si>
  <si>
    <t>V_CMPSX_NLT_F64</t>
  </si>
  <si>
    <t>0x7CFC0000</t>
  </si>
  <si>
    <t>V_CMPSX_TRU_F64</t>
  </si>
  <si>
    <t>0x7CFE0000</t>
  </si>
  <si>
    <t>V_CMP_F_I32</t>
  </si>
  <si>
    <t>0x7D000000</t>
  </si>
  <si>
    <t>V_CMP_LT_I32</t>
  </si>
  <si>
    <t>0x7D020000</t>
  </si>
  <si>
    <t>V_CMP_EQ_I32</t>
  </si>
  <si>
    <t>0x7D040000</t>
  </si>
  <si>
    <t>V_CMP_LE_I32</t>
  </si>
  <si>
    <t>0x7D060000</t>
  </si>
  <si>
    <t>V_CMP_GT_I32</t>
  </si>
  <si>
    <t>0x7D080000</t>
  </si>
  <si>
    <t>V_CMP_LG_I32</t>
  </si>
  <si>
    <t>0x7D0A0000</t>
  </si>
  <si>
    <t>V_CMP_GE_I32</t>
  </si>
  <si>
    <t>0x7D0C0000</t>
  </si>
  <si>
    <t>V_CMP_TRU_I32</t>
  </si>
  <si>
    <t>0x7D0E0000</t>
  </si>
  <si>
    <t>V_CMPX_F_I32</t>
  </si>
  <si>
    <t>0x7D200000</t>
  </si>
  <si>
    <t>V_CMPX_LT_I32</t>
  </si>
  <si>
    <t>0x7D220000</t>
  </si>
  <si>
    <t>V_CMPX_EQ_I32</t>
  </si>
  <si>
    <t>0x7D240000</t>
  </si>
  <si>
    <t>V_CMPX_LE_I32</t>
  </si>
  <si>
    <t>0x7D260000</t>
  </si>
  <si>
    <t>V_CMPX_GT_I32</t>
  </si>
  <si>
    <t>0x7D280000</t>
  </si>
  <si>
    <t>V_CMPX_LG_I32</t>
  </si>
  <si>
    <t>0x7D2A0000</t>
  </si>
  <si>
    <t>V_CMPX_GE_I32</t>
  </si>
  <si>
    <t>0x7D2C0000</t>
  </si>
  <si>
    <t>V_CMPX_TRU_I32</t>
  </si>
  <si>
    <t>0x7D2E0000</t>
  </si>
  <si>
    <t>V_CMP_F_I64</t>
  </si>
  <si>
    <t>0x7D400000</t>
  </si>
  <si>
    <t>V_CMP_LT_I64</t>
  </si>
  <si>
    <t>0x7D420000</t>
  </si>
  <si>
    <t>V_CMP_EQ_I64</t>
  </si>
  <si>
    <t>0x7D440000</t>
  </si>
  <si>
    <t>V_CMP_LE_I64</t>
  </si>
  <si>
    <t>0x7D460000</t>
  </si>
  <si>
    <t>V_CMP_GT_I64</t>
  </si>
  <si>
    <t>0x7D480000</t>
  </si>
  <si>
    <t>V_CMP_LG_I64</t>
  </si>
  <si>
    <t>0x7D4A0000</t>
  </si>
  <si>
    <t>V_CMP_GE_I64</t>
  </si>
  <si>
    <t>0x7D4C0000</t>
  </si>
  <si>
    <t>V_CMP_TRU_I64</t>
  </si>
  <si>
    <t>0x7D4E0000</t>
  </si>
  <si>
    <t>V_CMPX_F_I64</t>
  </si>
  <si>
    <t>0x7D600000</t>
  </si>
  <si>
    <t>V_CMPX_LT_I64</t>
  </si>
  <si>
    <t>0x7D620000</t>
  </si>
  <si>
    <t>V_CMPX_EQ_I64</t>
  </si>
  <si>
    <t>0x7D640000</t>
  </si>
  <si>
    <t>V_CMPX_LE_I64</t>
  </si>
  <si>
    <t>0x7D660000</t>
  </si>
  <si>
    <t>V_CMPX_GT_I64</t>
  </si>
  <si>
    <t>0x7D680000</t>
  </si>
  <si>
    <t>V_CMPX_LG_I64</t>
  </si>
  <si>
    <t>0x7D6A0000</t>
  </si>
  <si>
    <t>V_CMPX_GE_I64</t>
  </si>
  <si>
    <t>0x7D6C0000</t>
  </si>
  <si>
    <t>V_CMPX_TRU_I64</t>
  </si>
  <si>
    <t>0x7D6E0000</t>
  </si>
  <si>
    <t>V_CMP_F_U32</t>
  </si>
  <si>
    <t>0x7D800000</t>
  </si>
  <si>
    <t>V_CMP_LT_U32</t>
  </si>
  <si>
    <t>0x7D820000</t>
  </si>
  <si>
    <t>V_CMP_EQ_U32</t>
  </si>
  <si>
    <t>0x7D840000</t>
  </si>
  <si>
    <t>V_CMP_LE_U32</t>
  </si>
  <si>
    <t>0x7D860000</t>
  </si>
  <si>
    <t>V_CMP_GT_U32</t>
  </si>
  <si>
    <t>0x7D880000</t>
  </si>
  <si>
    <t>V_CMP_LG_U32</t>
  </si>
  <si>
    <t>0x7D8A0000</t>
  </si>
  <si>
    <t>V_CMP_GE_U32</t>
  </si>
  <si>
    <t>0x7D8C0000</t>
  </si>
  <si>
    <t>V_CMP_TRU_U32</t>
  </si>
  <si>
    <t>0x7D8E0000</t>
  </si>
  <si>
    <t>V_CMPX_F_U32</t>
  </si>
  <si>
    <t>0x7DA00000</t>
  </si>
  <si>
    <t>V_CMPX_LT_U32</t>
  </si>
  <si>
    <t>0x7DA20000</t>
  </si>
  <si>
    <t>V_CMPX_EQ_U32</t>
  </si>
  <si>
    <t>0x7DA40000</t>
  </si>
  <si>
    <t>V_CMPX_LE_U32</t>
  </si>
  <si>
    <t>0x7DA60000</t>
  </si>
  <si>
    <t>V_CMPX_GT_U32</t>
  </si>
  <si>
    <t>0x7DA80000</t>
  </si>
  <si>
    <t>V_CMPX_LG_U32</t>
  </si>
  <si>
    <t>0x7DAA0000</t>
  </si>
  <si>
    <t>V_CMPX_GE_U32</t>
  </si>
  <si>
    <t>0x7DAC0000</t>
  </si>
  <si>
    <t>V_CMPX_TRU_U32</t>
  </si>
  <si>
    <t>0x7DAE0000</t>
  </si>
  <si>
    <t>V_CMP_F_U64</t>
  </si>
  <si>
    <t>0x7DC00000</t>
  </si>
  <si>
    <t>V_CMP_LT_U64</t>
  </si>
  <si>
    <t>0x7DC20000</t>
  </si>
  <si>
    <t>V_CMP_EQ_U64</t>
  </si>
  <si>
    <t>0x7DC40000</t>
  </si>
  <si>
    <t>V_CMP_LE_U64</t>
  </si>
  <si>
    <t>0x7DC60000</t>
  </si>
  <si>
    <t>V_CMP_GT_U64</t>
  </si>
  <si>
    <t>0x7DC80000</t>
  </si>
  <si>
    <t>V_CMP_LG_U64</t>
  </si>
  <si>
    <t>0x7DCA0000</t>
  </si>
  <si>
    <t>V_CMP_GE_U64</t>
  </si>
  <si>
    <t>0x7DCC0000</t>
  </si>
  <si>
    <t>V_CMP_TRU_U64</t>
  </si>
  <si>
    <t>0x7DCE0000</t>
  </si>
  <si>
    <t>V_CMPX_F_U64</t>
  </si>
  <si>
    <t>0x7DE00000</t>
  </si>
  <si>
    <t>V_CMPX_LT_U64</t>
  </si>
  <si>
    <t>0x7DE20000</t>
  </si>
  <si>
    <t>V_CMPX_EQ_U64</t>
  </si>
  <si>
    <t>0x7DE40000</t>
  </si>
  <si>
    <t>V_CMPX_LE_U64</t>
  </si>
  <si>
    <t>0x7DE60000</t>
  </si>
  <si>
    <t>V_CMPX_GT_U64</t>
  </si>
  <si>
    <t>0x7DE80000</t>
  </si>
  <si>
    <t>V_CMPX_LG_U64</t>
  </si>
  <si>
    <t>0x7DEA0000</t>
  </si>
  <si>
    <t>V_CMPX_GE_U64</t>
  </si>
  <si>
    <t>0x7DEC0000</t>
  </si>
  <si>
    <t>V_CMPX_TRU_U64</t>
  </si>
  <si>
    <t>0x7DEE0000</t>
  </si>
  <si>
    <t>V_CMP_CLASS_F32</t>
  </si>
  <si>
    <t>0x7D100000</t>
  </si>
  <si>
    <t>V_CMPX_CLASS_F32</t>
  </si>
  <si>
    <t>0x7D300000</t>
  </si>
  <si>
    <t>V_CMP_CLASS_F64</t>
  </si>
  <si>
    <t>0x7D500000</t>
  </si>
  <si>
    <t>V_CMPX_CLASS_F64</t>
  </si>
  <si>
    <t>0x7D700000</t>
  </si>
  <si>
    <t>V_BFE_U32</t>
  </si>
  <si>
    <t>V_BFE_I32</t>
  </si>
  <si>
    <t>V_FMA_F32</t>
  </si>
  <si>
    <t>V_FMA_F64</t>
  </si>
  <si>
    <t>V_MIN3_F32</t>
  </si>
  <si>
    <t>V_MIN3_I32</t>
  </si>
  <si>
    <t>V_MIN3_U32</t>
  </si>
  <si>
    <t>V_MAX3_F32</t>
  </si>
  <si>
    <t>V_MAX3_I32</t>
  </si>
  <si>
    <t>V_MAX3_U32</t>
  </si>
  <si>
    <t>V_MED3_F32</t>
  </si>
  <si>
    <t>V_MED3_I32</t>
  </si>
  <si>
    <t>V_MED3_U32</t>
  </si>
  <si>
    <t>V_SAD_U8</t>
  </si>
  <si>
    <t>V_SAD_HI_U8</t>
  </si>
  <si>
    <t>V_SAD_U16</t>
  </si>
  <si>
    <t>V_SAD_U32</t>
  </si>
  <si>
    <t>V_DIV_FIXUP_F32</t>
  </si>
  <si>
    <t>V_DIV_FIXUP_F64</t>
  </si>
  <si>
    <t>V_LSHL_B64</t>
  </si>
  <si>
    <t>V_LSHR_B64</t>
  </si>
  <si>
    <t>V_MUL_LO_U32</t>
  </si>
  <si>
    <t>V_MUL_HI_U32</t>
  </si>
  <si>
    <t>V_MUL_LO_I32</t>
  </si>
  <si>
    <t>V_MUL_HI_I32</t>
  </si>
  <si>
    <t>V_DIV_FMAS_F32</t>
  </si>
  <si>
    <t>V_DIV_FMAS_F64</t>
  </si>
  <si>
    <t>V_DIV_SCALE_F32</t>
  </si>
  <si>
    <t>V_DIV_SCALE_F64</t>
  </si>
  <si>
    <t>DS_ADD_U32</t>
  </si>
  <si>
    <t>DS_SUB_U32</t>
  </si>
  <si>
    <t>DS_RSUB_U32</t>
  </si>
  <si>
    <t>DS_INC_U32</t>
  </si>
  <si>
    <t>DS_DEC_U32</t>
  </si>
  <si>
    <t>DS_MIN_I32</t>
  </si>
  <si>
    <t>DS_MAX_I32</t>
  </si>
  <si>
    <t>DS_MIN_U32</t>
  </si>
  <si>
    <t>DS_MAX_U32</t>
  </si>
  <si>
    <t>DS_AND_B32</t>
  </si>
  <si>
    <t>DS_OR_B32</t>
  </si>
  <si>
    <t>DS_XOR_B32</t>
  </si>
  <si>
    <t>DS_MSKOR_B32</t>
  </si>
  <si>
    <t>DS_WRITE_B32</t>
  </si>
  <si>
    <t>DS_WRITE2_B32</t>
  </si>
  <si>
    <t>DS_WRITE2ST64_B32</t>
  </si>
  <si>
    <t>DS_CMPST_B32</t>
  </si>
  <si>
    <t>DS_CMPST_F32</t>
  </si>
  <si>
    <t>DS_MIN_F32</t>
  </si>
  <si>
    <t>DS_MAX_F32</t>
  </si>
  <si>
    <t>DS_GWS_INIT</t>
  </si>
  <si>
    <t>DS_GWS_SEMA_V</t>
  </si>
  <si>
    <t>DS_GWS_SEMA_BR</t>
  </si>
  <si>
    <t>DS_GWS_SEMA_P</t>
  </si>
  <si>
    <t>DS_GWS_BARRIER</t>
  </si>
  <si>
    <t>DS_WRITE_B8</t>
  </si>
  <si>
    <t>DS_WRITE_B16</t>
  </si>
  <si>
    <t>DS_ADD_RTN_U32</t>
  </si>
  <si>
    <t>DS_SUB_RTN_U32</t>
  </si>
  <si>
    <t>DS_RSUB_RTN_U32</t>
  </si>
  <si>
    <t>DS_INC_RTN_U32</t>
  </si>
  <si>
    <t>DS_DEC_RTN_U32</t>
  </si>
  <si>
    <t>DS_MIN_RTN_I32</t>
  </si>
  <si>
    <t>DS_MAX_RTN_I32</t>
  </si>
  <si>
    <t>DS_MIN_RTN_U32</t>
  </si>
  <si>
    <t>DS_MAX_RTN_U32</t>
  </si>
  <si>
    <t>DS_AND_RTN_B32</t>
  </si>
  <si>
    <t>DS_OR_RTN_B32</t>
  </si>
  <si>
    <t>DS_XOR_RTN_B32</t>
  </si>
  <si>
    <t>DS_MSKOR_RTN_B32</t>
  </si>
  <si>
    <t>DS_WRXCHG_RTN_B32</t>
  </si>
  <si>
    <t>DS_WRXCHG2_RTN_B32</t>
  </si>
  <si>
    <t>DS_WRXCHG2ST64_RTN_B32</t>
  </si>
  <si>
    <t>DS_CMPST_RTN_B32</t>
  </si>
  <si>
    <t>DS_CMPST_RTN_F32</t>
  </si>
  <si>
    <t>DS_MIN_RTN_F32</t>
  </si>
  <si>
    <t>DS_MAX_RTN_F32</t>
  </si>
  <si>
    <t>DS_SWIZZLE_B32</t>
  </si>
  <si>
    <t>DS_READ_B32</t>
  </si>
  <si>
    <t>DS_READ2_B32</t>
  </si>
  <si>
    <t>DS_READ2ST64_B32</t>
  </si>
  <si>
    <t>DS_READ_I8</t>
  </si>
  <si>
    <t>DS_READ_U8</t>
  </si>
  <si>
    <t>DS_READ_I16</t>
  </si>
  <si>
    <t>DS_READ_U16</t>
  </si>
  <si>
    <t>DS_CONSUME</t>
  </si>
  <si>
    <t>DS_APPEND</t>
  </si>
  <si>
    <t>DS_ORDERED_COUNT</t>
  </si>
  <si>
    <t>DS_ADD_U64</t>
  </si>
  <si>
    <t>DS_SUB_U64</t>
  </si>
  <si>
    <t>DS_RSUB_U64</t>
  </si>
  <si>
    <t>DS_INC_U64</t>
  </si>
  <si>
    <t>DS_DEC_U64</t>
  </si>
  <si>
    <t>DS_MIN_I64</t>
  </si>
  <si>
    <t>DS_MAX_I64</t>
  </si>
  <si>
    <t>DS_MIN_U64</t>
  </si>
  <si>
    <t>DS_MAX_U64</t>
  </si>
  <si>
    <t>DS_AND_B64</t>
  </si>
  <si>
    <t>DS_OR_B64</t>
  </si>
  <si>
    <t>DS_XOR_B64</t>
  </si>
  <si>
    <t>DS_MSKOR_B64</t>
  </si>
  <si>
    <t>DS_WRITE_B64</t>
  </si>
  <si>
    <t>DS_WRITE2_B64</t>
  </si>
  <si>
    <t>DS_WRITE2ST64_B64</t>
  </si>
  <si>
    <t>DS_CMPST_B64</t>
  </si>
  <si>
    <t>DS_CMPST_F64</t>
  </si>
  <si>
    <t>DS_MIN_F64</t>
  </si>
  <si>
    <t>DS_MAX_F64</t>
  </si>
  <si>
    <t>DS_ADD_RTN_U64</t>
  </si>
  <si>
    <t>DS_SUB_RTN_U64</t>
  </si>
  <si>
    <t>DS_RSUB_RTN_U64</t>
  </si>
  <si>
    <t>DS_INC_RTN_U64</t>
  </si>
  <si>
    <t>DS_DEC_RTN_U64</t>
  </si>
  <si>
    <t>DS_MIN_RTN_I64</t>
  </si>
  <si>
    <t>DS_MAX_RTN_I64</t>
  </si>
  <si>
    <t>DS_MIN_RTN_U64</t>
  </si>
  <si>
    <t>DS_MAX_RTN_U64</t>
  </si>
  <si>
    <t>DS_AND_RTN_B64</t>
  </si>
  <si>
    <t>DS_OR_RTN_B64</t>
  </si>
  <si>
    <t>DS_XOR_RTN_B64</t>
  </si>
  <si>
    <t>DS_MSKOR_RTN_B64</t>
  </si>
  <si>
    <t>DS_WRXCHG_RTN_B64</t>
  </si>
  <si>
    <t>DS_WRXCHG2_RTN_B64</t>
  </si>
  <si>
    <t>DS_WRXCHG2ST64_RTN_B64</t>
  </si>
  <si>
    <t>DS_CMPST_RTN_B64</t>
  </si>
  <si>
    <t>DS_CMPST_RTN_F64</t>
  </si>
  <si>
    <t>DS_MIN_RTN_F64</t>
  </si>
  <si>
    <t>DS_MAX_RTN_F64</t>
  </si>
  <si>
    <t>DS_READ_B64</t>
  </si>
  <si>
    <t>DS_READ2_B64</t>
  </si>
  <si>
    <t>DS_READ2ST64_B64</t>
  </si>
  <si>
    <t>DS_ADD_SRC2_U32</t>
  </si>
  <si>
    <t>DS_SUB_SRC2_U32</t>
  </si>
  <si>
    <t>DS_RSUB_SRC2_U32</t>
  </si>
  <si>
    <t>DS_INC_SRC2_U32</t>
  </si>
  <si>
    <t>DS_DEC_SRC2_U32</t>
  </si>
  <si>
    <t>DS_MIN_SRC2_I32</t>
  </si>
  <si>
    <t>DS_MAX_SRC2_I32</t>
  </si>
  <si>
    <t>DS_MIN_SRC2_U32</t>
  </si>
  <si>
    <t>DS_MAX_SRC2_U32</t>
  </si>
  <si>
    <t>DS_OR_SRC2_B32</t>
  </si>
  <si>
    <t>DS_XOR_SRC2_B32</t>
  </si>
  <si>
    <t>DS_WRITE_SRC2_B32</t>
  </si>
  <si>
    <t>DS_MIN_SRC2_F32</t>
  </si>
  <si>
    <t>DS_MAX_SRC2_F32</t>
  </si>
  <si>
    <t>DS_ADD_SRC2_U64</t>
  </si>
  <si>
    <t>DS_SUB_SRC2_U64</t>
  </si>
  <si>
    <t>DS_RSUB_SRC2_U64</t>
  </si>
  <si>
    <t>DS_INC_SRC2_U64</t>
  </si>
  <si>
    <t>DS_DEC_SRC2_U64</t>
  </si>
  <si>
    <t>DS_MIN_SRC2_I64</t>
  </si>
  <si>
    <t>DS_MAX_SRC2_I64</t>
  </si>
  <si>
    <t>DS_MIN_SRC2_U64</t>
  </si>
  <si>
    <t>DS_MAX_SRC2_U64</t>
  </si>
  <si>
    <t>DS_AND_SRC2_B64</t>
  </si>
  <si>
    <t>DS_OR_SRC2_B64</t>
  </si>
  <si>
    <t>DS_XOR_SRC2_B64</t>
  </si>
  <si>
    <t>DS_WRITE_SRC2_B64</t>
  </si>
  <si>
    <t>DS_MIN_SRC2_F64</t>
  </si>
  <si>
    <t>DS_MAX_SRC2_F64</t>
  </si>
  <si>
    <t>BUFFER_LOAD_FORMAT_X</t>
  </si>
  <si>
    <t>BUFFER_LOAD_FORMAT_XY</t>
  </si>
  <si>
    <t>BUFFER_LOAD_FORMAT_XYZ</t>
  </si>
  <si>
    <t>BUFFER_LOAD_FORMAT_XYZW</t>
  </si>
  <si>
    <t>BUFFER_STORE_FORMAT_X</t>
  </si>
  <si>
    <t>BUFFER_STORE_FORMAT_XY</t>
  </si>
  <si>
    <t>BUFFER_STORE_FORMAT_XYZ</t>
  </si>
  <si>
    <t>BUFFER_STORE_FORMAT_XYZW</t>
  </si>
  <si>
    <t>BUFFER_LOAD_UBYTE</t>
  </si>
  <si>
    <t>BUFFER_LOAD_SBYTE</t>
  </si>
  <si>
    <t>BUFFER_LOAD_USHORT</t>
  </si>
  <si>
    <t>BUFFER_LOAD_SSHORT</t>
  </si>
  <si>
    <t>BUFFER_LOAD_DWORD</t>
  </si>
  <si>
    <t>BUFFER_LOAD_DWORDX2</t>
  </si>
  <si>
    <t>BUFFER_LOAD_DWORDX4</t>
  </si>
  <si>
    <t>BUFFER_STORE_BYTE</t>
  </si>
  <si>
    <t>BUFFER_STORE_SHORT</t>
  </si>
  <si>
    <t>BUFFER_STORE_DWORD</t>
  </si>
  <si>
    <t>BUFFER_STORE_DWORDX2</t>
  </si>
  <si>
    <t>BUFFER_STORE_DWORDX4</t>
  </si>
  <si>
    <t>BUFFER_ATOMIC_SWAP</t>
  </si>
  <si>
    <t>BUFFER_ATOMIC_CMPSWAP</t>
  </si>
  <si>
    <t>BUFFER_ATOMIC_ADD</t>
  </si>
  <si>
    <t>BUFFER_ATOMIC_SUB</t>
  </si>
  <si>
    <t>BUFFER_ATOMIC_SMIN</t>
  </si>
  <si>
    <t>BUFFER_ATOMIC_UMIN</t>
  </si>
  <si>
    <t>BUFFER_ATOMIC_SMAX</t>
  </si>
  <si>
    <t>BUFFER_ATOMIC_UMAX</t>
  </si>
  <si>
    <t>BUFFER_ATOMIC_AND</t>
  </si>
  <si>
    <t>BUFFER_ATOMIC_OR</t>
  </si>
  <si>
    <t>BUFFER_ATOMIC_XOR</t>
  </si>
  <si>
    <t>BUFFER_ATOMIC_INC</t>
  </si>
  <si>
    <t>BUFFER_ATOMIC_DEC</t>
  </si>
  <si>
    <t>BUFFER_ATOMIC_FCMPSWAP</t>
  </si>
  <si>
    <t>BUFFER_ATOMIC_FMIN</t>
  </si>
  <si>
    <t>BUFFER_ATOMIC_FMAX</t>
  </si>
  <si>
    <t>BUFFER_ATOMIC_SWAP_X2</t>
  </si>
  <si>
    <t>BUFFER_ATOMIC_CMPSWAP_X2</t>
  </si>
  <si>
    <t>BUFFER_ATOMIC_ADD_X2</t>
  </si>
  <si>
    <t>BUFFER_ATOMIC_SUB_X2</t>
  </si>
  <si>
    <t>BUFFER_ATOMIC_SMIN_X2</t>
  </si>
  <si>
    <t>BUFFER_ATOMIC_UMIN_X2</t>
  </si>
  <si>
    <t>BUFFER_ATOMIC_SMAX_X2</t>
  </si>
  <si>
    <t>BUFFER_ATOMIC_UMAX_X2</t>
  </si>
  <si>
    <t>BUFFER_ATOMIC_AND_X2</t>
  </si>
  <si>
    <t>BUFFER_ATOMIC_OR_X2</t>
  </si>
  <si>
    <t>BUFFER_ATOMIC_XOR_X2</t>
  </si>
  <si>
    <t>BUFFER_ATOMIC_INC_X2</t>
  </si>
  <si>
    <t>BUFFER_ATOMIC_DEC_X2</t>
  </si>
  <si>
    <t>BUFFER_ATOMIC_FCMPSWAP_X2</t>
  </si>
  <si>
    <t>BUFFER_ATOMIC_FMIN_X2</t>
  </si>
  <si>
    <t>BUFFER_ATOMIC_FMAX_X2</t>
  </si>
  <si>
    <t>BUFFER_WBINVL1</t>
  </si>
  <si>
    <t>TBUFFER_LOAD_FORMAT_X</t>
  </si>
  <si>
    <t>TBUFFER_LOAD_FORMAT_XY</t>
  </si>
  <si>
    <t>TBUFFER_LOAD_FORMAT_XYZ</t>
  </si>
  <si>
    <t>TBUFFER_LOAD_FORMAT_XYZW</t>
  </si>
  <si>
    <t>TBUFFER_STORE_FORMAT_X</t>
  </si>
  <si>
    <t>TBUFFER_STORE_FORMAT_XY</t>
  </si>
  <si>
    <t>TBUFFER_STORE_FORMAT_XYZ</t>
  </si>
  <si>
    <t>TBUFFER_STORE_FORMAT_XYZW</t>
  </si>
  <si>
    <t>IMAGE_LOAD</t>
  </si>
  <si>
    <t>IMAGE_LOAD_MIP</t>
  </si>
  <si>
    <t>IMAGE_LOAD_PCK</t>
  </si>
  <si>
    <t>IMAGE_LOAD_PCK_SGN</t>
  </si>
  <si>
    <t>IMAGE_LOAD_MIP_PCK</t>
  </si>
  <si>
    <t>IMAGE_LOAD_MIP_PCK_SGN</t>
  </si>
  <si>
    <t>IMAGE_STORE</t>
  </si>
  <si>
    <t>IMAGE_STORE_MIP</t>
  </si>
  <si>
    <t>IMAGE_STORE_PCK</t>
  </si>
  <si>
    <t>IMAGE_STORE_MIP_PCK</t>
  </si>
  <si>
    <t>IMAGE_GET_RESINFO</t>
  </si>
  <si>
    <t>IMAGE_ATOMIC_SWAP</t>
  </si>
  <si>
    <t>IMAGE_ATOMIC_CMPSWAP</t>
  </si>
  <si>
    <t>IMAGE_ATOMIC_ADD</t>
  </si>
  <si>
    <t>IMAGE_ATOMIC_SUB</t>
  </si>
  <si>
    <t>IMAGE_ATOMIC_SMIN</t>
  </si>
  <si>
    <t>IMAGE_ATOMIC_UMIN</t>
  </si>
  <si>
    <t>IMAGE_ATOMIC_SMAX</t>
  </si>
  <si>
    <t>IMAGE_ATOMIC_UMAX</t>
  </si>
  <si>
    <t>IMAGE_ATOMIC_AND</t>
  </si>
  <si>
    <t>IMAGE_ATOMIC_OR</t>
  </si>
  <si>
    <t>IMAGE_ATOMIC_XOR</t>
  </si>
  <si>
    <t>IMAGE_ATOMIC_INC</t>
  </si>
  <si>
    <t>IMAGE_ATOMIC_DEC</t>
  </si>
  <si>
    <t>IMAGE_ATOMIC_FCMPSWAP</t>
  </si>
  <si>
    <t>IMAGE_ATOMIC_FMIN</t>
  </si>
  <si>
    <t>IMAGE_ATOMIC_FMAX</t>
  </si>
  <si>
    <t>IMAGE_SAMPLE</t>
  </si>
  <si>
    <t>IMAGE_SAMPLE_CL</t>
  </si>
  <si>
    <t>IMAGE_SAMPLE_D</t>
  </si>
  <si>
    <t>IMAGE_SAMPLE_D_CL</t>
  </si>
  <si>
    <t>IMAGE_SAMPLE_L</t>
  </si>
  <si>
    <t>IMAGE_SAMPLE_B</t>
  </si>
  <si>
    <t>IMAGE_SAMPLE_B_CL</t>
  </si>
  <si>
    <t>IMAGE_SAMPLE_LZ</t>
  </si>
  <si>
    <t>IMAGE_SAMPLE_C</t>
  </si>
  <si>
    <t>IMAGE_SAMPLE_C_CL</t>
  </si>
  <si>
    <t>IMAGE_SAMPLE_C_D</t>
  </si>
  <si>
    <t>IMAGE_SAMPLE_C_D_CL</t>
  </si>
  <si>
    <t>IMAGE_SAMPLE_C_L</t>
  </si>
  <si>
    <t>IMAGE_SAMPLE_C_B</t>
  </si>
  <si>
    <t>IMAGE_SAMPLE_C_B_CL</t>
  </si>
  <si>
    <t>IMAGE_SAMPLE_C_LZ</t>
  </si>
  <si>
    <t>IMAGE_SAMPLE_O</t>
  </si>
  <si>
    <t>IMAGE_SAMPLE_CL_O</t>
  </si>
  <si>
    <t>IMAGE_SAMPLE_D_O</t>
  </si>
  <si>
    <t>IMAGE_SAMPLE_D_CL_O</t>
  </si>
  <si>
    <t>IMAGE_SAMPLE_L_O</t>
  </si>
  <si>
    <t>IMAGE_SAMPLE_B_O</t>
  </si>
  <si>
    <t>IMAGE_SAMPLE_B_CL_O</t>
  </si>
  <si>
    <t>IMAGE_SAMPLE_LZ_O</t>
  </si>
  <si>
    <t>IMAGE_SAMPLE_C_O</t>
  </si>
  <si>
    <t>IMAGE_SAMPLE_C_CL_O</t>
  </si>
  <si>
    <t>IMAGE_SAMPLE_C_D_O</t>
  </si>
  <si>
    <t>IMAGE_SAMPLE_C_D_CL_O</t>
  </si>
  <si>
    <t>IMAGE_SAMPLE_C_L_O</t>
  </si>
  <si>
    <t>IMAGE_SAMPLE_C_B_O</t>
  </si>
  <si>
    <t>IMAGE_SAMPLE_C_B_CL_O</t>
  </si>
  <si>
    <t>IMAGE_SAMPLE_C_LZ_O</t>
  </si>
  <si>
    <t>IMAGE_GATHER4</t>
  </si>
  <si>
    <t>IMAGE_GATHER4_CL</t>
  </si>
  <si>
    <t>IMAGE_GATHER4_L</t>
  </si>
  <si>
    <t>IMAGE_GATHER4_B</t>
  </si>
  <si>
    <t>IMAGE_GATHER4_B_CL</t>
  </si>
  <si>
    <t>IMAGE_GATHER4_LZ</t>
  </si>
  <si>
    <t>IMAGE_GATHER4_C</t>
  </si>
  <si>
    <t>IMAGE_GATHER4_C_CL</t>
  </si>
  <si>
    <t>IMAGE_GATHER4_C_L</t>
  </si>
  <si>
    <t>IMAGE_GATHER4_C_B</t>
  </si>
  <si>
    <t>IMAGE_GATHER4_C_B_CL</t>
  </si>
  <si>
    <t>IMAGE_GATHER4_C_LZ</t>
  </si>
  <si>
    <t>IMAGE_GATHER4_O</t>
  </si>
  <si>
    <t>IMAGE_GATHER4_CL_O</t>
  </si>
  <si>
    <t>IMAGE_GATHER4_L_O</t>
  </si>
  <si>
    <t>IMAGE_GATHER4_B_O</t>
  </si>
  <si>
    <t>IMAGE_GATHER4_B_CL_O</t>
  </si>
  <si>
    <t>IMAGE_GATHER4_LZ_O</t>
  </si>
  <si>
    <t>IMAGE_GATHER4_C_O</t>
  </si>
  <si>
    <t>IMAGE_GATHER4_C_CL_O</t>
  </si>
  <si>
    <t>IMAGE_GATHER4_C_L_O</t>
  </si>
  <si>
    <t>IMAGE_GATHER4_C_B_O</t>
  </si>
  <si>
    <t>IMAGE_GATHER4_C_B_CL_O</t>
  </si>
  <si>
    <t>IMAGE_GATHER4_C_LZ_O</t>
  </si>
  <si>
    <t>IMAGE_GET_LOD</t>
  </si>
  <si>
    <t>IMAGE_SAMPLE_CD</t>
  </si>
  <si>
    <t>IMAGE_SAMPLE_CD_CL</t>
  </si>
  <si>
    <t>IMAGE_SAMPLE_C_CD</t>
  </si>
  <si>
    <t>IMAGE_SAMPLE_C_CD_CL</t>
  </si>
  <si>
    <t>IMAGE_SAMPLE_CD_O</t>
  </si>
  <si>
    <t>IMAGE_SAMPLE_CD_CL_O</t>
  </si>
  <si>
    <t>IMAGE_SAMPLE_C_CD_O</t>
  </si>
  <si>
    <t>IMAGE_SAMPLE_C_CD_CL_O</t>
  </si>
  <si>
    <t>S_WQM_B64</t>
  </si>
  <si>
    <t>VOPC</t>
  </si>
  <si>
    <t>0xE0000000</t>
  </si>
  <si>
    <t>0xE0040000</t>
  </si>
  <si>
    <t>0xE0080000</t>
  </si>
  <si>
    <t>0xE00C0000</t>
  </si>
  <si>
    <t>0xE0100000</t>
  </si>
  <si>
    <t>0xE0140000</t>
  </si>
  <si>
    <t>0xE0180000</t>
  </si>
  <si>
    <t>0xE01C0000</t>
  </si>
  <si>
    <t>0xE0200000</t>
  </si>
  <si>
    <t>0xE0240000</t>
  </si>
  <si>
    <t>0xE0280000</t>
  </si>
  <si>
    <t>0xE02C0000</t>
  </si>
  <si>
    <t>0xE0300000</t>
  </si>
  <si>
    <t>0xE0340000</t>
  </si>
  <si>
    <t>0xE0380000</t>
  </si>
  <si>
    <t>0xE0600000</t>
  </si>
  <si>
    <t>0xE0680000</t>
  </si>
  <si>
    <t>0xE0700000</t>
  </si>
  <si>
    <t>0xE0740000</t>
  </si>
  <si>
    <t>0xE0780000</t>
  </si>
  <si>
    <t>0xE0C00000</t>
  </si>
  <si>
    <t>0xE0C40000</t>
  </si>
  <si>
    <t>0xE0C80000</t>
  </si>
  <si>
    <t>0xE0CC0000</t>
  </si>
  <si>
    <t>0xE0D40000</t>
  </si>
  <si>
    <t>0xE0D80000</t>
  </si>
  <si>
    <t>0xE0DC0000</t>
  </si>
  <si>
    <t>0xE0E00000</t>
  </si>
  <si>
    <t>0xE0E40000</t>
  </si>
  <si>
    <t>0xE0E80000</t>
  </si>
  <si>
    <t>0xE0EC0000</t>
  </si>
  <si>
    <t>0xE0F00000</t>
  </si>
  <si>
    <t>0xE0F40000</t>
  </si>
  <si>
    <t>0xE0F80000</t>
  </si>
  <si>
    <t>0xE0FC0000</t>
  </si>
  <si>
    <t>0xE1000000</t>
  </si>
  <si>
    <t>0xE1400000</t>
  </si>
  <si>
    <t>0xE1440000</t>
  </si>
  <si>
    <t>0xE1480000</t>
  </si>
  <si>
    <t>0xE14C0000</t>
  </si>
  <si>
    <t>0xE1540000</t>
  </si>
  <si>
    <t>0xE1580000</t>
  </si>
  <si>
    <t>0xE15C0000</t>
  </si>
  <si>
    <t>0xE1600000</t>
  </si>
  <si>
    <t>0xE1640000</t>
  </si>
  <si>
    <t>0xE1680000</t>
  </si>
  <si>
    <t>0xE16C0000</t>
  </si>
  <si>
    <t>0xE1700000</t>
  </si>
  <si>
    <t>0xE1740000</t>
  </si>
  <si>
    <t>0xE1780000</t>
  </si>
  <si>
    <t>0xE17C0000</t>
  </si>
  <si>
    <t>0xE1800000</t>
  </si>
  <si>
    <t>0xE1C00000</t>
  </si>
  <si>
    <t>0xE1C40000</t>
  </si>
  <si>
    <t>0xE8000000</t>
  </si>
  <si>
    <t>0xE8010000</t>
  </si>
  <si>
    <t>0xE8020000</t>
  </si>
  <si>
    <t>0xE8030000</t>
  </si>
  <si>
    <t>0xE8040000</t>
  </si>
  <si>
    <t>0xE8050000</t>
  </si>
  <si>
    <t>0xE8060000</t>
  </si>
  <si>
    <t>0xE8070000</t>
  </si>
  <si>
    <t>0xF0000000</t>
  </si>
  <si>
    <t>0xF0040000</t>
  </si>
  <si>
    <t>0xF0080000</t>
  </si>
  <si>
    <t>0xF00C0000</t>
  </si>
  <si>
    <t>0xF0100000</t>
  </si>
  <si>
    <t>0xF0140000</t>
  </si>
  <si>
    <t>0xF0200000</t>
  </si>
  <si>
    <t>0xF0240000</t>
  </si>
  <si>
    <t>0xF0280000</t>
  </si>
  <si>
    <t>0xF02C0000</t>
  </si>
  <si>
    <t>0xF0380000</t>
  </si>
  <si>
    <t>0xF03C0000</t>
  </si>
  <si>
    <t>0xF0400000</t>
  </si>
  <si>
    <t>0xF0440000</t>
  </si>
  <si>
    <t>0xF0480000</t>
  </si>
  <si>
    <t>0xF0500000</t>
  </si>
  <si>
    <t>0xF0540000</t>
  </si>
  <si>
    <t>0xF0580000</t>
  </si>
  <si>
    <t>0xF05C0000</t>
  </si>
  <si>
    <t>0xF0600000</t>
  </si>
  <si>
    <t>0xF0640000</t>
  </si>
  <si>
    <t>0xF0680000</t>
  </si>
  <si>
    <t>0xF06C0000</t>
  </si>
  <si>
    <t>0xF0700000</t>
  </si>
  <si>
    <t>0xF0740000</t>
  </si>
  <si>
    <t>0xF0780000</t>
  </si>
  <si>
    <t>0xF07C0000</t>
  </si>
  <si>
    <t>0xF0800000</t>
  </si>
  <si>
    <t>0xF0840000</t>
  </si>
  <si>
    <t>0xF0880000</t>
  </si>
  <si>
    <t>0xF08C0000</t>
  </si>
  <si>
    <t>0xF0900000</t>
  </si>
  <si>
    <t>0xF0940000</t>
  </si>
  <si>
    <t>0xF0980000</t>
  </si>
  <si>
    <t>0xF09C0000</t>
  </si>
  <si>
    <t>0xF0A00000</t>
  </si>
  <si>
    <t>0xF0A40000</t>
  </si>
  <si>
    <t>0xF0A80000</t>
  </si>
  <si>
    <t>0xF0AC0000</t>
  </si>
  <si>
    <t>0xF0B00000</t>
  </si>
  <si>
    <t>0xF0B40000</t>
  </si>
  <si>
    <t>0xF0B80000</t>
  </si>
  <si>
    <t>0xF0BC0000</t>
  </si>
  <si>
    <t>0xF0C00000</t>
  </si>
  <si>
    <t>0xF0C40000</t>
  </si>
  <si>
    <t>0xF0C80000</t>
  </si>
  <si>
    <t>0xF0CC0000</t>
  </si>
  <si>
    <t>0xF0D00000</t>
  </si>
  <si>
    <t>0xF0D40000</t>
  </si>
  <si>
    <t>0xF0D80000</t>
  </si>
  <si>
    <t>0xF0DC0000</t>
  </si>
  <si>
    <t>0xF0E00000</t>
  </si>
  <si>
    <t>0xF0E40000</t>
  </si>
  <si>
    <t>0xF0E80000</t>
  </si>
  <si>
    <t>0xF0EC0000</t>
  </si>
  <si>
    <t>0xF0F00000</t>
  </si>
  <si>
    <t>0xF0F40000</t>
  </si>
  <si>
    <t>0xF0F80000</t>
  </si>
  <si>
    <t>0xF0FC0000</t>
  </si>
  <si>
    <t>0xF1000000</t>
  </si>
  <si>
    <t>0xF1040000</t>
  </si>
  <si>
    <t>0xF1080000</t>
  </si>
  <si>
    <t>0xF10C0000</t>
  </si>
  <si>
    <t>0xF1100000</t>
  </si>
  <si>
    <t>0xF1140000</t>
  </si>
  <si>
    <t>0xF1180000</t>
  </si>
  <si>
    <t>0xF11C0000</t>
  </si>
  <si>
    <t>0xF1300000</t>
  </si>
  <si>
    <t>0xF1340000</t>
  </si>
  <si>
    <t>0xF1380000</t>
  </si>
  <si>
    <t>0xF13C0000</t>
  </si>
  <si>
    <t>0xF1440000</t>
  </si>
  <si>
    <t>0xF1500000</t>
  </si>
  <si>
    <t>0xF1540000</t>
  </si>
  <si>
    <t>0xF1580000</t>
  </si>
  <si>
    <t>0xF15C0000</t>
  </si>
  <si>
    <t>0xF1600000</t>
  </si>
  <si>
    <t>0xF1640000</t>
  </si>
  <si>
    <t>0xF1700000</t>
  </si>
  <si>
    <t>0xF1740000</t>
  </si>
  <si>
    <t>0xF1780000</t>
  </si>
  <si>
    <t>0xF17C0000</t>
  </si>
  <si>
    <t>0xF1800000</t>
  </si>
  <si>
    <t>0xF1A00000</t>
  </si>
  <si>
    <t>0xF1A40000</t>
  </si>
  <si>
    <t>0xF1A80000</t>
  </si>
  <si>
    <t>0xF1AC0000</t>
  </si>
  <si>
    <t>0xF1B00000</t>
  </si>
  <si>
    <t>0xF1B40000</t>
  </si>
  <si>
    <t>0xF1B80000</t>
  </si>
  <si>
    <t>0xF1BC0000</t>
  </si>
  <si>
    <t>OFFSET</t>
  </si>
  <si>
    <t>VDST</t>
  </si>
  <si>
    <t>vcc</t>
  </si>
  <si>
    <t>VADDR</t>
  </si>
  <si>
    <t>TGT</t>
  </si>
  <si>
    <t>InstName</t>
  </si>
  <si>
    <t>SOPP</t>
  </si>
  <si>
    <t>VOP3a</t>
  </si>
  <si>
    <t>VOP3b</t>
  </si>
  <si>
    <t>V_INTERP_P1_F32</t>
  </si>
  <si>
    <t>VINTRP</t>
  </si>
  <si>
    <t>V_INTERP_P2_F32</t>
  </si>
  <si>
    <t>V_INTERP_MOV_F32</t>
  </si>
  <si>
    <t>DS</t>
  </si>
  <si>
    <t>MUBUF</t>
  </si>
  <si>
    <t>MTBUF</t>
  </si>
  <si>
    <t>MIMG</t>
  </si>
  <si>
    <t>EXP</t>
  </si>
  <si>
    <t>2C</t>
  </si>
  <si>
    <t>D.u = S0.i + S1.i. SCC = signed overflow.</t>
  </si>
  <si>
    <t>D.u = S0.u + S1.u. SCC = unsigned carry out.</t>
  </si>
  <si>
    <t>D.u = S0.u + S1.u + SCC. SCC = unsigned carry-out.</t>
  </si>
  <si>
    <t>D.u = S0.u &amp; S1.u. SCC = 1 if result is non-zero.</t>
  </si>
  <si>
    <t>E</t>
  </si>
  <si>
    <t>F</t>
  </si>
  <si>
    <t>D.u = S0.u &amp; ~S1.u. SCC = 1 if result is non-zero.</t>
  </si>
  <si>
    <t>D.i = signext(S0.i) &gt;&gt; S1.i[4:0]. SCC = 1 if result is non-zero.</t>
  </si>
  <si>
    <t>D.i = signext(S0.i) &gt;&gt; S1.i[5:0]. SCC = 1 if result is non-zero.</t>
  </si>
  <si>
    <t>Replace description text with:_x000D_
DX11 Unsigned bitfield extract. Extract a contiguous range of bits from 32-bit source. _x000D_
SRC0 = input data_x000D_
SRC1 = the lowest bit position to select_x000D_
SRC2 = the width of the bit field_x000D_
Returns the bit starting at 'offset' and ending at 'offset+width-1'._x000D_
The final result is sign-extended._x000D_
If (src2[4:0] == 0)_x000D_
   dst = 0;_x000D_
Else if (src2[4:0] + src1[4:0] &lt; 32)_x000D_
   dst = (src0 &lt;&lt; (32-src1[4:0] - src2{4:0])) &gt;&gt;&gt; (32 - src2[4:0])_x000D_
Else _x000D_
   dst = src0 &gt;&gt;&gt; src1[4:0]_x000D_
&gt;&gt;&gt; means arithmetic shift right._x000D_
SCC = 1 if result is non-zero. Test sign-extended result.</t>
  </si>
  <si>
    <t>Bit field extract. S0 is data, S1[5:0] is field offset, S1[22:16] is field width. D.i = (S0.u &gt;&gt; S1.u[5:0]) &amp; ((1 &lt;&lt; S1.u[22:16]) - 1). SCC = 1 if result is non-zero. Test sign-extended result.</t>
  </si>
  <si>
    <t>2A</t>
  </si>
  <si>
    <t>DX11 Unsigned bitfield extract. Extract a contiguous range of bits from 32-bit source. _x000D_
SRC0 = input data_x000D_
SRC1 = the lowest bit position to select_x000D_
SRC2 = the width of the bit field_x000D_
Returns the bit starting at 'offset' and ending at 'offset+width-1'._x000D_
If (src2[4:0] == 0)_x000D_
   dst = 0;_x000D_
Else if (src2[4:0] + src1[4:0] &lt; 32) {_x000D_
   dst = (src0 &lt;&lt; (32-src1[4:0] - src2{4:0])) &gt;&gt; (32 - src2[4:0])_x000D_
Else _x000D_
   dst = src0 &gt;&gt; src1[4:0]_x000D_
SCC = 1 if result is non-zero. Test sign-extended result.</t>
  </si>
  <si>
    <t>Bit field extract. S0 is data, S1[4:0] is field offset, S1[22:16] is field width. D.u = (S0.u &gt;&gt; S1.u[5:0]) &amp; ((1 &lt;&lt; S1.u[22:16]) - 1). SCC = 1 if result is non-zero.</t>
  </si>
  <si>
    <t>D.u = ((1 &lt;&lt; S0.u[4:0]) - 1) &lt;&lt; S1.u[4:0]; bitfield mask.</t>
  </si>
  <si>
    <t>D.u = ((1 &lt;&lt; S0.u[5:0]) - 1) &lt;&lt; S1.u[5:0]; bitfield mask.</t>
  </si>
  <si>
    <t>Conditional branch using branch stack. Arg0 = compare mask (VCC or any SGPR), Arg1 = 64-bit byte address of target instruction. See Section 4.6, on page 4-4.</t>
  </si>
  <si>
    <t>2B</t>
  </si>
  <si>
    <t>D.u = SCC ? S0.u : S1.u.</t>
  </si>
  <si>
    <t>A</t>
  </si>
  <si>
    <t>B</t>
  </si>
  <si>
    <t>D.u = S0.u &lt;&lt; S1.u[4:0]. SCC = 1 if result is non-zero.</t>
  </si>
  <si>
    <t>1E</t>
  </si>
  <si>
    <t>D.u = S0.u &lt;&lt; S1.u[5:0]. SCC = 1 if result is non-zero.</t>
  </si>
  <si>
    <t>1F</t>
  </si>
  <si>
    <t>D.u = S0.u &gt;&gt; S1.u[4:0]. SCC = 1 if result is non-zero.</t>
  </si>
  <si>
    <t>D.u = S0.u &gt;&gt; S1.u[5:0]. SCC = 1 if result is non-zero.</t>
  </si>
  <si>
    <t>D.i = (S0.i &gt; S1.i) ? S0.i : S1.i. SCC = 1 if S0 is max.</t>
  </si>
  <si>
    <t>D.u = (S0.u &gt; S1.u) ? S0.u : S1.u. SCC = 1 if S0 is max.</t>
  </si>
  <si>
    <t>D.i = (S0.i &lt; S1.i) ? S0.i : S1.i. SCC = 1 if S0 is min.</t>
  </si>
  <si>
    <t>D.u = (S0.u &lt; S1.u) ? S0.u : S1.u. SCC = 1 if S0 is min.</t>
  </si>
  <si>
    <t>D.i = S0.i * S1.i.</t>
  </si>
  <si>
    <t>D.u = ~(S0.u &amp; S1.u). SCC = 1 if result is non-zero.</t>
  </si>
  <si>
    <t>D.u = ~(S0.u | S1.u). SCC = 1 if result is non-zero.</t>
  </si>
  <si>
    <t>1A</t>
  </si>
  <si>
    <t>1B</t>
  </si>
  <si>
    <t>D.u = S0.u | S1.u. SCC = 1 if result is non-zero.</t>
  </si>
  <si>
    <t>D.u = S0.u | ~S1.u. SCC = 1 if result is non-zero.</t>
  </si>
  <si>
    <t>D.u = S0.i - S1.i. SCC = borrow.</t>
  </si>
  <si>
    <t>D.u = S0.u - S1.u. SCC = unsigned carry out.</t>
  </si>
  <si>
    <t>D.u = S0.u - S1.u - SCC. SCC = unsigned carry-out.</t>
  </si>
  <si>
    <t>D.u = ~(S0.u ^ S1.u). SCC = 1 if result is non-zero.</t>
  </si>
  <si>
    <t>1C</t>
  </si>
  <si>
    <t>1D</t>
  </si>
  <si>
    <t>D.u = S0.u ^ S1.u. SCC = 1 if result is non-zero.</t>
  </si>
  <si>
    <t>D.i = D.i + signext(SIMM16). SCC = signed overflow.</t>
  </si>
  <si>
    <t>Conditional branch using branch-stack. Arg0(sdst) = compare mask (VCC or any SGPR), SIMM16 = signed DWORD branch offset relative to next instruction. See Section 4.6, on page 4-4.</t>
  </si>
  <si>
    <t>if (SCC) D.i = signext(SIMM16); else NOP.</t>
  </si>
  <si>
    <t>SCC = (D.i == signext(SIMM16)).</t>
  </si>
  <si>
    <t>SCC = (D.u == SIMM16).</t>
  </si>
  <si>
    <t>SCC = (D.i &gt;= signext(SIMM16)).</t>
  </si>
  <si>
    <t>SCC = (D.u &gt;= SIMM16).</t>
  </si>
  <si>
    <t>C</t>
  </si>
  <si>
    <t>SCC = (D.i &gt; signext(SIMM16)).</t>
  </si>
  <si>
    <t>SCC = (D.u &gt; SIMM16).</t>
  </si>
  <si>
    <t>SCC = (D.i &lt;= signext(SIMM16)).</t>
  </si>
  <si>
    <t>D.u = SCC = (D.u &lt;= SIMM16).</t>
  </si>
  <si>
    <t>SCC = (D.i != signext(SIMM16)).</t>
  </si>
  <si>
    <t>SCC = (D.u != SIMM16).</t>
  </si>
  <si>
    <t>SCC = (D.i &lt; signext(SIMM16)).</t>
  </si>
  <si>
    <t>SCC = (D.u &lt; SIMM16).</t>
  </si>
  <si>
    <t>D</t>
  </si>
  <si>
    <t>D.u = hardware register. Read some or all of a hardware register into the LSBs of D. See Table 5.7 on page 5-7. SIMM16 = {size[4:0], offset[4:0], hwRegId[5:0]}; offset is in the range from 0 to 31, size is in the range from 1 to 32.</t>
  </si>
  <si>
    <t>D.i = signext(SIMM16).</t>
  </si>
  <si>
    <t>D.i = D.i * signext(SIMM16). SCC = overflow.</t>
  </si>
  <si>
    <t>Hardware register = D.u. Write some or all of the LSBs of D into a hardware register (note that D is a source SGPR). See Table 5.7 on page 5-7._x000D_
SIMM16 = {size[4:0], offset[4:0], hwRegId[5:0]}; offset is in the range from 0 to 31, size is in the range from 1 to 32.</t>
  </si>
  <si>
    <t>D.i = abs(S0.i). SCC=1 if result is non-zero.</t>
  </si>
  <si>
    <t>D.u = EXEC, EXEC = S0.u &amp; EXEC. SCC = 1 if the new value of EXEC is non-zero.</t>
  </si>
  <si>
    <t>D.u = EXEC, EXEC = S0.u &amp; ~EXEC. SCC = 1 if the new value of EXEC is non-zero.</t>
  </si>
  <si>
    <t>D.i = CountZeroBits(S0.u). SCC = 1 if result is non-zero.</t>
  </si>
  <si>
    <t>D.i = CountOneBits(S0.u). SCC = 1 if result is non-zero.</t>
  </si>
  <si>
    <t>D.u[S0.u[4:0]] = 0.</t>
  </si>
  <si>
    <t>D.u[S0.u[5:0]] = 0.</t>
  </si>
  <si>
    <t>D.u[S0.u[4:0]] = 1.</t>
  </si>
  <si>
    <t>D.u[S0.u[5:0]] = 1.</t>
  </si>
  <si>
    <t>D.u = S0.u[0:31] (reverse bits).</t>
  </si>
  <si>
    <t>D.u = S0.u[0:63] (reverse bits).</t>
  </si>
  <si>
    <t>Conditional branch join point. Arg0 = saved CSP value. No dest. See Section 4.6, on page 4-4.</t>
  </si>
  <si>
    <t>if(SCC) D.u = S0.u; else NOP.</t>
  </si>
  <si>
    <t>D.i = FindFirstZero(S0.u) from LSB; if no zeros, return -1.</t>
  </si>
  <si>
    <t>D.i = FindFirstOne(S0.u) from LSB; if no ones, return -1.</t>
  </si>
  <si>
    <t>D.i = Find first bit opposite of sign bit from MSB. If S0 == -1, return -1.</t>
  </si>
  <si>
    <t>D.i = FindFirstOne(S0.u) from MSB; if no ones, return -1.</t>
  </si>
  <si>
    <t>D.u = PC + 4; destination receives the byte address of the next instruction.</t>
  </si>
  <si>
    <t>D.u = S0.u.</t>
  </si>
  <si>
    <t>Du = S0.u.</t>
  </si>
  <si>
    <t>SGPR[D.u + M0.u] = SGPR[S0.u].</t>
  </si>
  <si>
    <t>SGPR[D.u + M0.u] = SGPR[S0.u]. M0 and D.u must be even.</t>
  </si>
  <si>
    <t>SGPR[D.u] = SGPR[S0.u + M0.u].</t>
  </si>
  <si>
    <t>2E</t>
  </si>
  <si>
    <t>SGPR[D.u] = SGPR[S0.u + M0.u]. M0 and S0.u must be even.</t>
  </si>
  <si>
    <t>2F</t>
  </si>
  <si>
    <t>D.u = EXEC, EXEC = ~(S0.u &amp; EXEC). SCC = 1 if the new value of EXEC is non-zero.</t>
  </si>
  <si>
    <t>D.u = EXEC, EXEC = ~(S0.u | EXEC). SCC = 1 if the new value of EXEC is non-zero.</t>
  </si>
  <si>
    <t>D.u = ~S0.u SCC = 1 if result non-zero.</t>
  </si>
  <si>
    <t>D.u = EXEC, EXEC = S0.u | EXEC. SCC = 1 if the new value of EXEC is non-zero.</t>
  </si>
  <si>
    <t>D.u = EXEC, EXEC = S0.u | ~EXEC. SCC = 1 if the new value of EXEC is non-zero.</t>
  </si>
  <si>
    <t>D.u = QuadMask(S0.u). D[0] = OR(S0[3:0]), D[1] = OR(S0[7:4]) .... SCC = 1 if result is non-zero.</t>
  </si>
  <si>
    <t>2D</t>
  </si>
  <si>
    <t>Return from Exception; PC = S0.u. This instruction sets PRIV to 0.</t>
  </si>
  <si>
    <t>PC = S0.u; S0.u is a byte address of the instruction to jump to.</t>
  </si>
  <si>
    <t>D.i = signext(S0.i[7:0]).</t>
  </si>
  <si>
    <t>D.i = signext(S0.i[15:0]).</t>
  </si>
  <si>
    <t>D.u = PC + 4; PC = S0.u.</t>
  </si>
  <si>
    <t>D.u = WholeQuadMode(S0.u). SCC = 1 if result is non-zero._x000D_
Apply whole quad mode to the bitmask specified in SSRC0. Whole quad mode checks each group of four bits in the bitmask; if any bit is set to 1, all four bits are set to 1 in the result. This operation is repeated for the entire bitmask.</t>
  </si>
  <si>
    <t>D.u = EXEC, EXEC = ~(S0.u ^ EXEC). SCC = 1 if the new value of EXEC is non-zero.</t>
  </si>
  <si>
    <t>D.u = EXEC, EXEC = S0.u ^ EXEC. SCC = 1 if the new value of EXEC is non-zero.</t>
  </si>
  <si>
    <t>SCC = (S0.u[S1.u[4:0]] == 0).</t>
  </si>
  <si>
    <t>SCC = (S0.u[S1.u[5:0]] == 0).</t>
  </si>
  <si>
    <t>SCC = (S0.u[S1.u[4:0]] == 1).</t>
  </si>
  <si>
    <t>SCC = (S0.u[S1.u[5:0]] == 1).</t>
  </si>
  <si>
    <t>SCC = (S0.i == S1.i).</t>
  </si>
  <si>
    <t>SCC = (S0.u == S1.u).</t>
  </si>
  <si>
    <t>SCC = (S0.i &gt;= S1.i).</t>
  </si>
  <si>
    <t>SCC = (S0.u &gt;= S1.u).</t>
  </si>
  <si>
    <t>SCC = (S0.i &gt; S1.i).</t>
  </si>
  <si>
    <t>SCC = (S0.u &gt; S1.u).</t>
  </si>
  <si>
    <t>SCC = (S0.i &lt;= S1.i).</t>
  </si>
  <si>
    <t>SCC = (S0.u &lt;= S1.u).</t>
  </si>
  <si>
    <t>SCC = (S0.i != S1.i).</t>
  </si>
  <si>
    <t>SCC = (S0.u != S1.u).</t>
  </si>
  <si>
    <t>SCC = (S0.i &lt; S1.i).</t>
  </si>
  <si>
    <t>SCC = (S0.u &lt; S1.u).</t>
  </si>
  <si>
    <t>VSKIP = S0.u[S1.u[4:0]]. Extract one bit from the SSRC0 SGPR, and use that bit to enable or disable VSKIP mode. In some cases, VSKIP mode can be used to skip over sections of code more quickly than branching. When VSKIP is enabled, the following instruction types are not executed: Vector ALU, Vector Memory, LDS, GDS, and Export.</t>
  </si>
  <si>
    <t>Sync waves within a work-group.</t>
  </si>
  <si>
    <t>PC = PC + signext(SIMM16 * 4) + 4.</t>
  </si>
  <si>
    <t>S_CBRANCH_CDBGSYS</t>
  </si>
  <si>
    <t>Conditional branch when the SYStem debug bit is set._x000D_
if(conditional_debug_system != 0) then PC = PC + signext(SIMM16 * 4) + 4; else NOP.</t>
  </si>
  <si>
    <t>S_CBRANCH_CDBGSYS_AND_USER</t>
  </si>
  <si>
    <t>Conditional branch when both the SYStem and USER debug bits are set._x000D_
if(conditional_debug_system &amp;&amp; conditional_debug_user) then PC = PC + signext(SIMM16 * 4) + 4; else NOP.</t>
  </si>
  <si>
    <t>S_CBRANCH_CDBGSYS_OR_USER</t>
  </si>
  <si>
    <t>Conditional branch when either the SYStem or USER debug bits are set._x000D_
if(conditional_debug_system || conditional_debug_user) then PC = PC + signext(SIMM16 * 4) + 4; else NOP.</t>
  </si>
  <si>
    <t>S_CBRANCH_CDBGUSER</t>
  </si>
  <si>
    <t>Conditional branch when the USER debug bit is set._x000D_
if(conditional_debug_user != 0) then PC = PC + signext(SIMM16 * 4) + 4; else NOP.</t>
  </si>
  <si>
    <t>if(EXEC != 0) then PC = PC + signext(SIMM16 * 4) + 4; else nop.</t>
  </si>
  <si>
    <t>if(EXEC == 0) then PC = PC + signext(SIMM16 * 4) + 4; else nop.</t>
  </si>
  <si>
    <t>if(SCC == 0) then PC = PC + signext(SIMM16 * 4) + 4; else nop.</t>
  </si>
  <si>
    <t>if(SCC == 1) then PC = PC + signext(SIMM16 * 4) + 4; else nop.</t>
  </si>
  <si>
    <t>if(VCC != 0) then PC = PC + signext(SIMM16 * 4) + 4; else nop.</t>
  </si>
  <si>
    <t>if(VCC == 0) then PC = PC + signext(SIMM16 * 4) + 4; else nop.</t>
  </si>
  <si>
    <t>Decrement performance counter specified in SIMM16[3:0] by 1.</t>
  </si>
  <si>
    <t>End of program; terminate wavefront.</t>
  </si>
  <si>
    <t>Invalidate entire L1 instruction cache.</t>
  </si>
  <si>
    <t>Increment performance counter specified in SIMM16[3:0] by 1.</t>
  </si>
  <si>
    <t>Do nothing. Repeat NOP 1..8 times based on SIMM16[2:0]. 0 = 1 time, 7 = 8 times.</t>
  </si>
  <si>
    <t>Send a message.</t>
  </si>
  <si>
    <t>Send a message and then HALT.</t>
  </si>
  <si>
    <t>set HALT bit to value of SIMM16[0]. 1=halt, 0=resume. Halt is ignored while priv=1.</t>
  </si>
  <si>
    <t>S_SETKILL</t>
  </si>
  <si>
    <t>Set KILL bit to value of SIMM16[0].</t>
  </si>
  <si>
    <t>User-settable wave priority. The priority value is indicated in the two LSBs of the SIMM field. 0 = lowest, 3 = highest.</t>
  </si>
  <si>
    <t>Cause a wave to sleep for approximately 64*SIMM16[2:0] clocks.</t>
  </si>
  <si>
    <t>Enter the trap handler.  TrapID = SIMM16[7:0]. Wait for all instructions to complete, save {pc_rewind,trapID,pc} into ttmp0,1; load TBA into PC, set PRIV=1 and continue. A trapID of zero is not allowed.</t>
  </si>
  <si>
    <t>Send M0 as user data to thread-trace.</t>
  </si>
  <si>
    <t>Wait for count of outstanding lds, vector-memory and export/vmem-write-data to be at or below the specified levels. simm16[3:0] = vmcount, simm16[6:4] = export/mem-write-data count, simm16[12:8] = LGKM_cnt (scalar-mem/GDS/LDS count). See Section 4.4, on page 4-2.</t>
  </si>
  <si>
    <t>Read one Dword from read-only memory describe by a buffer a constant (V#) through the constant cache (kcache)._x000D_
m_offset = IMM ? OFFSET : SGPR[OFFSET] _x000D_
m_base = { SGPR[SBASE * 2 +1][15:0], SGPR[SBASE] }_x000D_
m_stride = SGPR[SBASE * 2 +1][31:16]_x000D_
m_num_records = SGPR[SBASE * 2 + 2]_x000D_
m_size = (m_stride == 0) ? 1 : m_num_records_x000D_
m_addr = (SGPR[SBASE * 2] + m_offset) &amp; ~0x3_x000D_
SGPR[SDST] = read_dword_from_kcache(m_base, m_offset, m_size)</t>
  </si>
  <si>
    <t>Read two Dwords from read-only memory describe by a buffer a constant (V#) through the constant cache (kcache)._x000D_
m_offset = IMM ? OFFSET : SGPR[OFFSET] _x000D_
m_base = { SGPR[SBASE * 2 +1][15:0], SGPR[SBASE * 2] }_x000D_
m_stride = SGPR[SBASE * 2 +1][31:16]_x000D_
m_num_records = SGPR[SBASE * 2 + 2]_x000D_
m_size = (m_stride == 0) ? 1 : m_num_records_x000D_
m_addr = (SGPR[SBASE * 2] + m_offset) &amp; ~0x3_x000D_
SGPR[SDST] = read_dword_from_kcache(m_base, m_offset, m_size)_x000D_
SGPR[SDST + 1] = read_dword_from_kcache(m_base, m_offset + 4, m_size)</t>
  </si>
  <si>
    <t>Read four Dwords from read-only memory describe by a buffer a constant (V#) through the constant cache (kcache)._x000D_
m_offset = IMM ? OFFSET : SGPR[OFFSET] _x000D_
m_base = { SGPR[SBASE * 2 +1][15:0], SGPR[SBASE * 2] }_x000D_
m_stride = SGPR[SBASE * 2 +1][31:16]_x000D_
m_num_records = SGPR[SBASE * 2 + 2]_x000D_
m_size = (m_stride == 0) ? 1 : m_num_records_x000D_
m_addr = (SGPR[SBASE * 2] + m_offset) &amp; ~0x3_x000D_
SGPR[SDST] = read_dword_from_kcache(m_base, m_offset, m_size)_x000D_
SGPR[SDST + 1] = read_dword_from_kcache(m_base, m_offset + 4, m_size)_x000D_
SGPR[SDST + 2] = read_dword_from_kcache(m_base, m_offset + 8, m_size)_x000D_
SGPR[SDST + 3] = read_dword_from_kcache(m_base, m_offset + 12, m_size)</t>
  </si>
  <si>
    <t>Read eight Dwords from read-only memory describe by a buffer a constant (V#) through the constant cache (kcache)._x000D_
m_offset = IMM ? OFFSET : SGPR[OFFSET] _x000D_
m_base = { SGPR[SBASE * 2 +1][15:0], SGPR[SBASE * 2] }_x000D_
m_stride = SGPR[SBASE * 2 +1][31:16]_x000D_
m_num_records = SGPR[SBASE * 2 + 2]_x000D_
m_size = (m_stride == 0) ? 1 : m_num_records_x000D_
m_addr = (SGPR[SBASE * 2] + m_offset) &amp; ~0x3_x000D_
SGPR[SDST] = read_dword_from_kcache(m_base, m_offset, m_size)_x000D_
SGPR[SDST + 1] = read_dword_from_kcache(m_base, m_offset + 4, m_size)_x000D_
SGPR[SDST + 2] = read_dword_from_kcache(m_base, m_offset + 8, m_size)_x000D_
. . ._x000D_
SGPR[SDST + 7] = read_dword_from_kcache(m_base, m_offset + 28, m_size)</t>
  </si>
  <si>
    <t>Read 16 Dwords from read-only memory describe by a buffer a constant (V#) through the constant cache (kcache)._x000D_
m_offset = IMM ? OFFSET : SGPR[OFFSET] _x000D_
m_base = { SGPR[SBASE * 2 +1][15:0], SGPR[SBASE * 2] }_x000D_
m_stride = SGPR[SBASE * 2 +1][31:16]_x000D_
m_num_records = SGPR[SBASE * 2 + 2]_x000D_
m_size = (m_stride == 0) ? 1 : m_num_records_x000D_
m_addr = (SGPR[SBASE * 2] + m_offset) &amp; ~0x3_x000D_
SGPR[SDST] = read_dword_from_kcache(m_base, m_offset, m_size)_x000D_
SGPR[SDST + 1] = read_dword_from_kcache(m_base, m_offset + 4, m_size)_x000D_
SGPR[SDST + 2] = read_dword_from_kcache(m_base, m_offset + 8, m_size)_x000D_
. . ._x000D_
SGPR[SDST + 15] = read_dword_from_kcache(m_base, m_offset + 60, m_size)</t>
  </si>
  <si>
    <t>Invalidate entire L1 constant cache.</t>
  </si>
  <si>
    <t>S_DCACHE_INV_VOL</t>
  </si>
  <si>
    <t>Invalidate all volatile lines in L1 constant cache.</t>
  </si>
  <si>
    <t>Read one Dword from read-only constant memory through the constant cache (kcache)._x000D_
m_offset = IMM ? OFFSET : SGPR[OFFSET] _x000D_
m_addr = (SGPR[SBASE] + m_offset) &amp; ~0x3_x000D_
SGPR[SDST] = read_dword_from_kcache(m_addr)</t>
  </si>
  <si>
    <t>Read two Dwords from read-only constant memory through the constant cache (kcache)._x000D_
m_offset = IMM ? OFFSET : SGPR[OFFSET] _x000D_
m_addr = (SGPR[SBASE * 2] + m_offset) &amp; ~0x3_x000D_
SGPR[SDST] = read_dword_from_kcache(m_addr)_x000D_
SGPR[SDST+1] = read_dword_from_kcache(m_addr+4)</t>
  </si>
  <si>
    <t>Read four Dwords from read-only constant memory through the constant cache (kcache)._x000D_
m_offset = IMM ? OFFSET : SGPR[OFFSET] _x000D_
m_addr = (SGPR[SBASE * 2] + m_offset) &amp; ~0x3_x000D_
SGPR[SDST] = read_dword_from_kcache(m_addr)_x000D_
SGPR[SDST+1] = read_dword_from_kcache(m_addr+4)_x000D_
SGPR[SDST+2] = read_dword_from_kcache(m_addr+8)_x000D_
SGPR[SDST+3] = read_dword_from_kcache(m_addr+12)</t>
  </si>
  <si>
    <t>Read eight Dwords from read-only constant memory through the constant cache (kcache)._x000D_
m_offset = IMM ? OFFSET : SGPR[OFFSET] _x000D_
m_addr = (SGPR[SBASE * 2] + m_offset) &amp; ~0x3_x000D_
SGPR[SDST] = read_dword_from_kcache(m_addr)_x000D_
SGPR[SDST+1] = read_dword_from_kcache(m_addr+4)_x000D_
SGPR[SDST+2] = read_dword_from_kcache(m_addr+8)_x000D_
. . ._x000D_
SGPR[SDST+7] = read_dword_from_kcache(m_addr+28)</t>
  </si>
  <si>
    <t>Read 16 Dwords from read-only constant memory through the constant cache (kcache)._x000D_
m_offset = IMM ? OFFSET : SGPR[OFFSET] _x000D_
m_addr = (SGPR[SBASE * 2] + m_offset) &amp; ~0x3_x000D_
SGPR[SDST] = read_dword_from_kcache(m_addr)_x000D_
SGPR[SDST+1] = read_dword_from_kcache(m_addr+4)_x000D_
SGPR[SDST+2] = read_dword_from_kcache(m_addr+8)_x000D_
. . ._x000D_
SGPR[SDST+15] = read_dword_from_kcache(m_addr+60)</t>
  </si>
  <si>
    <t xml:space="preserve">Floating-point add._x000D_
D.f = S0.f + S1.f. </t>
  </si>
  <si>
    <t xml:space="preserve">Unsigned integer add based on signed or unsigned integer components. Produces an unsigned carry out in VCC or a scalar register._x000D_
D.u = S0.u + S1.u; VCC=carry-out (VOP3:sgpr=carry-out). </t>
  </si>
  <si>
    <t xml:space="preserve">Integer add based on unsigned integer components, with carry in. Produces a carry out in VCC or a scalar register._x000D_
Output carry bit of unsigned integer ADD. _x000D_
D.u = S0.u + S1.u + VCC; VCC=carry-out (VOP3:sgpr=carry-out, S2.u=carry-in). </t>
  </si>
  <si>
    <t xml:space="preserve">Logical bit-wise AND._x000D_
D.u = S0.u &amp; S1.u. </t>
  </si>
  <si>
    <t>11B</t>
  </si>
  <si>
    <t xml:space="preserve">Scalar Arithmetic Shift Right. The sign bit is shifted into the vacated locations. _x000D_
D.i = S0.i &gt;&gt; S1.i[4:0]. </t>
  </si>
  <si>
    <t xml:space="preserve">D.i = S1.i &gt;&gt; S0.i[4:0]. The sign bit is shifted into the vacated bits. </t>
  </si>
  <si>
    <t xml:space="preserve">Bit count._x000D_
D.u = CountOneBits(S0.u) + S1.u. </t>
  </si>
  <si>
    <t xml:space="preserve">Bitfield mask. Used before BFI to implement DX11 bitfield insert._x000D_
D.u  = ((1&lt;&lt;S0.u[4:0])-1) &lt;&lt; S1.u[4:0]; S0=bitfield_width, S1=bitfield_offset. </t>
  </si>
  <si>
    <t>11E</t>
  </si>
  <si>
    <t xml:space="preserve">Boolean conditional based on bit mask from SGPRs or VCC._x000D_
D.u = VCC[i] ? S1.u : S0.u (i = threadID in wave); VOP3: specify VCC as a scalar GPR in S2. </t>
  </si>
  <si>
    <t xml:space="preserve">DX signed 32-bit integer to signed 16-bit integer._x000D_
Overflow clamped to 0x7FFF. Underflow clamped to 0x8000._x000D_
D = {(i32.i16)S1.i, (i32.i16)S0.i}. </t>
  </si>
  <si>
    <t xml:space="preserve">DX11 unsigned 32-bit integer to unsigned 16-bit integer._x000D_
Overflow clamped to 0xFFFF._x000D_
D = {(u32.u16)S1.u, (u32.u16)S0.u}. </t>
  </si>
  <si>
    <t xml:space="preserve">f32.u8(s0.f), pack into byte(s1.u), of dst.  </t>
  </si>
  <si>
    <t>12C</t>
  </si>
  <si>
    <t xml:space="preserve">DX Float32 to SNORM16, a signed, normalized 16-bit value._x000D_
D = {(snorm)S1.f, (snorm)S0.f}. </t>
  </si>
  <si>
    <t>12D</t>
  </si>
  <si>
    <t xml:space="preserve">DX Float32 to UNORM16, an unsigned, normalized 16-bit value._x000D_
D = {(unorm)S1.f, (unorm)S0.f}. </t>
  </si>
  <si>
    <t>12E</t>
  </si>
  <si>
    <t xml:space="preserve">Convert two float 32 numbers into a single register holding two packed 16-bit floats._x000D_
D = {flt32_to_flt16(S1.f),flt32_to_flt16(S0.f)}, with round-toward-zero. </t>
  </si>
  <si>
    <t>12F</t>
  </si>
  <si>
    <t xml:space="preserve">C math library ldexp function._x000D_
Result = S0.f * (2 ^ S1.i)_x000D_
So = float 32_x000D_
S1 = signed integer </t>
  </si>
  <si>
    <t>12B</t>
  </si>
  <si>
    <t xml:space="preserve">Scalar Logical Shift Left. Zero is shifted into the vacated locations. _x000D_
D.u = S0.u &lt;&lt; S1.u[4:0]. </t>
  </si>
  <si>
    <t xml:space="preserve">D.u = S1.u &lt;&lt; S0.u[4:0].  </t>
  </si>
  <si>
    <t>11A</t>
  </si>
  <si>
    <t xml:space="preserve">Scalar Logical Shift Right.  Zero is shifted into the vacated locations. _x000D_
D.u = S0.u &gt;&gt; S1.u[4:0]. </t>
  </si>
  <si>
    <t xml:space="preserve">D.u = S1.u &gt;&gt; S0.u[4:0].  </t>
  </si>
  <si>
    <t xml:space="preserve">D.f = S0.f * S1.f + D.f.  </t>
  </si>
  <si>
    <t>11F</t>
  </si>
  <si>
    <t xml:space="preserve">D.f = S0.f * S1.f + K; K is a 32-bit literal constant. </t>
  </si>
  <si>
    <t xml:space="preserve">D.f = S0.f * K + S1.f; K is a 32-bit literal constant. </t>
  </si>
  <si>
    <t xml:space="preserve">if (ieee_mode)_x000D_
   if (S0.f==sNaN        result = quiet(S0.f);_x000D_
   else if (S1.f==sNaN   result = quiet(S1.f);_x000D_
   else if (S0.f==NaN)   result = S1.f;_x000D_
   else if (S1.f==NaN)   result = S0.f;_x000D_
   else if (S0.f&gt;S1.f)   result = S0.f;_x000D_
   else                  result = S1.f;_x000D_
else_x000D_
   else if (S0.f==NaN)   result = S1.f;_x000D_
   else if (S1.f==NaN)   result = S0.f;_x000D_
   else if (S0.f&gt;=S1.f)  result = S0.f;_x000D_
   else                  result = S1.f; </t>
  </si>
  <si>
    <t xml:space="preserve">Integer maximum based on signed integer components._x000D_
D.i = max(S0.i, S1.i). </t>
  </si>
  <si>
    <t xml:space="preserve">Floating-point maximum. _x000D_
If (S0.f &gt;= S1.f) _x000D_
   D.f = S0.f; _x000D_
Else _x000D_
   D.f = S1.f;_x000D_
D.f = max(S0.f, S1.f) (DX9 rules for NaN). </t>
  </si>
  <si>
    <t>10E</t>
  </si>
  <si>
    <t xml:space="preserve">Integer maximum based on unsigned integer components._x000D_
If (S0.u &gt;= S1.u) _x000D_
   D.u = S0.u; _x000D_
Else _x000D_
   D.u = S1.u; </t>
  </si>
  <si>
    <t xml:space="preserve">Masked bit count of the upper 32 threads (threads 32-63). For each thread, this instruction returns the number of active threads which come before it._x000D_
ThreadMask = (1 &lt;&lt; ThreadPosition) - 1;_x000D_
D.u = CountOneBits(S0.u &amp; ThreadMask[63:32]) + S1.u. </t>
  </si>
  <si>
    <t xml:space="preserve">Masked bit count set 32 low. ThreadPosition is the position of this thread in the wavefront (in 0..63)._x000D_
ThreadMask = (1 &lt;&lt; ThreadPosition) - 1; _x000D_
D.u = CountOneBits(S0.u &amp; ThreadMask[31:0]) + S1.u.  </t>
  </si>
  <si>
    <t>if (ieee_mode){_x000D_
   if (S0.f==sNaN)         result = quiet(S0.f);_x000D_
   else if (S1.f==sNaN)    result = quiet(S1.f);_x000D_
   else if (S0.f==NaN)    result = S1.f;_x000D_
   else if (S1.f==NaN)    result = S0.f;_x000D_
   else if (S0.f&lt;S1.f)    result = S0.f;_x000D_
   else                   result = S1.f;}_x000D_
else{_x000D_
   if (S0.f==NaN)    result = S1.f;_x000D_
   else if (S1.f==NaN)    result = S0.f;_x000D_
   else if (S0.f&lt;S1.f)    result = S0.f;_x000D_
   else                   result = S1.f;}</t>
  </si>
  <si>
    <t>10F</t>
  </si>
  <si>
    <t xml:space="preserve">Integer minimum based on signed integer components._x000D_
If (S0.i &lt; S1.i) _x000D_
   D.i = S0.i; _x000D_
Else _x000D_
   D.i = S1.i; </t>
  </si>
  <si>
    <t xml:space="preserve">Floating-point minimum._x000D_
If (S0.f &lt; S1.f) _x000D_
   D.f = S0.f; _x000D_
Else _x000D_
   D.f = S1.f;_x000D_
D.f = min(S0.f, S1.f) (DX9 rules for NaN). </t>
  </si>
  <si>
    <t>10D</t>
  </si>
  <si>
    <t xml:space="preserve">Integer minimum based on signed unsigned integer components._x000D_
If (S0.u &lt; S1.u) _x000D_
   D.u = S0.u; _x000D_
Else _x000D_
   D.u = S1.u; </t>
  </si>
  <si>
    <t xml:space="preserve">Floating point multiply.  Uses IEEE rules for 0*anything._x000D_
D.f = S0.f * S1.f. </t>
  </si>
  <si>
    <t xml:space="preserve">24-bit signed integer multiply._x000D_
S0 and S1 are treated as 24-bit signed integers. Bits [31:24] are ignored. The result represents the high-order 16 bits of the 48-bit multiply result, sign extended to 32 bits:_x000D_
D.i = (S0.i[23:0] * S1.i[23:0])&gt;&gt;32. </t>
  </si>
  <si>
    <t>10A</t>
  </si>
  <si>
    <t>10C</t>
  </si>
  <si>
    <t xml:space="preserve">24 bit signed integer multiply_x000D_
Src a and b treated as 24 bit signed integers. Bits [31:24] ignored. The result represents the low-order 32 bits of the 48 bit multiply result: mul_result[31:0]._x000D_
D.i = S0.i[23:0] * S1.i[23:0]. </t>
  </si>
  <si>
    <t xml:space="preserve">Floating-point multiply._x000D_
D.f = S0.f * S1.f (DX9 rules, 0.0*x = 0.0). </t>
  </si>
  <si>
    <t xml:space="preserve">24-bit unsigned integer multiply._x000D_
S0 and S1 are treated as 24-bit unsigned integers. Bits [31:24] are ignored. The result represents the low-order 32 bits of the 48-bit multiply result: mul_result[31:0]._x000D_
D.u = S0.u[23:0] * S1.u[23:0]. </t>
  </si>
  <si>
    <t>10B</t>
  </si>
  <si>
    <t xml:space="preserve">Logical bit-wise OR._x000D_
D.u = S0.u | S1.u. </t>
  </si>
  <si>
    <t>11C</t>
  </si>
  <si>
    <t xml:space="preserve">Copy one VGPR value to one SGPR.  Dst = SGPR-dest, Src0 = Source Data (VGPR# or M0(lds-direct)), Src1 = Lane Select (SGPR or M0).  Ignores exec mask. A lane corresponds to one thread in a wavefront.  </t>
  </si>
  <si>
    <t xml:space="preserve">D.f = S0.f - S1.f.  </t>
  </si>
  <si>
    <t xml:space="preserve">Unsigned integer subtract based on unsigned integer components. Produces an unsigned borrow out in VCC or a scalar register._x000D_
D.u = S0.u - S1.u; VCC=carry-out (VOP3:sgpr=carry-out). </t>
  </si>
  <si>
    <t xml:space="preserve">Integer subtract based on signed or unsigned integer components, with borrow in. Produces a borrow out in VCC or a scalar register._x000D_
D.u = S0.u - S1.u - VCC; VCC=carry-out (VOP3:sgpr=carry-out, S2.u=carry-in). </t>
  </si>
  <si>
    <t xml:space="preserve">D.u = S1.u - S0.u - VCC; VCC=carry-out (VOP3:sgpr=carry-out, S2.u=carry-in).  </t>
  </si>
  <si>
    <t>12A</t>
  </si>
  <si>
    <t xml:space="preserve">D.f = S1.f - S0.f.  </t>
  </si>
  <si>
    <t xml:space="preserve">D.u = S1.u - S0.u; VCC=carry-out (VOP3:sgpr=carry-out).  </t>
  </si>
  <si>
    <t xml:space="preserve">Write value into one VGPR one one lane.  Dst = VGPR-dest, Src0 = Source Data (SGPR, M0, exec, or constants), Src1 = Lane Select (SGPR or M0).  Ignores exec mask.  </t>
  </si>
  <si>
    <t xml:space="preserve">Logical bit-wise XOR._x000D_
D.u = S0.u ^ S1.u. </t>
  </si>
  <si>
    <t>11D</t>
  </si>
  <si>
    <t xml:space="preserve">Bitfield reverse._x000D_
D.u[31:0] = S0.u[0:31]. </t>
  </si>
  <si>
    <t>1B8</t>
  </si>
  <si>
    <t xml:space="preserve">Floating point ceiling function._x000D_
D.f = ceil(S0.f).  Implemented as: D.f = trunc(S0.f);_x000D_
if (S0 &gt; 0.0 &amp;&amp; S0 != D), D += 1.0. </t>
  </si>
  <si>
    <t>1A2</t>
  </si>
  <si>
    <t>V_CEIL_F64</t>
  </si>
  <si>
    <t xml:space="preserve">64-bit floating-point ceiling._x000D_
D.d = trunc(S0.d); if (S0.d &gt; 0.0 &amp;&amp; S0.d != D.d), D.d += 1.0. </t>
  </si>
  <si>
    <t xml:space="preserve">Clear wave's exception state in SIMD. </t>
  </si>
  <si>
    <t>1C1</t>
  </si>
  <si>
    <t xml:space="preserve">Cos function._x000D_
Input must be normalized from radians by dividing by 2*PI._x000D_
Valid input domain [-256, +256], which corresponds to an un-normalized input domain [-512*PI, +512*PI]._x000D_
Out-of-range input results in float 1._x000D_
D.f = cos(S0.f). </t>
  </si>
  <si>
    <t>1B6</t>
  </si>
  <si>
    <t xml:space="preserve">Float32 to Float16._x000D_
D.f16 = flt32_to_flt16(S0.f). </t>
  </si>
  <si>
    <t>18A</t>
  </si>
  <si>
    <t xml:space="preserve">DX11 Float16 to Float32._x000D_
D.f = flt16_to_flt32(S0.f16). </t>
  </si>
  <si>
    <t>18B</t>
  </si>
  <si>
    <t xml:space="preserve">Convert Double Precision Float to Single Precision Float._x000D_
Overflows obey round mode rules. Infinity is exact._x000D_
D.f = (float)S0.d. </t>
  </si>
  <si>
    <t>18F</t>
  </si>
  <si>
    <t xml:space="preserve">The input is interpreted as a signed integer value and converted to a float. _x000D_
D.f = (float)S0.i. </t>
  </si>
  <si>
    <t xml:space="preserve">The input is interpreted as an unsigned integer value and converted to a float. _x000D_
D.f = (float)S0.u. </t>
  </si>
  <si>
    <t xml:space="preserve">Byte 0 to float. Perform unsigned int to float conversion on byte 0 of S0._x000D_
D.f = UINT2FLT(S0.u[7:0]). </t>
  </si>
  <si>
    <t xml:space="preserve">Byte 1 to float. Perform unsigned int to float conversion on byte 1 of S0._x000D_
D.f = UINT2FLT(S0.u[15:8]). </t>
  </si>
  <si>
    <t xml:space="preserve">Byte 2 to float. Perform unsigned int to float conversion on byte 2 of S0._x000D_
D.f = UINT2FLT(S0.u[23:16]). </t>
  </si>
  <si>
    <t xml:space="preserve">Byte 3 to float. Perform unsigned int to float conversion on byte 3 of S0._x000D_
D.f = UINT2FLT(S0.u[31:24]). </t>
  </si>
  <si>
    <t xml:space="preserve">Convert Single Precision Float to Double Precision Float._x000D_
D.d = (double)S0.f. </t>
  </si>
  <si>
    <t xml:space="preserve">Convert Signed Integer to Double Precision Float._x000D_
D.f = (float)S0.i. </t>
  </si>
  <si>
    <t xml:space="preserve">Convert Unsigned Integer to Double Precision Float._x000D_
D.d = (double)S0.u. </t>
  </si>
  <si>
    <t xml:space="preserve">Float input is converted to a signed integer value using floor function.  Float magnitudes too great to be represented by an integer float (unbiased exponent &gt; 30) saturate to max_int or -max_int._x000D_
D.i = (int)floor(S0.f). </t>
  </si>
  <si>
    <t>18D</t>
  </si>
  <si>
    <t xml:space="preserve">4-bit signed int to 32-bit float. For interpolation in shader._x000D_
S0Result_x000D_
1000-0.5f_x000D_
1001-0.4375f_x000D_
1010-0.375f_x000D_
1011-0.3125f_x000D_
1100-0.25f_x000D_
1101-0.1875f_x000D_
1110-0.125f_x000D_
1111-0.0625f_x000D_
00000.0f_x000D_
00010.0625f_x000D_
00100.125f_x000D_
00110.1875f_x000D_
01000.25f_x000D_
01010.3125f_x000D_
01100.375f_x000D_
01110.4375f </t>
  </si>
  <si>
    <t>18E</t>
  </si>
  <si>
    <t xml:space="preserve">Float input is converted to a signed integer value using round to positive infinity tiebreaker for 0.5.  Float magnitudes too great to be represented by an integer float (unbiased exponent &gt; 30) saturate to max_int or -max_int._x000D_
D.i = (int)floor(S0.f + 0.5). </t>
  </si>
  <si>
    <t>18C</t>
  </si>
  <si>
    <t xml:space="preserve">Input is converted to an unsigned integer value using truncation. Positive float magnitudes too great to be represented by an unsigned integer float (unbiased exponent &gt; 31) saturate to max_uint._x000D_
Special number handling:_x000D_
-inf &amp; NaN &amp; 0 &amp; -0 . 0_x000D_
Inf . max_uint_x000D_
D.u = (unsigned)S0.f. </t>
  </si>
  <si>
    <t xml:space="preserve">Covert Double Precision Float to Unsigned Integer _x000D_
Truncate (round-to-zero) only. Other round modes require a rne_f64, ceil_f64 or floor_f64 pre-op. Positive float magnitudes too great to be represented by an unsigned integer float (unbiased exponent &gt; 31) saturate to max_uint. _x000D_
Special number handling:_x000D_
-inf &amp; NaN &amp; 0 &amp; -0 . 0_x000D_
Inf . max_uint_x000D_
D.u = (uint)S0.d. </t>
  </si>
  <si>
    <t>Base2 exponent function._x000D_
If (Arg1 == 0.0f)_x000D_
  Result = 1.0f;_x000D_
Else _x000D_
  Result = Approximate2ToX(Arg1);</t>
  </si>
  <si>
    <t>1A5</t>
  </si>
  <si>
    <t>V_EXP_LEGACY_F32</t>
  </si>
  <si>
    <t xml:space="preserve">Return 2^(argument) floating-point value, using the same precision as Sea Islands._x000D_
D.f = pow(2.0, S0.f). Same as Sea Islands. </t>
  </si>
  <si>
    <t xml:space="preserve">Find first bit signed high._x000D_
Find first bit set in a positive integer from MSB, or find first bit clear in a negative integer from MSB_x000D_
D.u = position of first bit different from sign bit in S0 from MSB; D=0xFFFFFFFF if S0==0 or 0xFFFFFFFF. </t>
  </si>
  <si>
    <t>3B</t>
  </si>
  <si>
    <t>1BB</t>
  </si>
  <si>
    <t xml:space="preserve">Find first bit high._x000D_
D.u = position of first 1 in S0 from MSB; D=0xFFFFFFFF if S0==0. </t>
  </si>
  <si>
    <t>1B9</t>
  </si>
  <si>
    <t xml:space="preserve">Find first bit low._x000D_
D.u = position of first 1 in S0 from LSB; D=0xFFFFFFFF if S0==0. </t>
  </si>
  <si>
    <t>3A</t>
  </si>
  <si>
    <t>1BA</t>
  </si>
  <si>
    <t xml:space="preserve">Floating-point floor function._x000D_
D.f = trunc(S0); if ((S0 &lt; 0.0) &amp;&amp; (S0 != D)) D += -1.0. </t>
  </si>
  <si>
    <t>1A4</t>
  </si>
  <si>
    <t>V_FLOOR_F64</t>
  </si>
  <si>
    <t xml:space="preserve">64-bit floating-point floor._x000D_
D.d = trunc(S0.d); if (S0.d &lt; 0.0 &amp;&amp; S0.d != D.d), D.d += -1.0. </t>
  </si>
  <si>
    <t>1A0</t>
  </si>
  <si>
    <t xml:space="preserve">Double-precision fractional part of Arg1._x000D_
Double result written to two consecutive GPRs; the instruction Dest specifies the lesser of the two._x000D_
D.d = FRAC64(S0.d);_x000D_
Return fractional part of input as double [0.0 - 1.0). </t>
  </si>
  <si>
    <t>3E</t>
  </si>
  <si>
    <t>1BE</t>
  </si>
  <si>
    <t>3F</t>
  </si>
  <si>
    <t>1BF</t>
  </si>
  <si>
    <t>3C</t>
  </si>
  <si>
    <t>1BC</t>
  </si>
  <si>
    <t xml:space="preserve">C math library frexp function. Returns binary significand of single precision float input, such that:_x000D_
original single float = significand * 2exponent ._x000D_
D.f =Mantissa(S0.f)._x000D_
D.f range(-1.0,-0.5] or [0.5,1.0). </t>
  </si>
  <si>
    <t>1C0</t>
  </si>
  <si>
    <t xml:space="preserve">C++ FREXP math function._x000D_
Returns binary significand of double precision float input, such that _x000D_
original double float = significand * 2exponent ._x000D_
D.d =Mantissa(S0.d)._x000D_
D.d range(-1.0,-0.5] or [0.5,1.0). </t>
  </si>
  <si>
    <t>3D</t>
  </si>
  <si>
    <t>1BD</t>
  </si>
  <si>
    <t>Base2 log function._x000D_
The clamp prevents infinite results, clamping infinities to max_float._x000D_
If (Arg1 == 1.0f)_x000D_
  Result = 0.0f;_x000D_
Else _x000D_
  Result = LOG_IEEE(Arg1)_x000D_
// clamp result_x000D_
if (Result == -INFINITY) _x000D_
  Result = -MAX_FLOAT;</t>
  </si>
  <si>
    <t>1A6</t>
  </si>
  <si>
    <t xml:space="preserve">Base2 log function._x000D_
D.f = log2(S0.f). </t>
  </si>
  <si>
    <t>1A7</t>
  </si>
  <si>
    <t>V_LOG_LEGACY_F32</t>
  </si>
  <si>
    <t xml:space="preserve">Return the algorithm of a 32-bit floating point value, using the same precision as Sea Islands._x000D_
D.f = log2(S0.f). Base 2 logarithm. Same as Sea Islands. </t>
  </si>
  <si>
    <t xml:space="preserve">Single operand move instruction. Allows denorms in and out, regardless of denorm mode, in both single and double precision designs._x000D_
D.u = S0.u. </t>
  </si>
  <si>
    <t xml:space="preserve">VGPR[D.u + M0.u] = VGPR[S0.u]. </t>
  </si>
  <si>
    <t>1C2</t>
  </si>
  <si>
    <t xml:space="preserve">VGPR[D.u] = VGPR[S0.u + M0.u]. </t>
  </si>
  <si>
    <t>1C3</t>
  </si>
  <si>
    <t xml:space="preserve">VGPR[D.u + M0.u] = VGPR[S0.u + M0.u]. </t>
  </si>
  <si>
    <t>1C4</t>
  </si>
  <si>
    <t xml:space="preserve">Do nothing. </t>
  </si>
  <si>
    <t xml:space="preserve">Logical bit-wise NOT._x000D_
D.u = ~S0.u. </t>
  </si>
  <si>
    <t>1B7</t>
  </si>
  <si>
    <t xml:space="preserve">Reciprocal, &lt; 1 ulp error._x000D_
The clamp prevents infinite results, clamping infinities to max_float._x000D_
This reciprocal approximation converges to &lt; 0.5 ulp error with one newton rhapson performed with two fused multiple adds (FMAs)._x000D_
D.f = 1.0 / S0.f, result clamped to +-max_float. </t>
  </si>
  <si>
    <t>1A8</t>
  </si>
  <si>
    <t xml:space="preserve">Double reciprocal._x000D_
The clamp prevents infinite results, clamping infinities to max_float. Inputs from two consecutive GPRs, instruction source specifies less of the two._x000D_
Double result are written to two consecutive GPRs, instruction Dest specifies the lesser of the two._x000D_
D.f = 1.0 / (S0.f), result clamped to +-max_float. </t>
  </si>
  <si>
    <t>1B0</t>
  </si>
  <si>
    <t xml:space="preserve">Reciprocal, &lt; 1 ulp error._x000D_
This reciprocal approximation converges to &lt; 0.5 ulp error with one newton rhapson performed with two fused multiple adds (FMAs)._x000D_
D.f = 1.0 / S0.f. </t>
  </si>
  <si>
    <t>1AA</t>
  </si>
  <si>
    <t xml:space="preserve">Double reciprocal._x000D_
Inputs from two consecutive GPRs, the instruction source specifies less of the two. Double result written to two consecutive GPRs; the instruction Dest specifies the lesser of the two._x000D_
D.d = 1.0 / (S0.d). </t>
  </si>
  <si>
    <t>1AF</t>
  </si>
  <si>
    <t xml:space="preserve">Reciprocal._x000D_
Signals exceptions using integer divide by zero flag only; does not trigger any floating point exceptions. To be used in an integer reciprocal macro by the compiler._x000D_
D.f = 1.0 / S0.f, only integer div_by_zero flag can be raised. </t>
  </si>
  <si>
    <t>1AB</t>
  </si>
  <si>
    <t>Reciprocal, &lt; 1 ulp error._x000D_
Legacy refers to the behavior that rcp_legacy(+/-0)=+0._x000D_
This reciprocal approximation converges to &lt; 0.5 ulp error with one newton rhapson performed with two fused multiple adds (FMAs)._x000D_
If (Arg1 == 1.0f)_x000D_
   Result = 1.0f;_x000D_
Else If (Arg1 == 0.0f)_x000D_
   Result = 0.0f;_x000D_
Else_x000D_
   Result = RECIP_IEEE(Arg1); _x000D_
// clamp result_x000D_
if (Result == -INFINITY)_x000D_
   Result = -ZERO;_x000D_
if (Result == +INFINITY)_x000D_
   Result = +ZERO;</t>
  </si>
  <si>
    <t>1A9</t>
  </si>
  <si>
    <t xml:space="preserve">copy one VGPR value to one SGPR.  Dst = SGPR-dest, Src0 = Source Data (VGPR# or M0(lds-direct)), Lane# = FindFirst1fromLSB(exec) (lane = 0 if exec is zero).  Ignores exec mask.  </t>
  </si>
  <si>
    <t xml:space="preserve">Floating-point Round-to-Nearest-Even Integer._x000D_
D.f = round_nearest_even(S0.f). </t>
  </si>
  <si>
    <t>1A3</t>
  </si>
  <si>
    <t>V_RNDNE_F64</t>
  </si>
  <si>
    <t xml:space="preserve">64-bit floating-point round-to-nearest-even._x000D_
D.d = round_nearest_even(S0.d). </t>
  </si>
  <si>
    <t xml:space="preserve">Reciprocal square root._x000D_
The clamp prevents infinite results, clamping infinities to max_float._x000D_
D.f = 1.0 / sqrt(S0.f), result clamped to +-max_float. </t>
  </si>
  <si>
    <t>1AC</t>
  </si>
  <si>
    <t xml:space="preserve">Double reciprocal square root._x000D_
The clamp prevents infinite results, clamping infinities to max_float. Inputs from two consecutive GPRs, the instruction source specifies the lesser of the two. Double result written to two consecutive GPRs, the instruction Dest specifies the lesser of the two._x000D_
D.d = 1.0 / sqrt(S0.d), result clamped to +-max_float. </t>
  </si>
  <si>
    <t>1B2</t>
  </si>
  <si>
    <t xml:space="preserve">Reciprocal square roots._x000D_
D.f = 1.0 / sqrt(S0.f). </t>
  </si>
  <si>
    <t>1AE</t>
  </si>
  <si>
    <t xml:space="preserve">Double reciprocal square root._x000D_
Inputs from two consecutive GPRs; the instruction source specifies the lesser of the two. The double result is written to two consecutive GPRs; the instruction Dest specifies the lesser of the two._x000D_
D.f = 1.0 / sqrt(S0.f). </t>
  </si>
  <si>
    <t>1B1</t>
  </si>
  <si>
    <t xml:space="preserve">Reciprocal square root._x000D_
Legacy refers to the behavior that rsq_legacy(+/-0)=+0._x000D_
The clamp prevents infinite results, clamping infinities to max_float._x000D_
D.f = 1.0 / sqrt(S0.f). </t>
  </si>
  <si>
    <t>1AD</t>
  </si>
  <si>
    <t xml:space="preserve">Sin function._x000D_
Input must be normalized from radians by dividing by 2*PI._x000D_
Valid input domain [-256, +256], which corresponds to an un-normalized input domain [-512*PI, +512*PI]._x000D_
Out of range input results in float 0._x000D_
D.f = sin(S0.f). </t>
  </si>
  <si>
    <t>1B5</t>
  </si>
  <si>
    <t xml:space="preserve">Square root. Useful for normal compression._x000D_
D.f = sqrt(S0.f). </t>
  </si>
  <si>
    <t>1B3</t>
  </si>
  <si>
    <t xml:space="preserve">D.d = sqrt(S0.d). </t>
  </si>
  <si>
    <t>1B4</t>
  </si>
  <si>
    <t>1A1</t>
  </si>
  <si>
    <t>V_TRUNC_F64</t>
  </si>
  <si>
    <t xml:space="preserve">Truncate a 64-bit floating-point value, and return the resulting integer value._x000D_
D.d = trunc(S0.d), return integer part of S0.d. </t>
  </si>
  <si>
    <t>Double-precision floating-point add._x000D_
Floating-point 64-bit add. Adds two double-precision numbers in the YX or WZ elements of the source operands, src0 and src1, and outputs a double-precision value to the same elements of the destination operand. No carry or borrow beyond the 64-bit values is performed. The operation occupies two slots in an instruction group. Double result written to 2 consecutive gpr registers, instruction dest specifies lesser of the two._x000D_
D.d = S0.d + S1.d._x000D_
These properties hold true for this instruction:_x000D_
(A + B) == (B + A)_x000D_
(A - B) == (A + -B)_x000D_
(A + -A) = +zero</t>
  </si>
  <si>
    <t xml:space="preserve">Bit align. Arbitrarily align 32 bits within 64 into a GPR._x000D_
D.u = ({S0,S1} &gt;&gt; S2.u[4:0]) &amp; 0xFFFFFFFF. </t>
  </si>
  <si>
    <t>14E</t>
  </si>
  <si>
    <t xml:space="preserve">Byte align. _x000D_
dst = ({src0, src1} &gt;&gt; (8 * src2[1:0])) &amp; 0xFFFFFFFF;_x000D_
D.u = ({S0,S1} &gt;&gt; (8*S2.u[4:0])) &amp; 0xFFFFFFFF. </t>
  </si>
  <si>
    <t>14F</t>
  </si>
  <si>
    <t xml:space="preserve">D = S0.u &gt;&gt; S1.u[4:0]. </t>
  </si>
  <si>
    <t xml:space="preserve">DX11 signed bitfield extract. src0 = input data, src1 = offset, and src2 = width. The bit position offset is extracted through offset + width from the input data. All bits remaining after dst are stuffed with replications of the sign bit. _x000D_
If (src2[4:0] == 0)_x000D_
   dst = 0;_x000D_
Else if (src2[4:0] + src1[4:0] &lt; 32)_x000D_
   dst = (src0 &lt;&lt; (32-src1[4:0] - src2{4:0])) &gt;&gt;&gt; (32 - src2[4:0])_x000D_
Else_x000D_
   dst = src0 &gt;&gt;&gt; src1[4:0]_x000D_
D.i = (S0.i&gt;&gt;S1.u[4:0]) &amp; ((1&lt;&lt;S2.u[4:0])-1); bitfield extract, S0=data, S1=field_offset, S2=field_width. </t>
  </si>
  <si>
    <t xml:space="preserve">DX11 unsigned bitfield extract. Src0 = input data, scr1 = offset, and src2 = width. Bit position offset is extracted through offset + width from input data._x000D_
If (src2[4:0] == 0)_x000D_
   dst = 0;_x000D_
Else if (src2[4:0] + src1[4:0] &lt; 32) {_x000D_
   dst = (src0 &lt;&lt; (32-src1[4:0] - src2{4:0])) &gt;&gt; (32 - src2[4:0])_x000D_
Else_x000D_
   dst = src0 &gt;&gt; src1[4:0]_x000D_
D.u = (S0.u&gt;&gt;S1.u[4:0]) &amp; ((1&lt;&lt;S2.u[4:0])-1); bitfield extract, S0=data, S1=field_offset, S2=field_width. </t>
  </si>
  <si>
    <t xml:space="preserve">Bitfield insert used after BFM to implement DX11 bitfield insert. _x000D_
src0 = bitfield mask (from BFM)_x000D_
src 1 &amp; src2 = input data_x000D_
This replaces bits in src2 with bits in src1 according to the bitfield mask._x000D_
D.u = (S0.u &amp; S1.u) | (~S0.u &amp; S2.u). </t>
  </si>
  <si>
    <t>14A</t>
  </si>
  <si>
    <t xml:space="preserve">Cubemap Face ID determination. Result is a floating point face ID._x000D_
S0.f = x_x000D_
S1.f = y_x000D_
S2.f = z_x000D_
If (Abs(S2.f) &gt;= Abs(S0.f) &amp;&amp; Abs(S2.f) &gt;= Abs(S1.f))_x000D_
   If (S2.f &lt; 0) D.f = 5.0_x000D_
   Else D.f = 4.0_x000D_
Else if (Abs(S1.f) &gt;= Abs(S0.f))_x000D_
   If (S1.f &lt; 0) D.f = 3.0_x000D_
   Else D.f = 2.0_x000D_
Else_x000D_
   If (S0.f &lt; 0) D.f = 1.0_x000D_
   Else D.f = 0.0 </t>
  </si>
  <si>
    <t xml:space="preserve">Cubemap Major Axis determination. Result is 2.0 * Major Axis._x000D_
S0.f = x_x000D_
S1.f = y_x000D_
S2.f = z_x000D_
If (Abs(S2.f) &gt;= Abs(S0.f) &amp;&amp;_x000D_
      Abs(S2.f) &gt;= Abs(S1.f))_x000D_
   D.f = 2.0*S2.f_x000D_
Else if (Abs(S1.f) &gt;= Abs(S0.f))_x000D_
   D.f = 2.0 * S1.f_x000D_
Else_x000D_
   D.f = 2.0 * S0.f </t>
  </si>
  <si>
    <t xml:space="preserve">Cubemap S coordination determination._x000D_
S0.f = x_x000D_
S1.f = y_x000D_
S2.f = z_x000D_
If (Abs(S2.f) &gt;= Abs(S0.f) &amp;&amp;_x000D_
      Abs(S2.f) &gt;= Abs(S1.f))_x000D_
   If (S2.f &lt; 0) D.f = -S0.f_x000D_
   Else D.f = S0.f_x000D_
Else if (Abs(S1.f) &gt;= Abs(S0.f))_x000D_
   D.f = S0.f_x000D_
Else_x000D_
   If (S0.f &lt; 0) D.f = S2.f_x000D_
   Else D.f = -S2.f </t>
  </si>
  <si>
    <t xml:space="preserve">Cubemap T coordinate determination._x000D_
S0.f = x_x000D_
S1.f = y_x000D_
S2.f = z_x000D_
If (Abs(S2.f) &gt;= Abs(S0.f) &amp;&amp;_x000D_
      Abs(S2.f) &gt;= Abs(S1.f))_x000D_
   D.f = -S1.f_x000D_
Else if (Abs(S1.f) &gt;= Abs(S0.f))_x000D_
   If (S1.f &lt; 0) D.f = -S2.f_x000D_
   Else D.f = S2.f_x000D_
Else_x000D_
   D.f = -S1.f </t>
  </si>
  <si>
    <t xml:space="preserve">Float to 8 bit unsigned integer conversion_x000D_
Replacement for 8xx/9xx FLT_TO_UINT4 opcode._x000D_
Float to 8 bit uint conversion placed into any byte of result, accumulated with S2.f. Four applications of this opcode can accumulate 4 8-bit integers packed into a single dword._x000D_
D.f = ((flt_to_uint(S0.f) &amp; 0xff) &lt;&lt;_x000D_
    8*S1.f[1:0])) || (S2.f &amp; ~(0xff &lt;&lt;_x000D_
    (8*S1.f[1:0])));_x000D_
Intended use, ops in any order:_x000D_
op - cvt_pk_u8_f32 r0 foo2, 2, r0_x000D_
op - cvt_pk_u8_f32 r0 foo1, 1, r0_x000D_
op - cvt_pk_u8_f32 r0 foo3, 3, r0_x000D_
op - cvt_pk_u8_f32 r0 foo0, 0, r0_x000D_
r0 result is 4 bytes packed into a dword:_x000D_
{foo3, foo2, foo1, foo0} </t>
  </si>
  <si>
    <t>15E</t>
  </si>
  <si>
    <t>15F</t>
  </si>
  <si>
    <t xml:space="preserve">Double precision division fixup._x000D_
Given a numerator, denominator, and quotient from a divide, this opcode will detect and apply special case numerics, touching up the quotient if necessary. This opcode also generates all exceptions caused by the division. The generation of the inexact exception requires a fused multiply add (FMA), making this opcode a variant of FMA._x000D_
D.d = Special case divide fixup and flags(s0.d = Quotient, s1.d = Denominator, s2.d = Numerator). </t>
  </si>
  <si>
    <t xml:space="preserve">D.f = Special case divide FMA with scale and flags(s0.f = Quotient, s1.f = Denominator, s2.f = Numerator). </t>
  </si>
  <si>
    <t>16F</t>
  </si>
  <si>
    <t xml:space="preserve">D.d = Special case divide FMA with scale and flags(s0.d = Quotient, s1.d = Denominator, s2.d = Numerator). </t>
  </si>
  <si>
    <t xml:space="preserve">Fused single-precision multiply-add. Only for double-precision parts._x000D_
D.f = S0.f * S1.f + S2.f. </t>
  </si>
  <si>
    <t>14B</t>
  </si>
  <si>
    <t>Double-precision floating-point fused multiply add (FMA)._x000D_
Adds the src2 to the product of the src0 and src1. A single round is performed on the sum - the product of src0 and src1 is not truncated or rounded._x000D_
The instruction specifies which one of two data elements in a four-element vector is operated on (the two dwords of a double precision floating point number), and the result can be stored in the wz or yx elements of the destination GPR._x000D_
D.d = S0.d * S1.d + S2.d.</t>
  </si>
  <si>
    <t>14C</t>
  </si>
  <si>
    <t xml:space="preserve">Unsigned eight-bit pixel average on packed unsigned bytes (linear interpolation). S2 acts as a round mode; if set, 0.5 rounds up; otherwise, 0.5 truncates._x000D_
D.u = ((S0.u[31:24] + S1.u[31:24] + S2.u[24]) &gt;&gt; 1) &lt;&lt; 24 + ((S0.u[23:16] + S1.u[23:16] + S2.u[16]) &gt;&gt; 1) &lt;&lt; 16 + ((S0.u[15:8] + S1.u[15:8] + S2.u[8]) &gt;&gt; 1) &lt;&lt; 8 + ((S0.u[7:0] + S1.u[7:0] + S2.u[0]) &gt;&gt; 1)._x000D_
dst = ((src0[31:24] + src1[31:24] + src2[24]) &gt;&gt; 1) &lt;&lt; 24 +_x000D_
((src0[23:16] + src1[23:16] + src2[16]) &gt;&gt;1) &lt;&lt; 16 +_x000D_
((src0[15:8] + src1[15:8] + src2[8]) &gt;&gt; 1) &lt;&lt; 8 +_x000D_
((src0[7:0] + src1[7:0] + src2[0]) &gt;&gt; 1) </t>
  </si>
  <si>
    <t>14D</t>
  </si>
  <si>
    <t xml:space="preserve">D = S0.u &lt;&lt; S1.u[4:0]. </t>
  </si>
  <si>
    <t xml:space="preserve">Floating point multiply-add (MAD). Gives same result as ADD after MUL_IEEE. Uses IEEE rules for 0*anything._x000D_
D.f = S0.f * S1.f + S2.f. </t>
  </si>
  <si>
    <t xml:space="preserve">24-bit signed integer muladd._x000D_
S0 and S1 are treated as 24-bit signed integers. S2 is treated as a 32-bit signed or unsigned integer. Bits [31:24] are ignored. The result represents the low-order sign extended 32 bits of the multiply add result._x000D_
Result = Arg1.i[23:0] * Arg2.i[23:0] + Arg3.i[31:0] (low order bits). </t>
  </si>
  <si>
    <t>V_MAD_I64_I32</t>
  </si>
  <si>
    <t xml:space="preserve">Multiply add using the product of two 32-bit signed integers, then added to a 64-bit integer._x000D_
{vcc_out,D.i64} = S0.i32 * S1.i32 + S2.i64. </t>
  </si>
  <si>
    <t xml:space="preserve">Floating-point multiply-add (MAD).  Gives same result as ADD after MUL._x000D_
D.f = S0.f * S1.f + S2.f (DX9 rules, 0.0*x = 0.0). </t>
  </si>
  <si>
    <t xml:space="preserve">24 bit unsigned integer muladd_x000D_
Src a and b treated as 24 bit unsigned integers. Src c treated as 32 bit signed or unsigned integer. Bits [31:24] ignored. The result represents the low-order 32 bits of the multiply add result._x000D_
D.u = S0.u[23:0] * S1.u[23:0] + S2.u[31:0]. </t>
  </si>
  <si>
    <t>V_MAD_U64_U32</t>
  </si>
  <si>
    <t xml:space="preserve">Multiply add using the product of two 32-bit unsigned integers, then added to a 64-bit integer._x000D_
{vcc_out,D.u64} = S0.u32 * S1.u32 + S2.u64. </t>
  </si>
  <si>
    <t>The instruction specifies which one of two data elements in a four-element vector is operated on (the two dwords of a double precision floating point number), and the result can be stored in the wz or yx elements of the destination GPR._x000D_
D.d = max(S0.d, S1.d)._x000D_
if (src0 &gt; src1)_x000D_
   dst = src0;_x000D_
else_x000D_
   dst = src1;_x000D_
max(-0,+0)=max(+0,-0)=+0</t>
  </si>
  <si>
    <t xml:space="preserve">Maximum of three numbers. DX10 NaN handland and flag creation._x000D_
D.f = max(S0.f, S1.f, S2.f). </t>
  </si>
  <si>
    <t xml:space="preserve">Maximum of three numbers._x000D_
D.i = max(S0.i, S1.i, S2.i). </t>
  </si>
  <si>
    <t xml:space="preserve">Maximum of three numbers._x000D_
D.u = max(S0.u, S1.u, S2.u). </t>
  </si>
  <si>
    <t xml:space="preserve">Median of three numbers. DX10 NaN handling and flag creation._x000D_
If (isNan(S0.f) || isNan(S1.f) || isNan(S2.f))_x000D_
   D.f = MIN3(S0.f, S1.f, S2.f)_x000D_
Else if (MAX3(S0.f,S1.f,S2.f) == S0.f)_x000D_
   D.f = MAX(S1.f, S2.f)_x000D_
Else if (MAX3(S0.f,S1.f,S2.f) == S1.f)_x000D_
   D.f = MAX(S0.f, S2.f)_x000D_
Else_x000D_
   D.f = MAX(S0.f, S1.f) </t>
  </si>
  <si>
    <t xml:space="preserve">Median of three numbers. _x000D_
If (isNan(S0.f) || isNan(S1.f) || isNan(S2.f))_x000D_
   D.f = MIN3(S0.f, S1.f, S2.f)_x000D_
Else if (MAX3(S0.f,S1.f,S2.f) == S0.f)_x000D_
   D.f = MAX(S1.f, S2.f)_x000D_
Else if (MAX3(S0.f,S1.f,S2.f) == S1.f)_x000D_
   D.f = MAX(S0.f, S2.f)_x000D_
Else_x000D_
   D.f = MAX(S0.f, S1.f) </t>
  </si>
  <si>
    <t xml:space="preserve">Median of three numbers. _x000D_
If (isNan(S0.f) || isNan(S1.f) || isNan(S2.f))_x000D_
  D.f = MIN3(S0.f, S1.f, S2.f)_x000D_
Else if (MAX3(S0.f,S1.f,S2.f) == S0.f)_x000D_
  D.f = MAX(S1.f, S2.f)_x000D_
Else if (MAX3(S0.f,S1.f,S2.f) == S1.f)_x000D_
  D.f = MAX(S0.f, S2.f)_x000D_
Else_x000D_
  D.f = MAX(S0.f, S1.f) </t>
  </si>
  <si>
    <t xml:space="preserve">Minimum of three numbers. DX10 NaN handling and flag creation._x000D_
D.f = min(S0.f, S1.f, S2.f). </t>
  </si>
  <si>
    <t xml:space="preserve">Minimum of three numbers._x000D_
D.i = min(S0.i, S1.i, S2.i). </t>
  </si>
  <si>
    <t xml:space="preserve">Minimum of three numbers._x000D_
D.u = min(S0.u, S1.u, S2.u). </t>
  </si>
  <si>
    <t>V_MQSAD_PK_U16_U8</t>
  </si>
  <si>
    <t xml:space="preserve">D.u = Masked Quad-Byte SAD with accum_lo/hi(S0.u[63:0], S1.u[31:0], S2.u[63:0]). </t>
  </si>
  <si>
    <t>V_MQSAD_U32_U8</t>
  </si>
  <si>
    <t xml:space="preserve">Masked quad sum-of-absolute-difference._x000D_
D.u128 = Masked Quad-Byte SAD with 32-bit accum_lo/hi(S0.u[63:0], S1.u[31:0], S2.u[127:0]) </t>
  </si>
  <si>
    <t xml:space="preserve">D.u = Masked Byte SAD with accum_lo(S0.u, S1.u, S2.u). </t>
  </si>
  <si>
    <t xml:space="preserve">Floating-point 64-bit multiply. Multiplies a double-precision value in src0.YX by a double-precision value in src1.YX, and places the lower 64 bits of the result in dst.YX. Inputs are from two consecutive GPRs, with the instruction specifying the lesser of the two; the double result is written to two consecutive GPRs._x000D_
dst = src0 * src1;_x000D_
D.d = S0.d * S1.d. _x000D_
(A * B) == (B * A) _x000D_
Coissue: The V_MUL_F64 instruction is a four-slot instruction. Therefore, a single V_MUL_F64 instruction can be issued in slots 0, 1, 2, and 3. Slot 4 can contain any other valid instruction.  </t>
  </si>
  <si>
    <t xml:space="preserve">Signed integer multiplication. The result represents the high-order 32 bits of the multiply result._x000D_
D.i = (S0.i * S1.i)&gt;&gt;32. </t>
  </si>
  <si>
    <t>16C</t>
  </si>
  <si>
    <t xml:space="preserve">Unsigned integer multiplication. The result represents the high-order 32 bits of the multiply result._x000D_
D.u = (S0.u * S1.u)&gt;&gt;32. </t>
  </si>
  <si>
    <t>16A</t>
  </si>
  <si>
    <t xml:space="preserve">Signed integer multiplication. The result represents the low-order 32 bits of the multiply result._x000D_
D.i = S0.i * S1.i. </t>
  </si>
  <si>
    <t>16B</t>
  </si>
  <si>
    <t xml:space="preserve">Unsigned integer multiplication. The result represents the low-order 32 bits of the multiply result._x000D_
D.u = S0.u * S1.u. </t>
  </si>
  <si>
    <t xml:space="preserve">Scalar multiply (2) with result replicated in all four channels._x000D_
It is used when emulating LIT instruction. 0*anything = 0._x000D_
Note this instruction takes three inputs._x000D_
D.f = S0.f * S1.f, replicate result into 4 components (0.0 * x = 0.0; special INF, NaN, overflow rules). </t>
  </si>
  <si>
    <t>V_QSAD_PK_U16_U8</t>
  </si>
  <si>
    <t xml:space="preserve">D.u = Quad-Byte SAD with accum_lo/hiu(S0.u[63:0], S1.u[31:0], S2.u[63:0]). </t>
  </si>
  <si>
    <t>15B</t>
  </si>
  <si>
    <t xml:space="preserve">Sum of absolute differences with accumulation._x000D_
Perform 4x1 SAD with S0.u and S1.u, and accumulate result into lsbs of S2.u. Overflow into S2.u upper bits is allowed._x000D_
ABS_DIFF (A,B) = (A&gt;B) ? (A-B) : (B-A) _x000D_
D.u = ABS_DIFF (S0.u[31:24],S1.u[31:24])+ ABS_DIFF (S0.u[23:16],S1.u[23:16])+_x000D_
ABS_DIFF (S0.u[15:8],S1.u[15:8])+ ABS_DIFF (S0.u[7:0],S1.u[7:0]) + S2.u </t>
  </si>
  <si>
    <t>15A</t>
  </si>
  <si>
    <t xml:space="preserve">Sum of absolute differences with accumulation._x000D_
Perform 2x1 SAD with S0.u and S1.u, and accumulate result with S2.u. _x000D_
ABS_DIFF (A,B) = (A&gt;B) ? (A-B) : (B-A) _x000D_
D.u = ABS_DIFF (S0.u[31:16],S1.u[31:16]) + ABS_DIFF (S0.u[15:0],S1.u[15:0]) + S2.u </t>
  </si>
  <si>
    <t>15C</t>
  </si>
  <si>
    <t>15D</t>
  </si>
  <si>
    <t xml:space="preserve">D.d = Look Up 2/PI (S0.d) with segment select S1.u[4:0]. </t>
  </si>
  <si>
    <t xml:space="preserve">D.f = Special case divide preop and flags(s0.f = Quotient, s1.f = Denominator, s2.f = Numerator) s0 must equal s1 or s2. </t>
  </si>
  <si>
    <t>16D</t>
  </si>
  <si>
    <t xml:space="preserve">D.d = Special case divide preop and flags(s0.d = Quotient, s1.d = Denominator, s2.d = Numerator) s0 must equal s1 or s2. </t>
  </si>
  <si>
    <t>16E</t>
  </si>
  <si>
    <t>D.i = abs(S0.i - S1.i). SCC = 1 if result is non-zero.</t>
  </si>
  <si>
    <t>This instruction uses a 32-bit literal constant. Write some or all of the LSBs of SIMM32 into a hardware register._x000D_
SIMM16 = {size[4:0], offset[4:0], hwRegId[5:0]}; offset is 0-31, size is 1-32.</t>
  </si>
  <si>
    <t>Return current 64-bit timestamp.This 'time' is a free-running clock counter based on the shader core clock.</t>
  </si>
  <si>
    <t xml:space="preserve">D.f = S0.F * S1.f + D.f. (Note that 'legacy' means that, unlike IEEE rules, 0 * anything = 0.) </t>
  </si>
  <si>
    <t xml:space="preserve">24-bit unsigned integer multiply._x000D_
S0 and S1 are treated as 24-bit unsigned integers. Bits [31:24]are ignored. The result represents the high-order 16 bits of the 48-bit multiply result: {16'b0, mul_result[47:32]}._x000D_
D.i = (S0.u[23:0] * S1.u[23:0])&gt;&gt;32. </t>
  </si>
  <si>
    <t xml:space="preserve">Float input is converted to a signed integer using truncation._x000D_
Float magnitudes too great to be represented by an integer float (unbiased exponent &gt; 30) saturate to max_int or -max_int._x000D_
Special case number handling:_x000D_
inf --&gt;  max_int_x000D_
-inf --&gt;  -max_int_x000D_
NaN &amp; -Nan &amp; 0 &amp; -0 --&gt;  0_x000D_
D.i = (int)S0.f. </t>
  </si>
  <si>
    <t xml:space="preserve">Covert Double Precision Float to Signed Integer._x000D_
Truncate (round-to-zero) only. Other round modes require a rne_f64, ceil_f64 or floor_f64 pre-op. Float magnitudes too great to be represented by an integer float (unbiased exponent &gt; 30) saturate to max_int or -max_int._x000D_
Special case number handling:_x000D_
inf --&gt; max_int_x000D_
-inf --&gt; -max_int_x000D_
NaN &amp; -Nan &amp; 0 &amp; -0 --&gt; 0_x000D_
D.i = (int)S0.d. </t>
  </si>
  <si>
    <t xml:space="preserve">Floating point 'fractional' part of S0.f._x000D_
D.f = S0.f - floor(S0.f). </t>
  </si>
  <si>
    <t xml:space="preserve">C math library frexp function. Returns the exponent of a single precision float input, such that:_x000D_
original single float = significand * 2exponent ._x000D_
D.f = 2's complement (exponent(S0.f) - 127 +1). </t>
  </si>
  <si>
    <t xml:space="preserve">C++ FREXP math function._x000D_
Returns exponent of double precision float input, such that:_x000D_
original double float = significand * 2exponent ._x000D_
D.i = 2's complement (exponent(S0.d) - 1023 +1). </t>
  </si>
  <si>
    <t xml:space="preserve">Double precision floating point minimum._x000D_
The instruction specifies which one of two data elements in a four-element vector is operated on (the two dwords of a double precision floating point number), and the result can be stored in the wz or yx elements of the destination GPR._x000D_
DX10 implies slightly different handling of Nan's.  See the SP Numeric spec for details. _x000D_
Double result written to two consecutive GPRs; the instruction Dest specifies the lesser of the two._x000D_
if (src0 &lt; src1)_x000D_
   dst = src0;_x000D_
else_x000D_
   dst = src1;_x000D_
min(-0,+0)=min(+0,-0)=-0_x000D_
D.d = min(S0.d, S1.d). </t>
  </si>
  <si>
    <t xml:space="preserve">Sum of absolute differences with accumulation._x000D_
Perform 4x1 SAD with S0.u and S1.u, and accumulate result into msb's of S2.u. Overflow is lost._x000D_
ABS_DIFF (A,B) = (A&gt;B) ? (A-B) : (B-A) _x000D_
D.u = (ABS_DIFF (S0.u[31:24],S1.u[31:24])+ ABS_DIFF (S0.u[23:16],S1.u[23:16]) + ABS_DIFF (S0.u[15:8],S1.u[15:8]) + ABS_DIFF (S0.u[7:0],S1.u[7:0]) ) &lt;&lt; 16 + S2.u </t>
  </si>
  <si>
    <t xml:space="preserve">Sum of absolute differences with accumulation._x000D_
Perform a single-element SAD with S0.u and S1.u, and accumulate result into msb's of S2.u. Overflow is lost._x000D_
ABS_DIFF (A,B) = (A&gt;B) ? (A-B) : (B-A) _x000D_
D.u = ABS_DIFF (S0.u,S1.u)  + S2.u </t>
  </si>
  <si>
    <t xml:space="preserve">Vertex Parameter Interpolation using parameters stored in LDS and barycentric coordinates in VGPRs._x000D_
M0 must contain: { 1'b0, new_prim_mask[15:1], lds_param_offset[15:0] }._x000D_
The ATTR field indicates which attribute (0-32) to interpolate._x000D_
The ATTRCHAN field indicates which channel: 0=x, 1=y, 2=z and 3=w. </t>
  </si>
  <si>
    <t xml:space="preserve">Floating point 'integer' part of S0.f._x000D_
D.f = trunc(S0.f), return integer part of S0. </t>
  </si>
  <si>
    <t xml:space="preserve">Single precision division fixup._x000D_
Given a numerator, denominator, and quotient from a divide, this opcode detects and applies special-case numerics, touching up the quotient if necessary. This opcode also generates all exceptions caused by the division. The generation of the inexact exception requires a fused multiple add (FMA), making this opcode a variant of FMA._x000D_
S0.f = Quotient_x000D_
S1.f = Denominator_x000D_
S2.f = Numerator_x000D_
If (S1.f==Nan &amp;&amp; S2.f!=SNan)_x000D_
   D.f = Quiet(S1.f);_x000D_
Else if (S2.f==Nan)_x000D_
   D.f = Quiet(S2.f);_x000D_
Else if (S1.f==S2.f==0)_x000D_
   # 0/0_x000D_
   D.f = pele_nan(0xffc00000);_x000D_
Else if (abs(S1.f)==abs(S2.f)==infinity)_x000D_
   # inf/inf_x000D_
   D.f = pele_nan(0xffc00000);_x000D_
Else if (S1.f==0)_x000D_
   # x/0_x000D_
   D.f = (sign(S1.f)^sign(S0.f) ? -inf : inf;_x000D_
Else if (abs(S1.f)==inf)_x000D_
   # x/inf_x000D_
   D.f = (sign(S1.f)^sign(S0.f) ? -0 : 0;_x000D_
Else if (S0.f==Nan)_x000D_
   # division error correction nan due to N*1/D overflow (result of divide is overflow)_x000D_
   D.f = (sign(S1.f)^sign(S0.f) ? -inf : inf;_x000D_
Else_x000D_
   D.f = S0.f; </t>
  </si>
  <si>
    <t>Double-precision LDEXP from the C math library._x000D_
This instruction gets a 52-bit mantissa from the double-precision floating-point value in src1.YX and a 32-bit integer exponent in src0.X, and multiplies the mantissa by 2exponent. The double-precision floating-point result is stored in dst.YX. _x000D_
dst = src1 * 2^src0_x000D_
mant  = mantissa(src1)_x000D_
exp   = exponent(src1)_x000D_
sign  = sign(src1)_x000D_
if (exp==0x7FF)           //src1 is inf or a NaN_x000D_
   dst = src1;_x000D_
else if (exp==0x0)      //src1 is zero or a denorm_x000D_
   dst = (sign) ? 0x8000000000000000 : 0x0;_x000D_
else                    //src1 is a float_x000D_
{_x000D_
exp+= src0;_x000D_
if (exp&gt;=0x7FF)     //overflow_x000D_
   dst = {sign,inf};_x000D_
if (src0&lt;=0)              //underflow_x000D_
   dst = {sign,0};_x000D_
mant |= (exp&lt;&lt;52);_x000D_
mant |= (sign&lt;&lt;63);_x000D_
dst = mant;}</t>
  </si>
  <si>
    <t>Notes</t>
  </si>
  <si>
    <t>0XD3120000</t>
  </si>
  <si>
    <t>setsVCC</t>
  </si>
  <si>
    <t>DS[A] = DS[A] + D0; uint add.</t>
  </si>
  <si>
    <t>DS[A] = DS[A] - D0; uint subtract.</t>
  </si>
  <si>
    <t>DS[A] = D0 - DS[A]; uint reverse subtract.</t>
  </si>
  <si>
    <t>DS[A] = (DS[A] &gt;= D0 ? 0 : DS[A] + 1); uint increment.</t>
  </si>
  <si>
    <t>DS[A] = (DS[A] == 0 || DS[A] &gt; D0 ? D0 : DS[A] - 1); uint decrement.</t>
  </si>
  <si>
    <t>DS[A] = min(DS[A], D0); int min.</t>
  </si>
  <si>
    <t>DS[A] = max(DS[A], D0); int max.</t>
  </si>
  <si>
    <t>DS[A] = min(DS[A], D0); uint min.</t>
  </si>
  <si>
    <t>DS[A] = max(DS[A], D0); uint max.</t>
  </si>
  <si>
    <t>DS[A] = DS[A] &amp; D0; Dword AND.</t>
  </si>
  <si>
    <t>DS[A] = DS[A] | D0; Dword OR.</t>
  </si>
  <si>
    <t>DS[A] = DS[A] ^ D0; Dword XOR.</t>
  </si>
  <si>
    <t>DS[A] = (DS[A] ^ ~D0) | D1; masked Dword OR.</t>
  </si>
  <si>
    <t>DS[A] = D0; write a Dword.</t>
  </si>
  <si>
    <t>DS[ADDR+offset0*4*64] = D0; DS[ADDR+offset1*4*64] = D1; write 2 Dwords.</t>
  </si>
  <si>
    <t>DS[A] = (DS[A] == D0 ? D1 : DS[A]); compare store.</t>
  </si>
  <si>
    <t>DS[A] = (DS[A] == D0 ? D1 : DS[A]); compare store with float rules.</t>
  </si>
  <si>
    <t>DS[A] = (DS[A] &lt; D1) ? D0 : DS[A]; float compare swap (handles NaN/INF/denorm).</t>
  </si>
  <si>
    <t>DS[A] = (D0 &gt; DS[A]) ? D0 : DS[A]; float, handles NaN/INF/denorm.</t>
  </si>
  <si>
    <t>DS_NOP</t>
  </si>
  <si>
    <t>DS_GWS_SEMA_RELEASE_ALL</t>
  </si>
  <si>
    <t>GDS only.</t>
  </si>
  <si>
    <t>DS[A] = D0[7:0]; byte write.</t>
  </si>
  <si>
    <t>DS[A] = D0[15:0]; short write.</t>
  </si>
  <si>
    <t>Uint add.</t>
  </si>
  <si>
    <t>Uint subtract.</t>
  </si>
  <si>
    <t>Uint reverse subtract.</t>
  </si>
  <si>
    <t>Uint increment.</t>
  </si>
  <si>
    <t>Uint decrement.</t>
  </si>
  <si>
    <t>Int min.</t>
  </si>
  <si>
    <t>Int max.</t>
  </si>
  <si>
    <t>Uint min.</t>
  </si>
  <si>
    <t>Uint max.</t>
  </si>
  <si>
    <t>Dword AND.</t>
  </si>
  <si>
    <t>Dword OR.</t>
  </si>
  <si>
    <t>Dword XOR.</t>
  </si>
  <si>
    <t>Masked Dword OR.</t>
  </si>
  <si>
    <t>Write exchange. Offset = {offset1,offset0}. A = ADDR+offset. D=DS[Addr]. DS[Addr]=D0.</t>
  </si>
  <si>
    <t>Write exchange 2 separate Dwords.</t>
  </si>
  <si>
    <t>Write exchange 2 Dwords, stride 64.</t>
  </si>
  <si>
    <t>Compare store.</t>
  </si>
  <si>
    <t>Compare store with float rules.</t>
  </si>
  <si>
    <t>DS_WRAP_RTN_B32</t>
  </si>
  <si>
    <t>DS[ADDR+offset0*4] = D0; DS[ADDR+offset1*4] = D1; write 2 Dwords.</t>
  </si>
  <si>
    <t>GDS Only. Release all wavefronts waiting on this semaphore. ResourceID is in offset[4:0].</t>
  </si>
  <si>
    <t>DS[A] = (DS[A] &gt;= D0) ? DS[A] - D0 : DS[A] + D1.</t>
  </si>
  <si>
    <t>Do nothing.</t>
  </si>
  <si>
    <t>Description</t>
  </si>
  <si>
    <t>Swizzles input thread data based on offset mask and returns; note does not read or write the DS memory banks.</t>
  </si>
  <si>
    <t>R = DS[A]; Dword read.</t>
  </si>
  <si>
    <t>R = DS[ADDR+offset0*4], R+1 = DS[ADDR+offset1*4]. Read 2 Dwords.</t>
  </si>
  <si>
    <t>R = DS[ADDR+offset0*4*64], R+1 = DS[ADDR+offset1*4*64]. Read 2 Dwords.</t>
  </si>
  <si>
    <t>R = signext(DS[A][7:0]}; signed byte read.</t>
  </si>
  <si>
    <t>R = {24’h0,DS[A][7:0]};unsigned byte read.</t>
  </si>
  <si>
    <t>R = signext(DS[A][15:0]}; signed short read.</t>
  </si>
  <si>
    <t>R = {16’h0,DS[A][15:0]}; unsigned short read.</t>
  </si>
  <si>
    <t>Consume entries from a buffer.</t>
  </si>
  <si>
    <t>Append one or more entries to a buffer.</t>
  </si>
  <si>
    <t>Increment an append counter. The operation is done in wavefront-creation order.</t>
  </si>
  <si>
    <t>Masked Dword XOR.</t>
  </si>
  <si>
    <t>Write.</t>
  </si>
  <si>
    <t>DS[ADDR+offset0*8] = D0; DS[ADDR+offset1*8] = D1; write 2 Dwords.</t>
  </si>
  <si>
    <t>DS[ADDR+offset0*8*64] = D0; DS[ADDR+offset1*8*64] = D1; write 2 Dwords.</t>
  </si>
  <si>
    <t>DS[A] = (D0 &lt; DS[A]) ? D0 : DS[A]; float, handles NaN/INF/denorm.</t>
  </si>
  <si>
    <t>Write exchange.</t>
  </si>
  <si>
    <t>Write exchange relative.</t>
  </si>
  <si>
    <t>Write echange 2 Dwords.</t>
  </si>
  <si>
    <t>Dword read.</t>
  </si>
  <si>
    <t>R = DS[ADDR+offset0*8], R+1 = DS[ADDR+offset1*8]. Read 2 Dwords</t>
  </si>
  <si>
    <t>R = DS[ADDR+offset0*8*64], R+1 = DS[ADDR+offset1*8*64]. Read 2 Dwords.</t>
  </si>
  <si>
    <t>DS_CONDXCHG32_RTN_B64</t>
  </si>
  <si>
    <t>B = A + 4*(offset1[7] ? {A[31],A[31:17]} : {offset1[6],offset1[6:0],offset0}). DS[A] = DS[A] + DS[B]; uint add.</t>
  </si>
  <si>
    <t>B = A + 4*(offset1[7] ? {A[31],A[31:17]} : {offset1[6],offset1[6:0],offset0}). DS[A] = DS[A] - DS[B]; uint subtract.</t>
  </si>
  <si>
    <t>B = A + 4*(offset1[7] ? {A[31],A[31:17]} : {offset1[6],offset1[6:0],offset0}). DS[A] = DS[B] - DS[A]; uint reverse subtract.</t>
  </si>
  <si>
    <t>B = A + 4*(offset1[7] ? {A[31],A[31:17]} : {offset1[6],offset1[6:0],offset0}). DS[A] = (DS[A] &gt;= DS[B] ? 0 : DS[A] + 1); uint increment.</t>
  </si>
  <si>
    <t>B = A + 4*(offset1[7] ? {A[31],A[31:17]} : {offset1[6],offset1[6:0],offset0}). DS[A] = (DS[A] == 0 || DS[A] &gt; DS[B] ? DS[B] : DS[A] - 1); uint decrement.</t>
  </si>
  <si>
    <t>B = A + 4*(offset1[7] ? {A[31],A[31:17]} : {offset1[6],offset1[6:0],offset0}). DS[A] = min(DS[A], DS[B]); int min.</t>
  </si>
  <si>
    <t>B = A + 4*(offset1[7] ? {A[31],A[31:17]} : {offset1[6],offset1[6:0],offset0}). DS[A] = max(DS[A], DS[B]); int max.</t>
  </si>
  <si>
    <t>B = A + 4*(offset1[7] ? {A[31],A[31:17]} : {offset1[6],offset1[6:0],offset0}). DS[A] = min(DS[A], DS[B]); uint min.</t>
  </si>
  <si>
    <t>B = A + 4*(offset1[7] ? {A[31],A[31:17]} : {offset1[6],offset1[6:0],offset0}). DS[A] = max(DS[A], DS[B]); uint maxw</t>
  </si>
  <si>
    <t>DS_AND_SRC2_B32</t>
  </si>
  <si>
    <t>B = A + 4*(offset1[7] ? {A[31],A[31:17]} : {offset1[6],offset1[6:0],offset0}). DS[A] = DS[A] &amp; DS[B]; Dword AND.</t>
  </si>
  <si>
    <t>B = A + 4*(offset1[7] ? {A[31],A[31:17]} : {offset1[6],offset1[6:0],offset0}). DS[A] = DS[A] | DS[B]; Dword OR.</t>
  </si>
  <si>
    <t>B = A + 4*(offset1[7] ? {A[31],A[31:17]} : {offset1[6],offset1[6:0],offset0}). DS[A] = DS[A] ^ DS[B]; Dword XOR.</t>
  </si>
  <si>
    <t>B = A + 4*(offset1[7] ? {A[31],A[31:17]} : {offset1[6],offset1[6:0],offset0}). DS[A] = DS[B]; write Dword.</t>
  </si>
  <si>
    <t>B = A + 4*(offset1[7] ? {A[31],A[31:17]} : {offset1[6],offset1[6:0],offset0}). DS[A] = (DS[B] &lt; DS[A]) ? DS[B] : DS[A]; float, handles NaN/INF/denorm.</t>
  </si>
  <si>
    <t>B = A + 4*(offset1[7] ? {A[31],A[31:17]} : {offset1[6],offset1[6:0],offset0}). DS[A] = (DS[B] &gt; DS[A]) ? DS[B] : DS[A]; float, handles NaN/INF/denorm.</t>
  </si>
  <si>
    <t>B = A + 4*(offset1[7] ? {A[31],A[31:17]} : {offset1[6],offset1[6:0],offset0}). DS[A] = DS[B]; write Qword.</t>
  </si>
  <si>
    <t>B = A + 4*(offset1[7] ? {A[31],A[31:17]} : {offset1[6],offset1[6:0],offset0}).  [A] = (D0 &gt; DS[A]) ? D0 : DS[A]; float, handles NaN/INF/denorm.</t>
  </si>
  <si>
    <t>DS_WRITE_B96</t>
  </si>
  <si>
    <t>{DS[A+2], DS[A+1], DS[A]} = D0[95:0]; tri-dword write.</t>
  </si>
  <si>
    <t>DS_WRITE_B128</t>
  </si>
  <si>
    <t>{DS[A+3], DS[A+2], DS[A+1], DS[A]} = D0[127:0]; qword write.</t>
  </si>
  <si>
    <t>DS_CONDXCHG32_RTN_B128</t>
  </si>
  <si>
    <t>Conditional write exchange.</t>
  </si>
  <si>
    <t>DS_READ_B96</t>
  </si>
  <si>
    <t>Tri-dword read.</t>
  </si>
  <si>
    <t>DS_READ_B128</t>
  </si>
  <si>
    <t>Qword read.</t>
  </si>
  <si>
    <t xml:space="preserve">Conditional write exchange. </t>
  </si>
  <si>
    <t xml:space="preserve">Dword AND. </t>
  </si>
  <si>
    <t xml:space="preserve">B = A + 4*(offset1[7] ? {A[31],A[31:17]} : {offset1[6],offset1[6:0],offset0}).  [A] = (D0 &lt; DS[A]) ? D0 : DS[A]; float, handles NaN/INF/denorm. </t>
  </si>
  <si>
    <t>ADDR</t>
  </si>
  <si>
    <t>ID is either 116 or 118</t>
  </si>
  <si>
    <t>ID is either 117 or 119</t>
  </si>
  <si>
    <t>ID is either 118 or 120</t>
  </si>
  <si>
    <t>ReturnData(Bit 2 except inst&gt;=222)</t>
  </si>
  <si>
    <t>64_or_Larger(Bit 1 except inst&gt;=222)</t>
  </si>
  <si>
    <t>SRC2(bit 0 except inst&gt;=222)</t>
  </si>
  <si>
    <t>Maybe uses Data1?</t>
  </si>
  <si>
    <t>Data1Used</t>
  </si>
  <si>
    <t>Offset1Used</t>
  </si>
  <si>
    <t>00000000</t>
  </si>
  <si>
    <t>00000001</t>
  </si>
  <si>
    <t>00000010</t>
  </si>
  <si>
    <t>00000011</t>
  </si>
  <si>
    <t>00000100</t>
  </si>
  <si>
    <t>00000101</t>
  </si>
  <si>
    <t>00000110</t>
  </si>
  <si>
    <t>00000111</t>
  </si>
  <si>
    <t>00001000</t>
  </si>
  <si>
    <t>00001001</t>
  </si>
  <si>
    <t>00001010</t>
  </si>
  <si>
    <t>00001011</t>
  </si>
  <si>
    <t>00001100</t>
  </si>
  <si>
    <t>00001101</t>
  </si>
  <si>
    <t>00001110</t>
  </si>
  <si>
    <t>00001111</t>
  </si>
  <si>
    <t>00010000</t>
  </si>
  <si>
    <t>00010001</t>
  </si>
  <si>
    <t>00010010</t>
  </si>
  <si>
    <t>00010011</t>
  </si>
  <si>
    <t>00010100</t>
  </si>
  <si>
    <t>00011000</t>
  </si>
  <si>
    <t>00011001</t>
  </si>
  <si>
    <t>00011010</t>
  </si>
  <si>
    <t>00011011</t>
  </si>
  <si>
    <t>00011100</t>
  </si>
  <si>
    <t>00011101</t>
  </si>
  <si>
    <t>00011110</t>
  </si>
  <si>
    <t>00011111</t>
  </si>
  <si>
    <t>00100000</t>
  </si>
  <si>
    <t>00100001</t>
  </si>
  <si>
    <t>00100010</t>
  </si>
  <si>
    <t>00100011</t>
  </si>
  <si>
    <t>00100100</t>
  </si>
  <si>
    <t>00100101</t>
  </si>
  <si>
    <t>00100110</t>
  </si>
  <si>
    <t>00100111</t>
  </si>
  <si>
    <t>00101000</t>
  </si>
  <si>
    <t>00101001</t>
  </si>
  <si>
    <t>00101010</t>
  </si>
  <si>
    <t>00101011</t>
  </si>
  <si>
    <t>00101100</t>
  </si>
  <si>
    <t>00101101</t>
  </si>
  <si>
    <t>00101110</t>
  </si>
  <si>
    <t>00101111</t>
  </si>
  <si>
    <t>00110000</t>
  </si>
  <si>
    <t>00110001</t>
  </si>
  <si>
    <t>00110010</t>
  </si>
  <si>
    <t>00110011</t>
  </si>
  <si>
    <t>00110100</t>
  </si>
  <si>
    <t>00110101</t>
  </si>
  <si>
    <t>00110110</t>
  </si>
  <si>
    <t>00110111</t>
  </si>
  <si>
    <t>00111000</t>
  </si>
  <si>
    <t>00111001</t>
  </si>
  <si>
    <t>00111010</t>
  </si>
  <si>
    <t>00111011</t>
  </si>
  <si>
    <t>00111100</t>
  </si>
  <si>
    <t>00111101</t>
  </si>
  <si>
    <t>00111110</t>
  </si>
  <si>
    <t>00111111</t>
  </si>
  <si>
    <t>01000000</t>
  </si>
  <si>
    <t>01000001</t>
  </si>
  <si>
    <t>01000010</t>
  </si>
  <si>
    <t>01000011</t>
  </si>
  <si>
    <t>01000100</t>
  </si>
  <si>
    <t>01000101</t>
  </si>
  <si>
    <t>01000110</t>
  </si>
  <si>
    <t>01000111</t>
  </si>
  <si>
    <t>01001000</t>
  </si>
  <si>
    <t>01001001</t>
  </si>
  <si>
    <t>01001010</t>
  </si>
  <si>
    <t>01001011</t>
  </si>
  <si>
    <t>01001100</t>
  </si>
  <si>
    <t>01001101</t>
  </si>
  <si>
    <t>01001110</t>
  </si>
  <si>
    <t>01001111</t>
  </si>
  <si>
    <t>01010000</t>
  </si>
  <si>
    <t>01010001</t>
  </si>
  <si>
    <t>01010010</t>
  </si>
  <si>
    <t>01010011</t>
  </si>
  <si>
    <t>01100000</t>
  </si>
  <si>
    <t>01100001</t>
  </si>
  <si>
    <t>01100010</t>
  </si>
  <si>
    <t>01100011</t>
  </si>
  <si>
    <t>01100100</t>
  </si>
  <si>
    <t>01100101</t>
  </si>
  <si>
    <t>01100110</t>
  </si>
  <si>
    <t>01100111</t>
  </si>
  <si>
    <t>01101000</t>
  </si>
  <si>
    <t>01101001</t>
  </si>
  <si>
    <t>01101010</t>
  </si>
  <si>
    <t>01101011</t>
  </si>
  <si>
    <t>01101100</t>
  </si>
  <si>
    <t>01101101</t>
  </si>
  <si>
    <t>01101110</t>
  </si>
  <si>
    <t>01101111</t>
  </si>
  <si>
    <t>01110000</t>
  </si>
  <si>
    <t>01110001</t>
  </si>
  <si>
    <t>01110010</t>
  </si>
  <si>
    <t>01110011</t>
  </si>
  <si>
    <t>01110110</t>
  </si>
  <si>
    <t>01110111</t>
  </si>
  <si>
    <t>01111000</t>
  </si>
  <si>
    <t>01111110</t>
  </si>
  <si>
    <t>10000000</t>
  </si>
  <si>
    <t>10000001</t>
  </si>
  <si>
    <t>10000010</t>
  </si>
  <si>
    <t>10000011</t>
  </si>
  <si>
    <t>10000100</t>
  </si>
  <si>
    <t>10000101</t>
  </si>
  <si>
    <t>10000110</t>
  </si>
  <si>
    <t>10000111</t>
  </si>
  <si>
    <t>10001000</t>
  </si>
  <si>
    <t>10001001</t>
  </si>
  <si>
    <t>10001010</t>
  </si>
  <si>
    <t>10001011</t>
  </si>
  <si>
    <t>10001100</t>
  </si>
  <si>
    <t>10010010</t>
  </si>
  <si>
    <t>10010011</t>
  </si>
  <si>
    <t>11000000</t>
  </si>
  <si>
    <t>11000001</t>
  </si>
  <si>
    <t>11000010</t>
  </si>
  <si>
    <t>11000011</t>
  </si>
  <si>
    <t>11000100</t>
  </si>
  <si>
    <t>11000101</t>
  </si>
  <si>
    <t>11000110</t>
  </si>
  <si>
    <t>11000111</t>
  </si>
  <si>
    <t>11001000</t>
  </si>
  <si>
    <t>11001001</t>
  </si>
  <si>
    <t>11001010</t>
  </si>
  <si>
    <t>11001011</t>
  </si>
  <si>
    <t>11001100</t>
  </si>
  <si>
    <t>11010010</t>
  </si>
  <si>
    <t>11010011</t>
  </si>
  <si>
    <t>11011110</t>
  </si>
  <si>
    <t>11011111</t>
  </si>
  <si>
    <t>11111101</t>
  </si>
  <si>
    <t>11111110</t>
  </si>
  <si>
    <t>11111111</t>
  </si>
  <si>
    <t>Float</t>
  </si>
  <si>
    <t>vDst=DS[vAddr+OFFSET0]; DS[vAddr+OFFSET0] =  DS[vAddr+OFFSET0] + vSrc0</t>
  </si>
  <si>
    <t>vDst=DS[vAddr+OFFSET0]; DS[vAddr+OFFSET0] =  DS[vAddr+OFFSET0] - vSrc0</t>
  </si>
  <si>
    <t>vDst=DS[vAddr+OFFSET0]; DS[vAddr+OFFSET0] = vSrc0 - DS[vAddr+OFFSET0]</t>
  </si>
  <si>
    <t>vDst=DS[vAddr+OFFSET0]; DS[vAddr+OFFSET0] = (DS[vAddr+OFFSET0] &gt;= vSrc0 ? 0 : DS[vAddr+OFFSET0] + 1)</t>
  </si>
  <si>
    <t>vDst=DS[vAddr+OFFSET0]; DS[vAddr+OFFSET0] = (DS[vAddr+OFFSET0] == 0 || DS[vAddr+OFFSET0] &gt; vSrc0 ? vSrc0 : DS[vAddr+OFFSET0] - 1)</t>
  </si>
  <si>
    <t>vDst=DS[vAddr+OFFSET0]; DS[vAddr+OFFSET0] = min(DS[vAddr+OFFSET0], vSrc0)</t>
  </si>
  <si>
    <t>vDst=DS[vAddr+OFFSET0]; DS[vAddr+OFFSET0] = max(DS[vAddr+OFFSET0], vSrc0)</t>
  </si>
  <si>
    <t>vDst=DS[vAddr+OFFSET0]; DS[vAddr+OFFSET0] = DS[vAddr+OFFSET0] &amp; vSrc0</t>
  </si>
  <si>
    <t>vDst=DS[vAddr+OFFSET0]; DS[vAddr+OFFSET0] = DS[vAddr+OFFSET0] | vSrc0</t>
  </si>
  <si>
    <t>vDst=DS[vAddr+OFFSET0]; DS[vAddr+OFFSET0] = DS[vAddr+OFFSET0] ^ vSrc0</t>
  </si>
  <si>
    <t>vDst=DS[vAddr+OFFSET0]; DS[vAddr+OFFSET0] = (DS[vAddr+OFFSET0] ^ ~vSrc0) | vSrc1</t>
  </si>
  <si>
    <t>vDst=DS[vAddr+OFFSET0]; DS[vAddr+OFFSET0] = vSrc0</t>
  </si>
  <si>
    <t>vDst=DS[vAddr+OFFSET0]; DS[vAddr+OFFSET0*4] = vSrc0; DS[vAddr+OFFSET1*4] = vSrc1</t>
  </si>
  <si>
    <t>vDst=DS[vAddr+OFFSET0]; DS[vAddr+OFFSET0*4*64] = vSrc0; DS[vAddr+OFFSET1*4*64] = vSrc1</t>
  </si>
  <si>
    <t>vDst=DS[vAddr+OFFSET0]; DS[vAddr+OFFSET0] = (DS[vAddr+OFFSET0] == vSrc0 ? vSrc1 : DS[vAddr+OFFSET0])</t>
  </si>
  <si>
    <t>vDst=DS[vAddr+OFFSET0]; DS[vAddr+OFFSET0] = (DS[vAddr+OFFSET0] &lt; vSrc1) ? vSrc0 : DS[vAddr+OFFSET0]</t>
  </si>
  <si>
    <t>vDst=DS[vAddr+OFFSET0]; DS[vAddr+OFFSET0] = (vSrc0 &gt; DS[vAddr+OFFSET0]) ? vSrc0 : DS[vAddr+OFFSET0]</t>
  </si>
  <si>
    <t>vDst=DS[vAddr+OFFSET0]; DS[vAddr+OFFSET0] = (DS[vAddr+OFFSET0] &gt;= vSrc0) ? DS[vAddr+OFFSET0] - vSrc0 : DS[vAddr+OFFSET0] + vSrc1.</t>
  </si>
  <si>
    <t>vDst=DS[vAddr+OFFSET0]</t>
  </si>
  <si>
    <t>vDst=DS[vAddr+OFFSET0*4];    vDst[1]=DS[vAddr+OFFSET1*4]</t>
  </si>
  <si>
    <t>vDst=DS[vAddr+OFFSET0*4*64]; vDst[1]=DS[vAddr+OFFSET1*4*64]</t>
  </si>
  <si>
    <t>vDst=signext(DS[vAddr+OFFSET0][7:0])</t>
  </si>
  <si>
    <t>vDst=DS[vAddr+OFFSET0][7:0]}</t>
  </si>
  <si>
    <t>vDst=signext(DS[vAddr+OFFSET0][15:0])</t>
  </si>
  <si>
    <t>vDst=DS[vAddr+OFFSET0][15:0]}</t>
  </si>
  <si>
    <t>vDst=DS[vAddr+OFFSET0*8]</t>
  </si>
  <si>
    <t>vDst=DS[vAddr+OFFSET0*8];    vDst[1]=DS[vAddr+OFFSET1*8]</t>
  </si>
  <si>
    <t>vDst=DS[vAddr+OFFSET0*8*64]; vDst[1]=DS[vAddr+OFFSET1*8*64]</t>
  </si>
  <si>
    <t>B = A + 4*(OFFSET1[7] ? {A[31],A[31:17]} : {OFFSET1[6],OFFSET1[6:0],OFFSET0}). DS[vAddr+OFFSET0] = DS[vAddr+OFFSET0] + DS[B]</t>
  </si>
  <si>
    <t>B = A + 4*(OFFSET1[7] ? {A[31],A[31:17]} : {OFFSET1[6],OFFSET1[6:0],OFFSET0}). DS[vAddr+OFFSET0] = DS[vAddr+OFFSET0] - DS[B]</t>
  </si>
  <si>
    <t>B = A + 4*(OFFSET1[7] ? {A[31],A[31:17]} : {OFFSET1[6],OFFSET1[6:0],OFFSET0}). DS[vAddr+OFFSET0] = DS[B] - DS[vAddr+OFFSET0]</t>
  </si>
  <si>
    <t>B = A + 4*(OFFSET1[7] ? {A[31],A[31:17]} : {OFFSET1[6],OFFSET1[6:0],OFFSET0}). DS[vAddr+OFFSET0] = (DS[vAddr+OFFSET0] &gt;= DS[B] ? 0 : DS[vAddr+OFFSET0] + 1)</t>
  </si>
  <si>
    <t>B = A + 4*(OFFSET1[7] ? {A[31],A[31:17]} : {OFFSET1[6],OFFSET1[6:0],OFFSET0}). DS[vAddr+OFFSET0] = (DS[vAddr+OFFSET0] == 0 || DS[vAddr+OFFSET0] &gt; DS[B] ? DS[B] : DS[vAddr+OFFSET0] - 1)</t>
  </si>
  <si>
    <t>B = A + 4*(OFFSET1[7] ? {A[31],A[31:17]} : {OFFSET1[6],OFFSET1[6:0],OFFSET0}). DS[vAddr+OFFSET0] = min(DS[vAddr+OFFSET0], DS[B])</t>
  </si>
  <si>
    <t>B = A + 4*(OFFSET1[7] ? {A[31],A[31:17]} : {OFFSET1[6],OFFSET1[6:0],OFFSET0}). DS[vAddr+OFFSET0] = max(DS[vAddr+OFFSET0], DS[B])</t>
  </si>
  <si>
    <t>B = A + 4*(OFFSET1[7] ? {A[31],A[31:17]} : {OFFSET1[6],OFFSET1[6:0],OFFSET0}). DS[vAddr+OFFSET0] = DS[vAddr+OFFSET0] &amp; DS[B]</t>
  </si>
  <si>
    <t>B = A + 4*(OFFSET1[7] ? {A[31],A[31:17]} : {OFFSET1[6],OFFSET1[6:0],OFFSET0}). DS[vAddr+OFFSET0] = DS[vAddr+OFFSET0] | DS[B]</t>
  </si>
  <si>
    <t>B = A + 4*(OFFSET1[7] ? {A[31],A[31:17]} : {OFFSET1[6],OFFSET1[6:0],OFFSET0}). DS[vAddr+OFFSET0] = DS[vAddr+OFFSET0] ^ DS[B]</t>
  </si>
  <si>
    <t>B = A + 4*(OFFSET1[7] ? {A[31],A[31:17]} : {OFFSET1[6],OFFSET1[6:0],OFFSET0}). DS[vAddr+OFFSET0] = DS[B]</t>
  </si>
  <si>
    <t>B = A + 4*(OFFSET1[7] ? {A[31],A[31:17]} : {OFFSET1[6],OFFSET1[6:0],OFFSET0}). DS[vAddr+OFFSET0] = (DS[B] &lt; DS[vAddr+OFFSET0]) ? DS[B] : DS[vAddr+OFFSET0]</t>
  </si>
  <si>
    <t>B = A + 4*(OFFSET1[7] ? {A[31],A[31:17]} : {OFFSET1[6],OFFSET1[6:0],OFFSET0}). DS[vAddr+OFFSET0] = (DS[B] &gt; DS[vAddr+OFFSET0]) ? DS[B] : DS[vAddr+OFFSET0]</t>
  </si>
  <si>
    <t>{DS[A+2], DS[A+1], DS[vAddr+OFFSET0]} = vSrc0[95:0]</t>
  </si>
  <si>
    <t>{DS[A+3], DS[A+2], DS[A+1], DS[vAddr+OFFSET0]} = vSrc0[127:0]</t>
  </si>
  <si>
    <t>OP_Offset</t>
  </si>
  <si>
    <t>Format</t>
  </si>
  <si>
    <t>Encoding</t>
  </si>
  <si>
    <t>FLAT</t>
  </si>
  <si>
    <t>DecFormat</t>
  </si>
  <si>
    <t>HexFormat</t>
  </si>
  <si>
    <t>V_ADD_F32_EXT</t>
  </si>
  <si>
    <t>V_ADD_I32_EXT</t>
  </si>
  <si>
    <t>V_ADDC_U32_EXT</t>
  </si>
  <si>
    <t>V_AND_B32_EXT</t>
  </si>
  <si>
    <t>V_ASHR_I32_EXT</t>
  </si>
  <si>
    <t>V_ASHRREV_I32_EXT</t>
  </si>
  <si>
    <t>V_BCNT_U32_B32_EXT</t>
  </si>
  <si>
    <t>V_BFM_B32_EXT</t>
  </si>
  <si>
    <t>V_CNDMASK_B32_EXT</t>
  </si>
  <si>
    <t>V_CVT_PK_I16_I32_EXT</t>
  </si>
  <si>
    <t>V_CVT_PK_U16_U32_EXT</t>
  </si>
  <si>
    <t>V_CVT_PKACCUM_U8_F32_EXT</t>
  </si>
  <si>
    <t>V_CVT_PKNORM_I16_F32_EXT</t>
  </si>
  <si>
    <t>V_CVT_PKNORM_U16_F32_EXT</t>
  </si>
  <si>
    <t>V_CVT_PKRTZ_F16_F32_EXT</t>
  </si>
  <si>
    <t>V_LDEXP_F32_EXT</t>
  </si>
  <si>
    <t>V_LSHL_B32_EXT</t>
  </si>
  <si>
    <t>V_LSHLREV_B32_EXT</t>
  </si>
  <si>
    <t>V_LSHR_B32_EXT</t>
  </si>
  <si>
    <t>V_LSHRREV_B32_EXT</t>
  </si>
  <si>
    <t>V_MAC_F32_EXT</t>
  </si>
  <si>
    <t>V_MAC_LEGACY_F32_EXT</t>
  </si>
  <si>
    <t>V_MAX_F32_EXT</t>
  </si>
  <si>
    <t>V_MAX_I32_EXT</t>
  </si>
  <si>
    <t>V_MAX_LEGACY_F32_EXT</t>
  </si>
  <si>
    <t>V_MAX_U32_EXT</t>
  </si>
  <si>
    <t>V_MBCNT_HI_U32_B32_EXT</t>
  </si>
  <si>
    <t>V_MBCNT_LO_U32_B32_EXT</t>
  </si>
  <si>
    <t>V_MIN_F32_EXT</t>
  </si>
  <si>
    <t>V_MIN_I32_EXT</t>
  </si>
  <si>
    <t>V_MIN_LEGACY_F32_EXT</t>
  </si>
  <si>
    <t>V_MIN_U32_EXT</t>
  </si>
  <si>
    <t>V_MUL_F32_EXT</t>
  </si>
  <si>
    <t>V_MUL_HI_I32_I24_EXT</t>
  </si>
  <si>
    <t>V_MUL_HI_U32_U24_EXT</t>
  </si>
  <si>
    <t>V_MUL_I32_I24_EXT</t>
  </si>
  <si>
    <t>V_MUL_LEGACY_F32_EXT</t>
  </si>
  <si>
    <t>V_MUL_U32_U24_EXT</t>
  </si>
  <si>
    <t>V_OR_B32_EXT</t>
  </si>
  <si>
    <t>V_READLANE_B32_EXT</t>
  </si>
  <si>
    <t>V_SUB_F32_EXT</t>
  </si>
  <si>
    <t>V_SUB_I32_EXT</t>
  </si>
  <si>
    <t>V_SUBB_U32_EXT</t>
  </si>
  <si>
    <t>V_SUBBREV_U32_EXT</t>
  </si>
  <si>
    <t>V_SUBREV_F32_EXT</t>
  </si>
  <si>
    <t>V_SUBREV_I32_EXT</t>
  </si>
  <si>
    <t>V_WRITELANE_B32_EXT</t>
  </si>
  <si>
    <t>V_XOR_B32_EXT</t>
  </si>
  <si>
    <t>V_BFREV_B32_EXT</t>
  </si>
  <si>
    <t>V_CEIL_F32_EXT</t>
  </si>
  <si>
    <t>V_CLREXCP_EXT</t>
  </si>
  <si>
    <t>V_COS_F32_EXT</t>
  </si>
  <si>
    <t>V_CVT_F16_F32_EXT</t>
  </si>
  <si>
    <t>V_CVT_F32_F16_EXT</t>
  </si>
  <si>
    <t>V_CVT_F32_F64_EXT</t>
  </si>
  <si>
    <t>V_CVT_F32_I32_EXT</t>
  </si>
  <si>
    <t>V_CVT_F32_U32_EXT</t>
  </si>
  <si>
    <t>V_CVT_F32_UBYTE0_EXT</t>
  </si>
  <si>
    <t>V_CVT_F32_UBYTE1_EXT</t>
  </si>
  <si>
    <t>V_CVT_F32_UBYTE2_EXT</t>
  </si>
  <si>
    <t>V_CVT_F32_UBYTE3_EXT</t>
  </si>
  <si>
    <t>V_CVT_F64_F32_EXT</t>
  </si>
  <si>
    <t>V_CVT_F64_I32_EXT</t>
  </si>
  <si>
    <t>V_CVT_F64_U32_EXT</t>
  </si>
  <si>
    <t>V_CVT_FLR_I32_F32_EXT</t>
  </si>
  <si>
    <t>V_CVT_I32_F32_EXT</t>
  </si>
  <si>
    <t>V_CVT_I32_F64_EXT</t>
  </si>
  <si>
    <t>V_CVT_OFF_F32_I4_EXT</t>
  </si>
  <si>
    <t>V_CVT_RPI_I32_F32_EXT</t>
  </si>
  <si>
    <t>V_CVT_U32_F32_EXT</t>
  </si>
  <si>
    <t>V_CVT_U32_F64_EXT</t>
  </si>
  <si>
    <t>V_EXP_F32_EXT</t>
  </si>
  <si>
    <t>V_FFBH_I32_EXT</t>
  </si>
  <si>
    <t>V_FFBH_U32_EXT</t>
  </si>
  <si>
    <t>V_FFBL_B32_EXT</t>
  </si>
  <si>
    <t>V_FLOOR_F32_EXT</t>
  </si>
  <si>
    <t>V_FRACT_F32_EXT</t>
  </si>
  <si>
    <t>V_FRACT_F64_EXT</t>
  </si>
  <si>
    <t>V_FREXP_EXP_I32_F32_EXT</t>
  </si>
  <si>
    <t>V_FREXP_EXP_I32_F64_EXT</t>
  </si>
  <si>
    <t>V_FREXP_MANT_F32_EXT</t>
  </si>
  <si>
    <t>V_FREXP_MANT_F64_EXT</t>
  </si>
  <si>
    <t>V_LOG_CLAMP_F32_EXT</t>
  </si>
  <si>
    <t>V_LOG_F32_EXT</t>
  </si>
  <si>
    <t>V_MOV_B32_EXT</t>
  </si>
  <si>
    <t>V_MOVRELD_B32_EXT</t>
  </si>
  <si>
    <t>V_MOVRELS_B32_EXT</t>
  </si>
  <si>
    <t>V_MOVRELSD_B32_EXT</t>
  </si>
  <si>
    <t>V_NOP_EXT</t>
  </si>
  <si>
    <t>V_NOT_B32_EXT</t>
  </si>
  <si>
    <t>V_RCP_CLAMP_F32_EXT</t>
  </si>
  <si>
    <t>V_RCP_CLAMP_F64_EXT</t>
  </si>
  <si>
    <t>V_RCP_F32_EXT</t>
  </si>
  <si>
    <t>V_RCP_F64_EXT</t>
  </si>
  <si>
    <t>V_RCP_IFLAG_F32_EXT</t>
  </si>
  <si>
    <t>V_RCP_LEGACY_F32_EXT</t>
  </si>
  <si>
    <t>V_READFIRSTLANE_B32_EXT</t>
  </si>
  <si>
    <t>V_RNDNE_F32_EXT</t>
  </si>
  <si>
    <t>V_RSQ_CLAMP_F32_EXT</t>
  </si>
  <si>
    <t>V_RSQ_CLAMP_F64_EXT</t>
  </si>
  <si>
    <t>V_RSQ_F32_EXT</t>
  </si>
  <si>
    <t>V_RSQ_F64_EXT</t>
  </si>
  <si>
    <t>V_RSQ_LEGACY_F32_EXT</t>
  </si>
  <si>
    <t>V_SIN_F32_EXT</t>
  </si>
  <si>
    <t>V_SQRT_F32_EXT</t>
  </si>
  <si>
    <t>V_SQRT_F64_EXT</t>
  </si>
  <si>
    <t>V_TRUNC_F32_EXT</t>
  </si>
  <si>
    <t>literal</t>
  </si>
  <si>
    <t>V_MOV_FED_B32_EXT</t>
  </si>
  <si>
    <t>V_CMP_F_F32_EXT</t>
  </si>
  <si>
    <t>V_CMP_LT_F32_EXT</t>
  </si>
  <si>
    <t>V_CMP_EQ_F32_EXT</t>
  </si>
  <si>
    <t>V_CMP_LE_F32_EXT</t>
  </si>
  <si>
    <t>V_CMP_GT_F32_EXT</t>
  </si>
  <si>
    <t>V_CMP_LG_F32_EXT</t>
  </si>
  <si>
    <t>V_CMP_GE_F32_EXT</t>
  </si>
  <si>
    <t>V_CMP_O_F32_EXT</t>
  </si>
  <si>
    <t>V_CMP_U_F32_EXT</t>
  </si>
  <si>
    <t>V_CMP_NGE_F32_EXT</t>
  </si>
  <si>
    <t>V_CMP_NLG_F32_EXT</t>
  </si>
  <si>
    <t>V_CMP_NGT_F32_EXT</t>
  </si>
  <si>
    <t>V_CMP_NLE_F32_EXT</t>
  </si>
  <si>
    <t>V_CMP_NEQ_F32_EXT</t>
  </si>
  <si>
    <t>V_CMP_NLT_F32_EXT</t>
  </si>
  <si>
    <t>V_CMP_TRU_F32_EXT</t>
  </si>
  <si>
    <t>V_CMPX_F_F32_EXT</t>
  </si>
  <si>
    <t>V_CMPX_LT_F32_EXT</t>
  </si>
  <si>
    <t>V_CMPX_EQ_F32_EXT</t>
  </si>
  <si>
    <t>V_CMPX_LE_F32_EXT</t>
  </si>
  <si>
    <t>V_CMPX_GT_F32_EXT</t>
  </si>
  <si>
    <t>V_CMPX_LG_F32_EXT</t>
  </si>
  <si>
    <t>V_CMPX_GE_F32_EXT</t>
  </si>
  <si>
    <t>V_CMPX_O_F32_EXT</t>
  </si>
  <si>
    <t>V_CMPX_U_F32_EXT</t>
  </si>
  <si>
    <t>V_CMPX_NGE_F32_EXT</t>
  </si>
  <si>
    <t>V_CMPX_NLG_F32_EXT</t>
  </si>
  <si>
    <t>V_CMPX_NGT_F32_EXT</t>
  </si>
  <si>
    <t>V_CMPX_NLE_F32_EXT</t>
  </si>
  <si>
    <t>V_CMPX_NEQ_F32_EXT</t>
  </si>
  <si>
    <t>V_CMPX_NLT_F32_EXT</t>
  </si>
  <si>
    <t>V_CMPX_TRU_F32_EXT</t>
  </si>
  <si>
    <t>V_CMP_F_F64_EXT</t>
  </si>
  <si>
    <t>V_CMP_LT_F64_EXT</t>
  </si>
  <si>
    <t>V_CMP_EQ_F64_EXT</t>
  </si>
  <si>
    <t>V_CMP_LE_F64_EXT</t>
  </si>
  <si>
    <t>V_CMP_GT_F64_EXT</t>
  </si>
  <si>
    <t>V_CMP_LG_F64_EXT</t>
  </si>
  <si>
    <t>V_CMP_GE_F64_EXT</t>
  </si>
  <si>
    <t>V_CMP_O_F64_EXT</t>
  </si>
  <si>
    <t>V_CMP_U_F64_EXT</t>
  </si>
  <si>
    <t>V_CMP_NGE_F64_EXT</t>
  </si>
  <si>
    <t>V_CMP_NLG_F64_EXT</t>
  </si>
  <si>
    <t>V_CMP_NGT_F64_EXT</t>
  </si>
  <si>
    <t>V_CMP_NLE_F64_EXT</t>
  </si>
  <si>
    <t>V_CMP_NEQ_F64_EXT</t>
  </si>
  <si>
    <t>V_CMP_NLT_F64_EXT</t>
  </si>
  <si>
    <t>V_CMP_TRU_F64_EXT</t>
  </si>
  <si>
    <t>V_CMPX_F_F64_EXT</t>
  </si>
  <si>
    <t>V_CMPX_LT_F64_EXT</t>
  </si>
  <si>
    <t>V_CMPX_EQ_F64_EXT</t>
  </si>
  <si>
    <t>V_CMPX_LE_F64_EXT</t>
  </si>
  <si>
    <t>V_CMPX_GT_F64_EXT</t>
  </si>
  <si>
    <t>V_CMPX_LG_F64_EXT</t>
  </si>
  <si>
    <t>V_CMPX_GE_F64_EXT</t>
  </si>
  <si>
    <t>V_CMPX_O_F64_EXT</t>
  </si>
  <si>
    <t>V_CMPX_U_F64_EXT</t>
  </si>
  <si>
    <t>V_CMPX_NGE_F64_EXT</t>
  </si>
  <si>
    <t>V_CMPX_NLG_F64_EXT</t>
  </si>
  <si>
    <t>V_CMPX_NGT_F64_EXT</t>
  </si>
  <si>
    <t>V_CMPX_NLE_F64_EXT</t>
  </si>
  <si>
    <t>V_CMPX_NEQ_F64_EXT</t>
  </si>
  <si>
    <t>V_CMPX_NLT_F64_EXT</t>
  </si>
  <si>
    <t>V_CMPX_TRU_F64_EXT</t>
  </si>
  <si>
    <t>V_CMPS_F_F32_EXT</t>
  </si>
  <si>
    <t>V_CMPS_LT_F32_EXT</t>
  </si>
  <si>
    <t>V_CMPS_EQ_F32_EXT</t>
  </si>
  <si>
    <t>V_CMPS_LE_F32_EXT</t>
  </si>
  <si>
    <t>V_CMPS_GT_F32_EXT</t>
  </si>
  <si>
    <t>V_CMPS_LG_F32_EXT</t>
  </si>
  <si>
    <t>V_CMPS_GE_F32_EXT</t>
  </si>
  <si>
    <t>V_CMPS_O_F32_EXT</t>
  </si>
  <si>
    <t>V_CMPS_U_F32_EXT</t>
  </si>
  <si>
    <t>V_CMPS_NGE_F32_EXT</t>
  </si>
  <si>
    <t>V_CMPS_NLG_F32_EXT</t>
  </si>
  <si>
    <t>V_CMPS_NGT_F32_EXT</t>
  </si>
  <si>
    <t>V_CMPS_NLE_F32_EXT</t>
  </si>
  <si>
    <t>V_CMPS_NEQ_F32_EXT</t>
  </si>
  <si>
    <t>V_CMPS_NLT_F32_EXT</t>
  </si>
  <si>
    <t>V_CMPS_TRU_F32_EXT</t>
  </si>
  <si>
    <t>V_CMPSX_F_F32_EXT</t>
  </si>
  <si>
    <t>V_CMPSX_LT_F32_EXT</t>
  </si>
  <si>
    <t>V_CMPSX_EQ_F32_EXT</t>
  </si>
  <si>
    <t>V_CMPSX_LE_F32_EXT</t>
  </si>
  <si>
    <t>V_CMPSX_GT_F32_EXT</t>
  </si>
  <si>
    <t>V_CMPSX_LG_F32_EXT</t>
  </si>
  <si>
    <t>V_CMPSX_GE_F32_EXT</t>
  </si>
  <si>
    <t>V_CMPSX_O_F32_EXT</t>
  </si>
  <si>
    <t>V_CMPSX_U_F32_EXT</t>
  </si>
  <si>
    <t>V_CMPSX_NGE_F32_EXT</t>
  </si>
  <si>
    <t>V_CMPSX_NLG_F32_EXT</t>
  </si>
  <si>
    <t>V_CMPSX_NGT_F32_EXT</t>
  </si>
  <si>
    <t>V_CMPSX_NLE_F32_EXT</t>
  </si>
  <si>
    <t>V_CMPSX_NEQ_F32_EXT</t>
  </si>
  <si>
    <t>V_CMPSX_NLT_F32_EXT</t>
  </si>
  <si>
    <t>V_CMPSX_TRU_F32_EXT</t>
  </si>
  <si>
    <t>V_CMPS_F_F64_EXT</t>
  </si>
  <si>
    <t>V_CMPS_LT_F64_EXT</t>
  </si>
  <si>
    <t>V_CMPS_EQ_F64_EXT</t>
  </si>
  <si>
    <t>V_CMPS_LE_F64_EXT</t>
  </si>
  <si>
    <t>V_CMPS_GT_F64_EXT</t>
  </si>
  <si>
    <t>V_CMPS_LG_F64_EXT</t>
  </si>
  <si>
    <t>V_CMPS_GE_F64_EXT</t>
  </si>
  <si>
    <t>V_CMPS_O_F64_EXT</t>
  </si>
  <si>
    <t>V_CMPS_U_F64_EXT</t>
  </si>
  <si>
    <t>V_CMPS_NGE_F64_EXT</t>
  </si>
  <si>
    <t>V_CMPS_NLG_F64_EXT</t>
  </si>
  <si>
    <t>V_CMPS_NGT_F64_EXT</t>
  </si>
  <si>
    <t>V_CMPS_NLE_F64_EXT</t>
  </si>
  <si>
    <t>V_CMPS_NEQ_F64_EXT</t>
  </si>
  <si>
    <t>V_CMPS_NLT_F64_EXT</t>
  </si>
  <si>
    <t>V_CMPS_TRU_F64_EXT</t>
  </si>
  <si>
    <t>V_CMPSX_F_F64_EXT</t>
  </si>
  <si>
    <t>V_CMPSX_LT_F64_EXT</t>
  </si>
  <si>
    <t>V_CMPSX_EQ_F64_EXT</t>
  </si>
  <si>
    <t>V_CMPSX_LE_F64_EXT</t>
  </si>
  <si>
    <t>V_CMPSX_GT_F64_EXT</t>
  </si>
  <si>
    <t>V_CMPSX_LG_F64_EXT</t>
  </si>
  <si>
    <t>V_CMPSX_GE_F64_EXT</t>
  </si>
  <si>
    <t>V_CMPSX_O_F64_EXT</t>
  </si>
  <si>
    <t>V_CMPSX_U_F64_EXT</t>
  </si>
  <si>
    <t>V_CMPSX_NGE_F64_EXT</t>
  </si>
  <si>
    <t>V_CMPSX_NLG_F64_EXT</t>
  </si>
  <si>
    <t>V_CMPSX_NGT_F64_EXT</t>
  </si>
  <si>
    <t>V_CMPSX_NLE_F64_EXT</t>
  </si>
  <si>
    <t>V_CMPSX_NEQ_F64_EXT</t>
  </si>
  <si>
    <t>V_CMPSX_NLT_F64_EXT</t>
  </si>
  <si>
    <t>V_CMPSX_TRU_F64_EXT</t>
  </si>
  <si>
    <t>V_CMP_F_I32_EXT</t>
  </si>
  <si>
    <t>V_CMP_LT_I32_EXT</t>
  </si>
  <si>
    <t>V_CMP_EQ_I32_EXT</t>
  </si>
  <si>
    <t>V_CMP_LE_I32_EXT</t>
  </si>
  <si>
    <t>V_CMP_GT_I32_EXT</t>
  </si>
  <si>
    <t>V_CMP_LG_I32_EXT</t>
  </si>
  <si>
    <t>V_CMP_GE_I32_EXT</t>
  </si>
  <si>
    <t>V_CMP_TRU_I32_EXT</t>
  </si>
  <si>
    <t>V_CMPX_F_I32_EXT</t>
  </si>
  <si>
    <t>V_CMPX_LT_I32_EXT</t>
  </si>
  <si>
    <t>V_CMPX_EQ_I32_EXT</t>
  </si>
  <si>
    <t>V_CMPX_LE_I32_EXT</t>
  </si>
  <si>
    <t>V_CMPX_GT_I32_EXT</t>
  </si>
  <si>
    <t>V_CMPX_LG_I32_EXT</t>
  </si>
  <si>
    <t>V_CMPX_GE_I32_EXT</t>
  </si>
  <si>
    <t>V_CMPX_TRU_I32_EXT</t>
  </si>
  <si>
    <t>V_CMP_F_I64_EXT</t>
  </si>
  <si>
    <t>V_CMP_LT_I64_EXT</t>
  </si>
  <si>
    <t>V_CMP_EQ_I64_EXT</t>
  </si>
  <si>
    <t>V_CMP_LE_I64_EXT</t>
  </si>
  <si>
    <t>V_CMP_GT_I64_EXT</t>
  </si>
  <si>
    <t>V_CMP_LG_I64_EXT</t>
  </si>
  <si>
    <t>V_CMP_GE_I64_EXT</t>
  </si>
  <si>
    <t>V_CMP_TRU_I64_EXT</t>
  </si>
  <si>
    <t>V_CMPX_F_I64_EXT</t>
  </si>
  <si>
    <t>V_CMPX_LT_I64_EXT</t>
  </si>
  <si>
    <t>V_CMPX_EQ_I64_EXT</t>
  </si>
  <si>
    <t>V_CMPX_LE_I64_EXT</t>
  </si>
  <si>
    <t>V_CMPX_GT_I64_EXT</t>
  </si>
  <si>
    <t>V_CMPX_LG_I64_EXT</t>
  </si>
  <si>
    <t>V_CMPX_GE_I64_EXT</t>
  </si>
  <si>
    <t>V_CMPX_TRU_I64_EXT</t>
  </si>
  <si>
    <t>V_CMP_F_U32_EXT</t>
  </si>
  <si>
    <t>V_CMP_LT_U32_EXT</t>
  </si>
  <si>
    <t>V_CMP_EQ_U32_EXT</t>
  </si>
  <si>
    <t>V_CMP_LE_U32_EXT</t>
  </si>
  <si>
    <t>V_CMP_GT_U32_EXT</t>
  </si>
  <si>
    <t>V_CMP_LG_U32_EXT</t>
  </si>
  <si>
    <t>V_CMP_GE_U32_EXT</t>
  </si>
  <si>
    <t>V_CMP_TRU_U32_EXT</t>
  </si>
  <si>
    <t>V_CMPX_F_U32_EXT</t>
  </si>
  <si>
    <t>V_CMPX_LT_U32_EXT</t>
  </si>
  <si>
    <t>V_CMPX_EQ_U32_EXT</t>
  </si>
  <si>
    <t>V_CMPX_LE_U32_EXT</t>
  </si>
  <si>
    <t>V_CMPX_GT_U32_EXT</t>
  </si>
  <si>
    <t>V_CMPX_LG_U32_EXT</t>
  </si>
  <si>
    <t>V_CMPX_GE_U32_EXT</t>
  </si>
  <si>
    <t>V_CMPX_TRU_U32_EXT</t>
  </si>
  <si>
    <t>V_CMP_F_U64_EXT</t>
  </si>
  <si>
    <t>V_CMP_LT_U64_EXT</t>
  </si>
  <si>
    <t>V_CMP_EQ_U64_EXT</t>
  </si>
  <si>
    <t>V_CMP_LE_U64_EXT</t>
  </si>
  <si>
    <t>V_CMP_GT_U64_EXT</t>
  </si>
  <si>
    <t>V_CMP_LG_U64_EXT</t>
  </si>
  <si>
    <t>V_CMP_GE_U64_EXT</t>
  </si>
  <si>
    <t>V_CMP_TRU_U64_EXT</t>
  </si>
  <si>
    <t>V_CMPX_F_U64_EXT</t>
  </si>
  <si>
    <t>V_CMPX_LT_U64_EXT</t>
  </si>
  <si>
    <t>V_CMPX_EQ_U64_EXT</t>
  </si>
  <si>
    <t>V_CMPX_LE_U64_EXT</t>
  </si>
  <si>
    <t>V_CMPX_GT_U64_EXT</t>
  </si>
  <si>
    <t>V_CMPX_LG_U64_EXT</t>
  </si>
  <si>
    <t>V_CMPX_GE_U64_EXT</t>
  </si>
  <si>
    <t>V_CMPX_TRU_U64_EXT</t>
  </si>
  <si>
    <t>V_CMP_CLASS_F32_EXT</t>
  </si>
  <si>
    <t>V_CMPX_CLASS_F32_EXT</t>
  </si>
  <si>
    <t>V_CMP_CLASS_F64_EXT</t>
  </si>
  <si>
    <t>V_CMPX_CLASS_F64_EXT</t>
  </si>
  <si>
    <t>D.u = S0.u, introduce edc double error upon write to dest sgpr.</t>
  </si>
  <si>
    <t>D.u = S0.u, introduce edc double error upon write to dest 
VGPR without causing an exception.</t>
  </si>
  <si>
    <t>V_CMP_{OP16}_F32</t>
  </si>
  <si>
    <t>V_CMPX_{OP16}_F32</t>
  </si>
  <si>
    <t>V_CMP_{OP16}_F64</t>
  </si>
  <si>
    <t>V_CMPX_{OP16}_F64</t>
  </si>
  <si>
    <t>V_CMPS_{OP16}_F32</t>
  </si>
  <si>
    <t>V_CMPSX_{OP16}_F32</t>
  </si>
  <si>
    <t>V_CMPS_{OP16}_F64</t>
  </si>
  <si>
    <t>V_CMPSX_{OP16}_F64</t>
  </si>
  <si>
    <t>V_CMP_{OP8}_I32</t>
  </si>
  <si>
    <t>V_CMPX_{OP8}_I32</t>
  </si>
  <si>
    <t>V_CMP_{OP8}_I64</t>
  </si>
  <si>
    <t>V_CMPX_{OP8}_I64</t>
  </si>
  <si>
    <t>V_CMP_{OP8}_U32</t>
  </si>
  <si>
    <t>V_CMPX_{OP8}_U32</t>
  </si>
  <si>
    <t>V_CMP_{OP8}_U64</t>
  </si>
  <si>
    <t>V_CMPX_{OP8}_U64</t>
  </si>
  <si>
    <t>D = IEEE numeric class function specified in S1.u, performed on S0.f.</t>
  </si>
  <si>
    <t>D = IEEE numericclass function specified in S1.u, performed on S0.f. Also write EXEC.</t>
  </si>
  <si>
    <t>D = IEEE numeric class function specified in S1.u, performed on S0.d.</t>
  </si>
  <si>
    <t>D = IEEE numericclass function specified in S1.u, performed on S0.d. Also write EXEC.</t>
  </si>
  <si>
    <t>D.u = 0</t>
  </si>
  <si>
    <t>LT</t>
  </si>
  <si>
    <t>D.u = (S0 &lt; S1)</t>
  </si>
  <si>
    <t>EQ</t>
  </si>
  <si>
    <t>D.u = (S0 == S1)</t>
  </si>
  <si>
    <t>LE</t>
  </si>
  <si>
    <t>D.u = (S0 &lt;= S1)</t>
  </si>
  <si>
    <t>GT</t>
  </si>
  <si>
    <t>D.u = (S0 &gt; S1)</t>
  </si>
  <si>
    <t>LG</t>
  </si>
  <si>
    <t>D.u = (S0 &lt;&gt; S1)</t>
  </si>
  <si>
    <t>GE</t>
  </si>
  <si>
    <t>D.u = (S0 &gt;= S1)</t>
  </si>
  <si>
    <t>O</t>
  </si>
  <si>
    <t>D.u = (!isNaN(S0) &amp;&amp; !isNaN(S1))</t>
  </si>
  <si>
    <t>U</t>
  </si>
  <si>
    <t>D.u = (!isNaN(S0) || !isNaN(S1))</t>
  </si>
  <si>
    <t>NGE</t>
  </si>
  <si>
    <t>D.u = !(S0 &gt;= S1)</t>
  </si>
  <si>
    <t>NLG</t>
  </si>
  <si>
    <t>D.u = !(S0 &lt;&gt; S1)</t>
  </si>
  <si>
    <t>NGT</t>
  </si>
  <si>
    <t>D.u = !(S0 &gt; S1)</t>
  </si>
  <si>
    <t>NLE</t>
  </si>
  <si>
    <t>D.u = !(S0 &lt;= S1)</t>
  </si>
  <si>
    <t>NEQ</t>
  </si>
  <si>
    <t>D.u = !(S0 == S1)</t>
  </si>
  <si>
    <t>NLT</t>
  </si>
  <si>
    <t>D.u = !(S0 &lt; S1)</t>
  </si>
  <si>
    <t>TRU</t>
  </si>
  <si>
    <t>D.u = 1</t>
  </si>
  <si>
    <t xml:space="preserve">D.u = 0; Signal on sNaN input only. </t>
  </si>
  <si>
    <t xml:space="preserve">D.u = (S0 &lt; S1); Signal on sNaN input only. </t>
  </si>
  <si>
    <t xml:space="preserve">D.u = (S0 == S1); Signal on sNaN input only. </t>
  </si>
  <si>
    <t xml:space="preserve">D.u = (S0 &lt;= S1); Signal on sNaN input only. </t>
  </si>
  <si>
    <t xml:space="preserve">D.u = (S0 &gt; S1); Signal on sNaN input only. </t>
  </si>
  <si>
    <t xml:space="preserve">D.u = (S0 &lt;&gt; S1); Signal on sNaN input only. </t>
  </si>
  <si>
    <t xml:space="preserve">D.u = (S0 &gt;= S1); Signal on sNaN input only. </t>
  </si>
  <si>
    <t xml:space="preserve">D.u = (!isNaN(S0) &amp;&amp; !isNaN(S1)); Signal on sNaN input only. </t>
  </si>
  <si>
    <t xml:space="preserve">D.u = (!isNaN(S0) || !isNaN(S1)); Signal on sNaN input only. </t>
  </si>
  <si>
    <t xml:space="preserve">D.u = !(S0 &gt;= S1); Signal on sNaN input only. </t>
  </si>
  <si>
    <t xml:space="preserve">D.u = !(S0 &lt;&gt; S1); Signal on sNaN input only. </t>
  </si>
  <si>
    <t xml:space="preserve">D.u = !(S0 &gt; S1); Signal on sNaN input only. </t>
  </si>
  <si>
    <t xml:space="preserve">D.u = !(S0 &lt;= S1); Signal on sNaN input only. </t>
  </si>
  <si>
    <t xml:space="preserve">D.u = !(S0 == S1); Signal on sNaN input only. </t>
  </si>
  <si>
    <t xml:space="preserve">D.u = !(S0 &lt; S1); Signal on sNaN input only. </t>
  </si>
  <si>
    <t xml:space="preserve">D.u = 1; Signal on sNaN input only. </t>
  </si>
  <si>
    <t>D.u = 0; Signal on sNaNinput only. Also write EXEC.</t>
  </si>
  <si>
    <t>D.u = (S0 &lt; S1); Signal on sNaNinput only. Also write EXEC.</t>
  </si>
  <si>
    <t>D.u = (S0 == S1); Signal on sNaNinput only. Also write EXEC.</t>
  </si>
  <si>
    <t>D.u = (S0 &lt;= S1); Signal on sNaNinput only. Also write EXEC.</t>
  </si>
  <si>
    <t>D.u = (S0 &gt; S1); Signal on sNaNinput only. Also write EXEC.</t>
  </si>
  <si>
    <t>D.u = (S0 &lt;&gt; S1); Signal on sNaNinput only. Also write EXEC.</t>
  </si>
  <si>
    <t>D.u = (S0 &gt;= S1); Signal on sNaNinput only. Also write EXEC.</t>
  </si>
  <si>
    <t>D.u = (!isNaN(S0) &amp;&amp; !isNaN(S1)); Signal on sNaNinput only. Also write EXEC.</t>
  </si>
  <si>
    <t>D.u = (!isNaN(S0) || !isNaN(S1)); Signal on sNaNinput only. Also write EXEC.</t>
  </si>
  <si>
    <t>D.u = !(S0 &gt;= S1); Signal on sNaNinput only. Also write EXEC.</t>
  </si>
  <si>
    <t>D.u = !(S0 &lt;&gt; S1); Signal on sNaNinput only. Also write EXEC.</t>
  </si>
  <si>
    <t>D.u = !(S0 &gt; S1); Signal on sNaNinput only. Also write EXEC.</t>
  </si>
  <si>
    <t>D.u = !(S0 &lt;= S1); Signal on sNaNinput only. Also write EXEC.</t>
  </si>
  <si>
    <t>D.u = !(S0 == S1); Signal on sNaNinput only. Also write EXEC.</t>
  </si>
  <si>
    <t>D.u = !(S0 &lt; S1); Signal on sNaNinput only. Also write EXEC.</t>
  </si>
  <si>
    <t>D.u = 1; Signal on sNaNinput only. Also write EXEC.</t>
  </si>
  <si>
    <t>D.u = 0; Signal on any NaN.</t>
  </si>
  <si>
    <t>D.u = (S0 &lt; S1); Signal on any NaN.</t>
  </si>
  <si>
    <t>D.u = (S0 == S1); Signal on any NaN.</t>
  </si>
  <si>
    <t>D.u = (S0 &lt;= S1); Signal on any NaN.</t>
  </si>
  <si>
    <t>D.u = (S0 &gt; S1); Signal on any NaN.</t>
  </si>
  <si>
    <t>D.u = (S0 &lt;&gt; S1); Signal on any NaN.</t>
  </si>
  <si>
    <t>D.u = (S0 &gt;= S1); Signal on any NaN.</t>
  </si>
  <si>
    <t>D.u = (!isNaN(S0) &amp;&amp; !isNaN(S1)); Signal on any NaN.</t>
  </si>
  <si>
    <t>D.u = (!isNaN(S0) || !isNaN(S1)); Signal on any NaN.</t>
  </si>
  <si>
    <t>D.u = !(S0 &gt;= S1); Signal on any NaN.</t>
  </si>
  <si>
    <t>D.u = !(S0 &lt;&gt; S1); Signal on any NaN.</t>
  </si>
  <si>
    <t>D.u = !(S0 &gt; S1); Signal on any NaN.</t>
  </si>
  <si>
    <t>D.u = !(S0 &lt;= S1); Signal on any NaN.</t>
  </si>
  <si>
    <t>D.u = !(S0 == S1); Signal on any NaN.</t>
  </si>
  <si>
    <t>D.u = !(S0 &lt; S1); Signal on any NaN.</t>
  </si>
  <si>
    <t>D.u = 1; Signal on any NaN.</t>
  </si>
  <si>
    <t>D.u = 0; Signal on any NaN. Also write EXEC.</t>
  </si>
  <si>
    <t>D.u = (S0 &lt; S1); Signal on any NaN. Also write EXEC.</t>
  </si>
  <si>
    <t>D.u = (S0 == S1); Signal on any NaN. Also write EXEC.</t>
  </si>
  <si>
    <t>D.u = (S0 &lt;= S1); Signal on any NaN. Also write EXEC.</t>
  </si>
  <si>
    <t>D.u = (S0 &gt; S1); Signal on any NaN. Also write EXEC.</t>
  </si>
  <si>
    <t>D.u = (S0 &lt;&gt; S1); Signal on any NaN. Also write EXEC.</t>
  </si>
  <si>
    <t>D.u = (S0 &gt;= S1); Signal on any NaN. Also write EXEC.</t>
  </si>
  <si>
    <t>D.u = (!isNaN(S0) &amp;&amp; !isNaN(S1)); Signal on any NaN. Also write EXEC.</t>
  </si>
  <si>
    <t>D.u = (!isNaN(S0) || !isNaN(S1)); Signal on any NaN. Also write EXEC.</t>
  </si>
  <si>
    <t>D.u = !(S0 &gt;= S1); Signal on any NaN. Also write EXEC.</t>
  </si>
  <si>
    <t>D.u = !(S0 &lt;&gt; S1); Signal on any NaN. Also write EXEC.</t>
  </si>
  <si>
    <t>D.u = !(S0 &gt; S1); Signal on any NaN. Also write EXEC.</t>
  </si>
  <si>
    <t>D.u = !(S0 &lt;= S1); Signal on any NaN. Also write EXEC.</t>
  </si>
  <si>
    <t>D.u = !(S0 == S1); Signal on any NaN. Also write EXEC.</t>
  </si>
  <si>
    <t>D.u = !(S0 &lt; S1); Signal on any NaN. Also write EXEC.</t>
  </si>
  <si>
    <t>D.u = 1; Signal on any NaN. Also write EXEC.</t>
  </si>
  <si>
    <t>D.u = 0; On 32-bit integers.</t>
  </si>
  <si>
    <t>D.u = (S0 &lt; S1); On 32-bit integers.</t>
  </si>
  <si>
    <t>D.u = (S0 == S1); On 32-bit integers.</t>
  </si>
  <si>
    <t>D.u = (S0 &lt;= S1); On 32-bit integers.</t>
  </si>
  <si>
    <t>D.u = (S0 &gt; S1); On 32-bit integers.</t>
  </si>
  <si>
    <t>D.u = (S0 &lt;&gt; S1); On 32-bit integers.</t>
  </si>
  <si>
    <t>D.u = (S0 &gt;= S1); On 32-bit integers.</t>
  </si>
  <si>
    <t>D.u = 1; On 32-bit integers.</t>
  </si>
  <si>
    <t>D.u = 0; Also write EXEC.</t>
  </si>
  <si>
    <t>D.u = (S0 &lt; S1); Also write EXEC.</t>
  </si>
  <si>
    <t>D.u = (S0 == S1); Also write EXEC.</t>
  </si>
  <si>
    <t>D.u = (S0 &lt;= S1); Also write EXEC.</t>
  </si>
  <si>
    <t>D.u = (S0 &gt; S1); Also write EXEC.</t>
  </si>
  <si>
    <t>D.u = (S0 &lt;&gt; S1); Also write EXEC.</t>
  </si>
  <si>
    <t>D.u = (S0 &gt;= S1); Also write EXEC.</t>
  </si>
  <si>
    <t>D.u = 1; Also write EXEC.</t>
  </si>
  <si>
    <t>D.u = 0; On 64-bit integers.</t>
  </si>
  <si>
    <t>D.u = (S0 &lt; S1); On 64-bit integers.</t>
  </si>
  <si>
    <t>D.u = (S0 == S1); On 64-bit integers.</t>
  </si>
  <si>
    <t>D.u = (S0 &lt;= S1); On 64-bit integers.</t>
  </si>
  <si>
    <t>D.u = (S0 &gt; S1); On 64-bit integers.</t>
  </si>
  <si>
    <t>D.u = (S0 &lt;&gt; S1); On 64-bit integers.</t>
  </si>
  <si>
    <t>D.u = (S0 &gt;= S1); On 64-bit integers.</t>
  </si>
  <si>
    <t>D.u = 1; On 64-bit integers.</t>
  </si>
  <si>
    <t>D.u = 0; On unsigned 32-bit integers.</t>
  </si>
  <si>
    <t>D.u = (S0 &lt; S1); On unsigned 32-bit integers.</t>
  </si>
  <si>
    <t>D.u = (S0 == S1); On unsigned 32-bit integers.</t>
  </si>
  <si>
    <t>D.u = (S0 &lt;= S1); On unsigned 32-bit integers.</t>
  </si>
  <si>
    <t>D.u = (S0 &gt; S1); On unsigned 32-bit integers.</t>
  </si>
  <si>
    <t>D.u = (S0 &lt;&gt; S1); On unsigned 32-bit integers.</t>
  </si>
  <si>
    <t>D.u = (S0 &gt;= S1); On unsigned 32-bit integers.</t>
  </si>
  <si>
    <t>D.u = 1; On unsigned 32-bit integers.</t>
  </si>
  <si>
    <t>D.u = 0; On unsigned 64-bit integers.</t>
  </si>
  <si>
    <t>D.u = (S0 &lt; S1); On unsigned 64-bit integers.</t>
  </si>
  <si>
    <t>D.u = (S0 == S1); On unsigned 64-bit integers.</t>
  </si>
  <si>
    <t>D.u = (S0 &lt;= S1); On unsigned 64-bit integers.</t>
  </si>
  <si>
    <t>D.u = (S0 &gt; S1); On unsigned 64-bit integers.</t>
  </si>
  <si>
    <t>D.u = (S0 &lt;&gt; S1); On unsigned 64-bit integers.</t>
  </si>
  <si>
    <t>D.u = (S0 &gt;= S1); On unsigned 64-bit integers.</t>
  </si>
  <si>
    <t>D.u = 1; On unsigned 64-bit integers.</t>
  </si>
  <si>
    <t>setsEXEC</t>
  </si>
  <si>
    <t xml:space="preserve">Untyped buffer load 1 Dword with format conversion. </t>
  </si>
  <si>
    <t xml:space="preserve">Untyped buffer load 2 Dwords with format conversion. </t>
  </si>
  <si>
    <t xml:space="preserve">Untyped buffer load 3 Dwords with format conversion. </t>
  </si>
  <si>
    <t xml:space="preserve">Untyped buffer load 4 Dwords with format conversion. </t>
  </si>
  <si>
    <t xml:space="preserve">Untyped buffer store 1 Dword with format conversion. </t>
  </si>
  <si>
    <t xml:space="preserve">Untyped buffer store 2 Dwords with format conversion. </t>
  </si>
  <si>
    <t xml:space="preserve">Untyped buffer store 3 Dwords with format conversion. </t>
  </si>
  <si>
    <t xml:space="preserve">Untyped buffer store 4 Dwords with format conversion. </t>
  </si>
  <si>
    <t xml:space="preserve">Untyped buffer load unsigned byte. </t>
  </si>
  <si>
    <t xml:space="preserve">Untyped buffer load signed byte. </t>
  </si>
  <si>
    <t xml:space="preserve">Untyped buffer load unsigned short. </t>
  </si>
  <si>
    <t xml:space="preserve">Untyped buffer load signed short. </t>
  </si>
  <si>
    <t xml:space="preserve">Untyped buffer load Dword. </t>
  </si>
  <si>
    <t xml:space="preserve">Untyped buffer load 2 Dwords. </t>
  </si>
  <si>
    <t xml:space="preserve">Untyped buffer load 4 Dwords. </t>
  </si>
  <si>
    <t>BUFFER_LOAD_DWORDX3</t>
  </si>
  <si>
    <t xml:space="preserve">Untyped buffer load 3 Dwords. </t>
  </si>
  <si>
    <t xml:space="preserve">Untyped buffer store byte. </t>
  </si>
  <si>
    <t xml:space="preserve">Untyped buffer store short. </t>
  </si>
  <si>
    <t xml:space="preserve">Untyped buffer store Dword. </t>
  </si>
  <si>
    <t xml:space="preserve">Untyped buffer store 2 Dwords. </t>
  </si>
  <si>
    <t xml:space="preserve">Untyped buffer store 4 Dwords. </t>
  </si>
  <si>
    <t>BUFFER_STORE_DWORDX3</t>
  </si>
  <si>
    <t xml:space="preserve">Untyped buffer store 3 Dwords. </t>
  </si>
  <si>
    <t xml:space="preserve">32b, dst=src, returns previous value if glc==1. </t>
  </si>
  <si>
    <t xml:space="preserve">32b, dst = (dst==cmp) ? src : dst. Returns previous value if glc==1. src comes from the first data-vgpr, cmp from the second. </t>
  </si>
  <si>
    <t xml:space="preserve">32b, dst += src. Returns previous value if glc==1. </t>
  </si>
  <si>
    <t xml:space="preserve">32b, dst -= src. Returns previous value if glc==1. </t>
  </si>
  <si>
    <t xml:space="preserve">32b, dst = (src &lt; dst) ? src : dst (signed). Returns previous value if glc==1. </t>
  </si>
  <si>
    <t xml:space="preserve">32b, dst = (src &lt; dst) ? src : dst (unsigned). Returns previous value if glc==1. </t>
  </si>
  <si>
    <t xml:space="preserve">32b, dst = (src &gt; dst) ? src : dst (signed). Returns previous value if glc==1. </t>
  </si>
  <si>
    <t xml:space="preserve">32b, dst = (src &gt; dst) ? src : dst (unsigned). Returns previous value if glc==1. </t>
  </si>
  <si>
    <t xml:space="preserve">32b, dst &amp;= src. Returns previous value if glc==1. </t>
  </si>
  <si>
    <t xml:space="preserve">32b, dst |= src. Returns previous value if glc==1. </t>
  </si>
  <si>
    <t xml:space="preserve">32b, dst ^= src. Returns previous value if glc==1. </t>
  </si>
  <si>
    <t>32b, dst = (dst &gt;= src) ? 0 : dst+1.Returns previous value if glc==1.</t>
  </si>
  <si>
    <t xml:space="preserve">32b, dst = ((dst==0 || (dst &gt; src)) ? src : dst-1. Returns previous value if glc==1. </t>
  </si>
  <si>
    <t xml:space="preserve">32b, , dst = (dst == cmp) ? src : dst, returns previous value if glc==1. Float compare swap (handles NaN/INF/denorm). src comes from the first data-vgpr; cmp from the second. </t>
  </si>
  <si>
    <t xml:space="preserve">32b, dst = (src &lt; dst) ? src : dst,. Returns previous value if glc==1. float, handles NaN/INF/denorm. </t>
  </si>
  <si>
    <t xml:space="preserve">32b, dst = (src &gt; dst) ? src : dst, returns previous value if glc==1. float, handles NaN/INF/denorm. </t>
  </si>
  <si>
    <t xml:space="preserve">64b, dst = (dst==cmp) ? src : dst. Returns previous value if glc==1. src comes from the first two data-vgprs, cmp from the second two. </t>
  </si>
  <si>
    <t xml:space="preserve">64b, dst += src. Returns previous value if glc==1. </t>
  </si>
  <si>
    <t xml:space="preserve">64b, dst -= src. Returns previous value if glc==1. </t>
  </si>
  <si>
    <t xml:space="preserve">64b, dst = (src &lt; dst) ? src : dst (signed). Returns previous value if glc==1. </t>
  </si>
  <si>
    <t xml:space="preserve">64b, dst = (src &lt; dst) ? src : dst (unsigned). Returns previous value if glc==1. </t>
  </si>
  <si>
    <t xml:space="preserve">64b, dst = (src &gt; dst) ? src : dst (signed). Returns previous value if glc==1. </t>
  </si>
  <si>
    <t xml:space="preserve">64b, dst = (src &gt; dst) ? src : dst (unsigned). Returns previous value if glc==1. </t>
  </si>
  <si>
    <t xml:space="preserve">64b, dst &amp;= src. Returns previous value if glc==1. </t>
  </si>
  <si>
    <t xml:space="preserve">64b, dst |= src. Returns previous value if glc==1. </t>
  </si>
  <si>
    <t xml:space="preserve">64b, dst = (dst == cmp) ? src : dst, returns previous value if glc==1. Double compare swap (handles NaN/INF/denorm). src comes from the first two data-vgprs, cmp from the second two. </t>
  </si>
  <si>
    <t xml:space="preserve">64b,  dst = (src &lt; dst) ? src : dst, returns previous value if glc==1. Double, handles NaN/INF/denorm. </t>
  </si>
  <si>
    <t xml:space="preserve">64b,  dst = (src &gt; dst) ? src : dst, returns previous value if glc==1. Double, handles NaN/INF/denorm. </t>
  </si>
  <si>
    <t>BUFFER_WBINVL1_VOL</t>
  </si>
  <si>
    <t xml:space="preserve">Write back and invalidate the shader L1 cache only for lines of MTYPE SC and GC. Always returns ACK to shader. </t>
  </si>
  <si>
    <t xml:space="preserve">Write back and invalidate the shader L1 cache. Always returns ACK to shader. </t>
  </si>
  <si>
    <t xml:space="preserve">64b, dst=src, returns previous value if glc==1. </t>
  </si>
  <si>
    <t>64b, dst ^= src. Returns previous value if glc==1.</t>
  </si>
  <si>
    <t>64b, dst = (dst &gt;= src) ? 0 : dst+1.Returns previous value if glc==1.</t>
  </si>
  <si>
    <t>64b, dst = ((dst==0 || (dst &gt; src)) ? src : dst-1. Returns previous value if glc==1. 93 5D0</t>
  </si>
  <si>
    <t xml:space="preserve">Typed buffer load 1 Dword with format conversion. </t>
  </si>
  <si>
    <t xml:space="preserve">Typed buffer load 2 Dwords with format conversion. </t>
  </si>
  <si>
    <t xml:space="preserve">Typed buffer load 3 Dwords with format conversion. </t>
  </si>
  <si>
    <t xml:space="preserve">Typed buffer load 4 Dwords with format conversion. </t>
  </si>
  <si>
    <t xml:space="preserve">Typed buffer store 1 Dword with format conversion. </t>
  </si>
  <si>
    <t xml:space="preserve">Typed buffer store 2 Dwords with format conversion. </t>
  </si>
  <si>
    <t xml:space="preserve">Typed buffer store 3 Dwords with format conversion. </t>
  </si>
  <si>
    <t xml:space="preserve">Typed buffer store 4 Dwords with format conversion. </t>
  </si>
  <si>
    <t>Op</t>
  </si>
  <si>
    <t>Unsigned byte offset.</t>
  </si>
  <si>
    <t>OFFEN</t>
  </si>
  <si>
    <t>If set, send VADDR as an offset. If clear, use zero instead of an offset from a VGPR.</t>
  </si>
  <si>
    <t>IDXEN</t>
  </si>
  <si>
    <t>GLC</t>
  </si>
  <si>
    <t>If set, operation is globally coherent.</t>
  </si>
  <si>
    <t>ADDR64</t>
  </si>
  <si>
    <t>LDS</t>
  </si>
  <si>
    <t>reserved</t>
  </si>
  <si>
    <t>Reserved.</t>
  </si>
  <si>
    <t>OP</t>
  </si>
  <si>
    <t>ENCODING</t>
  </si>
  <si>
    <t>Must be 1 1 1 0 0 0.</t>
  </si>
  <si>
    <t>VDATA</t>
  </si>
  <si>
    <t>Vector GPR to read/write result to.</t>
  </si>
  <si>
    <t>SRSRC</t>
  </si>
  <si>
    <t>Scalar GPR that specifies the resource constant, in units of four SGPRs.</t>
  </si>
  <si>
    <t>SLC</t>
  </si>
  <si>
    <t>System Level Coherent.</t>
  </si>
  <si>
    <t>TFE</t>
  </si>
  <si>
    <t>Texture Fail Enable (for partially resident textures).</t>
  </si>
  <si>
    <t>SOFFSET</t>
  </si>
  <si>
    <t>DFMT</t>
  </si>
  <si>
    <t>NFMT</t>
  </si>
  <si>
    <t>Must be 1 1 1 0 1 0.</t>
  </si>
  <si>
    <t>VGPR address source. Can carry an offset or an index or both (can read two successive VGPRs).</t>
  </si>
  <si>
    <t>Typed Memory Buffer Operation</t>
  </si>
  <si>
    <t>Data format for typed buffer.0</t>
  </si>
  <si>
    <t>Number format for typed buffer.0unorm,1snorm,2uscaled,3sscaled,4uint,5sint,6snorm_ogl,7float</t>
  </si>
  <si>
    <t>Byte offset added to the memory address. Scalar or constant GPR containing the base offset. This is always sent.</t>
  </si>
  <si>
    <t>DMASK</t>
  </si>
  <si>
    <t>Enable mask for image read/write data components. bit0 = red, 1 = green, 2 = blue, 3 = alpha. At least one bit must be on. Data is assumed to be packed into consecutive VGPRs.</t>
  </si>
  <si>
    <t>UNORM</t>
  </si>
  <si>
    <t>When set to 1, forces the address to be un-normalized, regardless of T#. Must be set to 1 for image stores and atomics</t>
  </si>
  <si>
    <t>DA</t>
  </si>
  <si>
    <t>R128</t>
  </si>
  <si>
    <t>LWE</t>
  </si>
  <si>
    <t>Must be 1 1 1 1 0 0.</t>
  </si>
  <si>
    <t>Address source. Can carry an offset or an index. Specifies the VGPR that holds the first of the image address values.</t>
  </si>
  <si>
    <t>Vector GPR to which the result is written.</t>
  </si>
  <si>
    <t>SSAMP</t>
  </si>
  <si>
    <t>Scalar GPR that specifies the sampler constant, in units of four SGPRs.</t>
  </si>
  <si>
    <t>EN</t>
  </si>
  <si>
    <t>COMPR</t>
  </si>
  <si>
    <t>Boolean. If true, data is exported in float16 format; if false, data is 32 bit.</t>
  </si>
  <si>
    <t>DONE</t>
  </si>
  <si>
    <t>If set, this is the last export of a given type. If this is set for a color export (PS only), then the valid mask must be present in the EXEC register.</t>
  </si>
  <si>
    <t>VM</t>
  </si>
  <si>
    <t>Mask contains valid-mask when set; otherwise, mask is just write-mask. Used only for pixel(mrt) exports.</t>
  </si>
  <si>
    <t>Must be 1 1 1 1 1 0.</t>
  </si>
  <si>
    <t>VSRC0</t>
  </si>
  <si>
    <t>VGPR of the first data to export.</t>
  </si>
  <si>
    <t>VSRC1</t>
  </si>
  <si>
    <t>VGPR of the second data to export.</t>
  </si>
  <si>
    <t>VSRC2</t>
  </si>
  <si>
    <t>VGPR of the third data to export.</t>
  </si>
  <si>
    <t>VSRC3</t>
  </si>
  <si>
    <t>VGPR of the fourth data to export.</t>
  </si>
  <si>
    <t>Type</t>
  </si>
  <si>
    <t>OpBits</t>
  </si>
  <si>
    <t>Desc</t>
  </si>
  <si>
    <t>Address of VGPR to supply first component of address (offset or index). When both index and offset are used, index is in the first VGPR, offset in the second. Can carry an offset or an index or both (can read two VGPRs).</t>
  </si>
  <si>
    <t>Address of VGPR to supply first component of write data or receive first component of read-data. Vector GPR to read/write result to.</t>
  </si>
  <si>
    <t>SGPR to supply unsigned byte offset. Must be an SGPR, M0, or inline constant.</t>
  </si>
  <si>
    <t>Specifies which SGPR supplies T# (resource constant) in four or eight consecutive SGPRs. This field is missing the two LSBs of the SGPR address, since this address must be aligned to a multiple of four SGPRs</t>
  </si>
  <si>
    <t>If set, send VADDR as an index. If clear, treat the index as zero; 1 = Supply an index from VGPR (VADDR).  0 = Do not (index = 0).</t>
  </si>
  <si>
    <t>Summary:If set, buffer address is 64-bits (base and size in resource is ignored). Details: Address size is 64-bit.
0 = 32 bit offset is added to base-address from the resource.
1 = VGPR supplies 64-bit address, ignores size in resource.
IDXEN and OFFEN must be zero in this mode. Stride (from resource) is ignored.
Address = base(T#) + vgpr_addr[63:0] + instr_offset[11:0] + SOFFSET. No range checking.
It is illegal to use ADDR64==1 and add_tid_enable==1 together.</t>
  </si>
  <si>
    <t>Summary: If set, operation is globally coherent.
Details: Globally Coherent. Controls how reads and writes are handled by the L1 texture cache.
READGLC = 0Reads can hit on the L1 and persist across wavefronts
GLC = 1Reads always miss the L1 and force fetch to L2. No L1
persistence across waves.
WRITEGLC = 0Writes miss the L1, write through to L2, and persist in
L1 across wavefronts.
GLC = 1Writes miss the L1, write through to L2. No persistence
across wavefronts.
ATOMICGLC = 0Previous data value is not returned. No L1 persistence
across wavefronts.
GLC = 1Previous data value is returned. No L1 persistence
across wavefronts.
Note: GLC means “return pre-op value” for atomics.</t>
  </si>
  <si>
    <t>System Level Coherent. When set, accesses are forced to miss in level 2 texture cache and are coherent with system memory.</t>
  </si>
  <si>
    <t>Texel Fail Enable for PRT (partially resident textures). When set to 1, fetch can return a NACK that causes a VGPR write into DST+1 (first GPR after all fetch-dest GPRs)</t>
  </si>
  <si>
    <t>MUBUF-ONLY:
0 = Return read-data to VGPRs.
1 = Return read-data to LDS instead of VGPRs.</t>
  </si>
  <si>
    <t>Declare an Array [1=Kernel has declared this resource to be an array of texture maps. 0=Kernel has declared this resource to be a single texture map.]</t>
  </si>
  <si>
    <t>This bitmask determines which VSRC registers export data. When COMPR is 0,  VSRC0 only exports data when en0 is set to 1; VSRC1 when en1, VSRC2 when en2, and VSRC3 when en3. When COMPR is 1,  VSRC0 contains two 16-bit data and only exports when en0 is set to 1; VSRC1 only exports when en2 is set to 1; en1 and en3 are ignored when COMPR is 1.</t>
  </si>
  <si>
    <t>Export target based on the enumeration below. 
0–7: EXP_MRT = Output to color MRT 0. Increment from here for additional MRTs. There are EXP_NUM_MRT MRTs in total., 
8: EXP_MRTZ = Output to Z., 
9: EXP_NULL = Output to NULL. 
12–15: EXP_POS = Output to position 0. Increment from here for additional positions. There are EXP_NUM_POS positions in total. , 
32–63: EXP_PARAM = Output to parameter 0. Increment from here for additional parameters. There are EXP_NUM_PARAM parameters in total.]</t>
  </si>
  <si>
    <t>Op_a</t>
  </si>
  <si>
    <t>Op_b</t>
  </si>
  <si>
    <t>SetsEXEC</t>
  </si>
  <si>
    <t>SignalNaN</t>
  </si>
  <si>
    <t>64bit</t>
  </si>
  <si>
    <t>SwitchOp</t>
  </si>
  <si>
    <t>Int</t>
  </si>
  <si>
    <t>Reserved</t>
  </si>
  <si>
    <t>System Level Coherent. When set, indicates that the operation is "system level coherent". This controls the L2 cache policy.</t>
  </si>
  <si>
    <t>0 - 7 reserved.</t>
  </si>
  <si>
    <t>Must be 1 1 0 1 1 1.</t>
  </si>
  <si>
    <t>Source of flat address VGPR.</t>
  </si>
  <si>
    <t>DATA</t>
  </si>
  <si>
    <t>Source data.</t>
  </si>
  <si>
    <t>Texture Fail Enable. For partially resident textures.</t>
  </si>
  <si>
    <t>Destination VGPR.</t>
  </si>
  <si>
    <t>SSRC0</t>
  </si>
  <si>
    <t>Source 0. First operand for the instruction.</t>
  </si>
  <si>
    <t>SSRC1</t>
  </si>
  <si>
    <t>Source 1. Second operand for instruction. (same as ssrc</t>
  </si>
  <si>
    <t>SDST</t>
  </si>
  <si>
    <t>Scalar destination for instruction. Same codes as for SSRC0, above, except that this can use only codes 0 to 127.</t>
  </si>
  <si>
    <t>Opcode.</t>
  </si>
  <si>
    <t>Must be 1 0.</t>
  </si>
  <si>
    <t>SIMM16</t>
  </si>
  <si>
    <t>Must be 1 0 1 1.</t>
  </si>
  <si>
    <t>0 – 2 reserved.</t>
  </si>
  <si>
    <t>Must be 1 0 1 1 1 1 1 0 1.</t>
  </si>
  <si>
    <t>Must be 1 0 1 1 1 1 1 1 0.</t>
  </si>
  <si>
    <t>16-bit integer input for opcode. Signedness is determined by opcode.</t>
  </si>
  <si>
    <t>Must be 1 0 1 1 1 1 1 1 1.</t>
  </si>
  <si>
    <t>Unsigned eight-bit Dword offset to the address specified in SBASE.</t>
  </si>
  <si>
    <t>IMM</t>
  </si>
  <si>
    <t>Boolean.[IMM = 0:Specifies an SGPR address that supplies a Dword offset for the memory operation (see enumeration)., IMM = 1:Specifies an 8-bit unsigned Dword offset.]</t>
  </si>
  <si>
    <t>SBASE</t>
  </si>
  <si>
    <t>Destination for instruction.</t>
  </si>
  <si>
    <t>Must be 1 1 0 0 0.</t>
  </si>
  <si>
    <t>SRC0</t>
  </si>
  <si>
    <t>First operand for instruction.</t>
  </si>
  <si>
    <t>Second operand for instruction. Vector General-Purpose Registers (VGPRs) 0 - 255.</t>
  </si>
  <si>
    <t>Destination for instruction. Vector General-Purpose Registers (VGPRs) 0 - 255.</t>
  </si>
  <si>
    <t>Encode</t>
  </si>
  <si>
    <t>Must be 0.</t>
  </si>
  <si>
    <t>0V_NOP: do nothing.</t>
  </si>
  <si>
    <t>Destination for instruction. Vector General-Purpose Registers (VGPRs) 0 – 255.</t>
  </si>
  <si>
    <t>ENCODE</t>
  </si>
  <si>
    <t>Must be 0 1 1 1 1 1 1.</t>
  </si>
  <si>
    <t>Sixteen Compare Operations (OP16)</t>
  </si>
  <si>
    <t>Must be 0 1 1 1 1 1 0.</t>
  </si>
  <si>
    <t>ABS</t>
  </si>
  <si>
    <t>If ABS[N] is set, take the floating-point absolute value of the N'th input operand. This is applied before negation.</t>
  </si>
  <si>
    <t>CLAMP</t>
  </si>
  <si>
    <t>If set, clamp output to [0.0, 1.0]. Applied after output modifier.</t>
  </si>
  <si>
    <t>0 – 255 Are the VOPC opcodes when VOP3 encoding is required.</t>
  </si>
  <si>
    <t>Must be 1 1 0 1 0 0.</t>
  </si>
  <si>
    <t>SRC1</t>
  </si>
  <si>
    <t>Second operand for instruction. Same format as SRC0.</t>
  </si>
  <si>
    <t>SRC2</t>
  </si>
  <si>
    <t>Third operand for instruction. Same format as SRC0.</t>
  </si>
  <si>
    <t>OMOD</t>
  </si>
  <si>
    <t>Output modifier for instruction. Applied before clamping.{0 : No modification.,1 : Multiply output by 2.0.,2 : Multiply output by 4.0.,3 : Divide output by 2.0.}</t>
  </si>
  <si>
    <t>NEG</t>
  </si>
  <si>
    <t>If NEG[N] is set, take the floating-point negation of the N'th input operand. This is applied after absolute value.</t>
  </si>
  <si>
    <t>0 – 103 32-bit Scalar General-Purpose Register (SGPR)</t>
  </si>
  <si>
    <t>Instructions that use this format:</t>
  </si>
  <si>
    <t>Second operand for instruction.</t>
  </si>
  <si>
    <t>Third operand for instruction.</t>
  </si>
  <si>
    <t>Output modifier for instruction. Applied before clamping.</t>
  </si>
  <si>
    <t>VSRC</t>
  </si>
  <si>
    <t>Vector General-Purpose Registers (VGPR) containing the i/j coordinate by which to multiply one of the parameter components.</t>
  </si>
  <si>
    <t>ATTRCHAN</t>
  </si>
  <si>
    <t>Attribute component to interpolate. See Section 10.1 on page 10-1.</t>
  </si>
  <si>
    <t>ATTR</t>
  </si>
  <si>
    <t>Attribute to interpolate.</t>
  </si>
  <si>
    <t>0:V_INTERP_P1_F32: D = P10 * S + P0; parameter interpolation. 1:V_INTERP_P2_F32: D = P20 * S + D; parameter interpolation. 2: V_INTERP_MOV_F32: D = {P10,P20,P0}[S]; parameter load. 3: reserved.</t>
  </si>
  <si>
    <t>Must be 1 1 0 0 1 0.</t>
  </si>
  <si>
    <t>todo</t>
  </si>
  <si>
    <t>Destination for instruction in the Vector General-Purpose Registers</t>
  </si>
  <si>
    <t>0xE03C0000</t>
  </si>
  <si>
    <t>0xE07C0000</t>
  </si>
  <si>
    <t>Code</t>
  </si>
  <si>
    <t>CompareOp</t>
  </si>
  <si>
    <t>CompareSubType</t>
  </si>
  <si>
    <t>Descripton</t>
  </si>
  <si>
    <t>Tech</t>
  </si>
  <si>
    <t>Op(Hex)</t>
  </si>
  <si>
    <t>Texture resource size  1 = 128b, 0 = 256b.</t>
  </si>
  <si>
    <t xml:space="preserve">Scalar destination for instruction. Same codes as for SIMM16, above, except that this can use only codes 0 to 127. 16-bit integer input for opcode. Signedness is determined by opcode. </t>
  </si>
  <si>
    <t>Source 1. Second operand for instruction. Same codes as for SSRC0, above.</t>
  </si>
  <si>
    <t>Bits [6:1] of an aligned pair of SGPRs specifying {size[15:0], base[47:0]}, where base and size are in Dword units. The low-order bits are in the first SGPR.</t>
  </si>
  <si>
    <t>Destination for instruction in the Vector General-Purpose Registers (VGPR 0-255). For V_CMP instructions, this field specifies the SGPR or VCC that receives the result of the comparison.</t>
  </si>
  <si>
    <t>Vector General-Purpose Registers (VGPR 0-255) to which results are written, and, optionally, from which they are read when accumulating results.</t>
  </si>
  <si>
    <t>int</t>
  </si>
  <si>
    <t>enum</t>
  </si>
  <si>
    <t>OpHex</t>
  </si>
  <si>
    <t>Image memory load with format conversion specified in T#. No sampler.</t>
  </si>
  <si>
    <t>Image memory load with user-supplied mip level. No sampler.</t>
  </si>
  <si>
    <t>Image memory load with no format conversion. No sampler.</t>
  </si>
  <si>
    <t>Image memory load with no format conversion and sign extension. No sampler.</t>
  </si>
  <si>
    <t>Image memory load with user-supplied mip level, no format conversion. No sampler.</t>
  </si>
  <si>
    <t>Image memory load with user-supplied mip level, no format conversion and with sign extension. No sampler.</t>
  </si>
  <si>
    <t>Image memory store with formatconversion specified in T#. No sampler.</t>
  </si>
  <si>
    <t>Image memory store with format conversion specified in T# to user specified mip level. No sampler.</t>
  </si>
  <si>
    <t>Image memory store of packed data without format conversion. No sampler.</t>
  </si>
  <si>
    <t>Image memory store of packed data without format conversion to user-supplied mip level. No sampler.</t>
  </si>
  <si>
    <t>return resource info. No sampler.</t>
  </si>
  <si>
    <t>dst=src, returns previous value if glc==1.</t>
  </si>
  <si>
    <t>dst = (dst==cmp) ? src : dst. Returns previous value if glc==1.</t>
  </si>
  <si>
    <t>dst += src. Returns previous value if glc==1.</t>
  </si>
  <si>
    <t>dst -= src. Returns previous value if glc==1.</t>
  </si>
  <si>
    <t>dst = (src &lt; dst) ? src : dst (signed). Returns previous value if glc==1.</t>
  </si>
  <si>
    <t>dst = (src &lt; dst) ? src : dst (unsigned). Returns previous value if glc==1.</t>
  </si>
  <si>
    <t>dst = (src &gt; dst) ? src : dst (signed). Returns previous value if glc==1.</t>
  </si>
  <si>
    <t>dst = (src &gt; dst) ? src : dst (unsigned). Returns previous value if glc==1.</t>
  </si>
  <si>
    <t>dst &amp;= src. Returns previous value if glc==1.</t>
  </si>
  <si>
    <t>dst |= src. Returns previous value if glc==1.</t>
  </si>
  <si>
    <t>dst ^= src. Returns previous value if glc==1.</t>
  </si>
  <si>
    <t>dst = (dst &gt;= src) ? 0 : dst+1. Returns previous value if glc==1.</t>
  </si>
  <si>
    <t>dst = ((dst==0 || (dst &gt; src)) ? src : dst-1. Returns previous value if glc==1.</t>
  </si>
  <si>
    <t>dst = (dst == cmp) ? src : dst, returns previous value of dst if glc==1 - double and float atomic compare swap. Obeys floating point compare rules for special values.</t>
  </si>
  <si>
    <t>dst = (src &lt; dst) ? src : dst, returns previous value of dst if glc==1 - double and float atomic min (handles NaN/INF/denorm).</t>
  </si>
  <si>
    <t>dst = (src &gt; dst) ? src : dst, returns previous value of dst if glc==1 - double and float atomic min (handles NaN/INF/denorm).</t>
  </si>
  <si>
    <t>sample texture map.</t>
  </si>
  <si>
    <t>sample texture map, with LOD clamp specified in shader.</t>
  </si>
  <si>
    <t>sample texture map, with user derivatives.</t>
  </si>
  <si>
    <t>sample texture map, with LOD clamp specified in shader, with user derivatives.</t>
  </si>
  <si>
    <t>sample texture map, with user LOD.</t>
  </si>
  <si>
    <t>sample texture map, with lod bias.</t>
  </si>
  <si>
    <t>sample texture map, with LOD clamp specified in shader, with lod bias.</t>
  </si>
  <si>
    <t>sample texture map, from level 0.</t>
  </si>
  <si>
    <t>sample texture map, with PCF.</t>
  </si>
  <si>
    <t>SAMPLE_C, with LOD clamp specified in shader.</t>
  </si>
  <si>
    <t>SAMPLE_C, with user derivatives.</t>
  </si>
  <si>
    <t>SAMPLE_C, with LOD clamp specified in shader, with user derivatives.</t>
  </si>
  <si>
    <t>SAMPLE_C, with user LOD.</t>
  </si>
  <si>
    <t>SAMPLE_C, with lod bias.</t>
  </si>
  <si>
    <t>SAMPLE_C, with LOD clamp specified in shader, with lod bias.</t>
  </si>
  <si>
    <t>SAMPLE_C, from level 0.</t>
  </si>
  <si>
    <t>sample texture map, with user offsets.</t>
  </si>
  <si>
    <t>SAMPLE_O with LOD clamp specified in shader.</t>
  </si>
  <si>
    <t>SAMPLE_O, with user derivatives.</t>
  </si>
  <si>
    <t>SAMPLE_O, with LOD clamp specified in shader, with user derivatives.</t>
  </si>
  <si>
    <t>SAMPLE_O, with user LOD.</t>
  </si>
  <si>
    <t>SAMPLE_O, with lod bias.</t>
  </si>
  <si>
    <t>SAMPLE_O, with LOD clamp specified in shader, with lod bias.</t>
  </si>
  <si>
    <t>SAMPLE_O, from level 0.</t>
  </si>
  <si>
    <t>SAMPLE_C with user specified offsets.</t>
  </si>
  <si>
    <t>SAMPLE_C_O, with LOD clamp specified in shader.</t>
  </si>
  <si>
    <t>SAMPLE_C_O, with user derivatives.</t>
  </si>
  <si>
    <t>SAMPLE_C_O, with LOD clamp specified in shader, with user derivatives.</t>
  </si>
  <si>
    <t>SAMPLE_C_O, with user LOD.</t>
  </si>
  <si>
    <t>SAMPLE_C_O, with lod bias.</t>
  </si>
  <si>
    <t>SAMPLE_C_O, with LOD clamp specified in shader, with lod bias.</t>
  </si>
  <si>
    <t>SAMPLE_C_O, from level 0.</t>
  </si>
  <si>
    <t>gather 4 single component elements (2x2).</t>
  </si>
  <si>
    <t>gather 4 single component elements (2x2) with user LOD clamp.</t>
  </si>
  <si>
    <t>gather 4 single component elements (2x2) with user LOD.</t>
  </si>
  <si>
    <t>gather 4 single component elements (2x2) with user bias.</t>
  </si>
  <si>
    <t>gather 4 single component elements (2x2) with user bias and clamp.</t>
  </si>
  <si>
    <t>gather 4 single component elements (2x2) at level 0.</t>
  </si>
  <si>
    <t>gather 4 single component elements (2x2) with PCF.</t>
  </si>
  <si>
    <t>gather 4 single component elements (2x2) with user LOD clamp and PCF.</t>
  </si>
  <si>
    <t>gather 4 single component elements (2x2) with user LOD and PCF.</t>
  </si>
  <si>
    <t>gather 4 single component elements (2x2) with user bias and PCF.</t>
  </si>
  <si>
    <t>gather 4 single component elements (2x2) with user bias, clamp and PCF.</t>
  </si>
  <si>
    <t>gather 4 single component elements (2x2) at level 0, with PCF.</t>
  </si>
  <si>
    <t>GATHER4, with user offsets.</t>
  </si>
  <si>
    <t>GATHER4_CL, with user offsets.</t>
  </si>
  <si>
    <t>GATHER4_L, with user offsets.</t>
  </si>
  <si>
    <t>GATHER4_B, with user offsets.</t>
  </si>
  <si>
    <t>GATHER4_B_CL, with user offsets.</t>
  </si>
  <si>
    <t>GATHER4_LZ, with user offsets.</t>
  </si>
  <si>
    <t>GATHER4_C, with user offsets.</t>
  </si>
  <si>
    <t>GATHER4_C_CL, with user offsets.</t>
  </si>
  <si>
    <t>GATHER4_C_L, with user offsets.</t>
  </si>
  <si>
    <t>GATHER4_C_LZ, with user offsets.</t>
  </si>
  <si>
    <t>Return calculated LOD.</t>
  </si>
  <si>
    <t>sample texture map, with user derivatives (LOD per quad)</t>
  </si>
  <si>
    <t>sample texture map, with LOD clamp specified in shader, with user derivatives (LOD per quad).</t>
  </si>
  <si>
    <t>SAMPLE_C, with user derivatives (LOD per quad).</t>
  </si>
  <si>
    <t>SAMPLE_C, with LOD clamp specified in shader, with user derivatives (LOD per quad).</t>
  </si>
  <si>
    <t>SAMPLE_O, with user derivatives (LOD per quad).</t>
  </si>
  <si>
    <t>SAMPLE_O, with LOD clamp specified in shader, with user derivatives (LOD per quad).</t>
  </si>
  <si>
    <t>SAMPLE_C_O, with user derivatives (LOD per quad).</t>
  </si>
  <si>
    <t>SAMPLE_C_O, with LOD clamp specified in shader, with user derivatives (LOD per quad).</t>
  </si>
  <si>
    <t>0xF1400000</t>
  </si>
  <si>
    <t>setsSCC</t>
  </si>
  <si>
    <t>readsSCC</t>
  </si>
  <si>
    <t>readsVCC</t>
  </si>
  <si>
    <t>readsEXEC</t>
  </si>
  <si>
    <t>s4b</t>
  </si>
  <si>
    <t>s8b</t>
  </si>
  <si>
    <t>s16b</t>
  </si>
  <si>
    <t>s32b</t>
  </si>
  <si>
    <t>s64b</t>
  </si>
  <si>
    <t>none</t>
  </si>
  <si>
    <t>s8u</t>
  </si>
  <si>
    <t>s4i</t>
  </si>
  <si>
    <t>s8i</t>
  </si>
  <si>
    <t>s4u</t>
  </si>
  <si>
    <t>v4f</t>
  </si>
  <si>
    <t>v4b</t>
  </si>
  <si>
    <t>v8f</t>
  </si>
  <si>
    <t>v4i</t>
  </si>
  <si>
    <t>v4u</t>
  </si>
  <si>
    <t>v8b</t>
  </si>
  <si>
    <t>v8i</t>
  </si>
  <si>
    <t>v8u</t>
  </si>
  <si>
    <t>v2f</t>
  </si>
  <si>
    <t>v2d</t>
  </si>
  <si>
    <t>v3d</t>
  </si>
  <si>
    <t>v1u</t>
  </si>
  <si>
    <t>v2i</t>
  </si>
  <si>
    <t>v2u</t>
  </si>
  <si>
    <t>WritesToVDATA</t>
  </si>
  <si>
    <t>ReadsFromVDATA</t>
  </si>
  <si>
    <t>WriteFormat</t>
  </si>
  <si>
    <t>v12b</t>
  </si>
  <si>
    <t>v16b</t>
  </si>
  <si>
    <t>MemSize</t>
  </si>
  <si>
    <t>RegSize</t>
  </si>
  <si>
    <t>v4[biu]</t>
  </si>
  <si>
    <t>v8[biu]</t>
  </si>
  <si>
    <t>v4[iu]</t>
  </si>
  <si>
    <t>1b</t>
  </si>
  <si>
    <t>16i</t>
  </si>
  <si>
    <t>3u</t>
  </si>
  <si>
    <t>s4[biu]</t>
  </si>
  <si>
    <t>Conditional branch join point. Arg0 = saved CSP value. No dest. See Section 4.6, on page 4-4.
Format: S_CBRANCH_JOIN arg0
if (CSP == SGPR[arg0])// SGPR[arg0] holds the CSP value when the FORK started
PC += 4// this is the 2nd time to JOIN: continue with pgm
else
CSP --// this is the 1st time to JOIN: jump to other FORK path
{PC, EXEC} = SGPR[CSP*4] // read 128-bits from 4 consecutive SGPRs</t>
  </si>
  <si>
    <t>s4[iu]</t>
  </si>
  <si>
    <t>scc</t>
  </si>
  <si>
    <t xml:space="preserve">uint only works here if values are &lt;2147483648(aka top bit must be 0). If larger is needed use U32 version. </t>
  </si>
  <si>
    <t>s1u</t>
  </si>
  <si>
    <t>Conditional branch using branch-stack. Arg0(sdst) = compare mask (VCC or any SGPR), SIMM16 = signed DWORD branch offset relative to next instruction. See Section 4.6, on page 4-4.
S_CBRANCH_I_FORK arg0, #target_addr_offset[17:2]// target_addr_offset is a 16b signed immediate offset;  “PC” in this pseudo-code is pointing to the cbranch_*_fork instruction
  mask_pass = SGPR[arg0] &amp; exec
  mask_fail = ~SGPR[arg0] &amp; exec
  if (mask_pass == exec)
    PC += 4 + target_addr_offset
  else if (mask_fail == exec)
    PC += 4
  else if (bitcount(mask_fail) &lt; bitcount(mask_pass))
    exec = mask_fail
    SGPR[CSP*4] = { (pc + 4 + target_addr_offset), mask_pass }
    CSP++
    PC += 4
  else
    exec = mask_pass
    SGPR[CSP*4] = { (pc+4), mask_fail }
    CSP++
    PC += 4 + target_addr_offset</t>
  </si>
  <si>
    <t>u16</t>
  </si>
  <si>
    <t>s16</t>
  </si>
  <si>
    <t>b16</t>
  </si>
  <si>
    <t>4u</t>
  </si>
  <si>
    <t>8u</t>
  </si>
  <si>
    <t>16b</t>
  </si>
  <si>
    <t>2u</t>
  </si>
  <si>
    <t>v1i</t>
  </si>
  <si>
    <t>v3i</t>
  </si>
  <si>
    <t>v3u</t>
  </si>
  <si>
    <t>16u</t>
  </si>
  <si>
    <t>24u</t>
  </si>
  <si>
    <t>Dst and Src0 might need to be the same</t>
  </si>
  <si>
    <t>v16u</t>
  </si>
  <si>
    <t>sDestType</t>
  </si>
  <si>
    <t>Src0Type</t>
  </si>
  <si>
    <t>Src1Type</t>
  </si>
  <si>
    <t>Src2Type</t>
  </si>
  <si>
    <t>Immd0Type</t>
  </si>
  <si>
    <t>Immd1Type</t>
  </si>
  <si>
    <t xml:space="preserve">Float to 8 bit unsigned integer conversion_x000D_
Replacement for 8xx/9xx FLT_TO_UINT4 opcode._x000D_
Float to 8 bit uint conversion placed into any byte of result, accumulated with S2.f. Four applications of this opcode can accumulate 4 8-bit integers packed into a single dword._x000D_
D.f = ((flt_to_uint(S0.f) &amp; 0xff) &lt;&lt;_x000D_  8*S1.f[1:0])) || (S2.f &amp; ~(0xff &lt;&lt;_x000D_  (8*S1.f[1:0])));_x000D_
Intended use, ops in any order:_x000D_
op - cvt_pk_u8_f32 r0 foo2, 2, r0_x000D_
op - cvt_pk_u8_f32 r0 foo1, 1, r0_x000D_
op - cvt_pk_u8_f32 r0 foo3, 3, r0_x000D_
op - cvt_pk_u8_f32 r0 foo0, 0, r0_x000D_
r0 result is 4 bytes packed into a dword:_x000D_
{foo3, foo2, foo1, foo0} </t>
  </si>
  <si>
    <t>v1b</t>
  </si>
  <si>
    <t>6u</t>
  </si>
  <si>
    <t>OpCtMin</t>
  </si>
  <si>
    <t>OpCtMax</t>
  </si>
  <si>
    <t>OtherNotes</t>
  </si>
  <si>
    <t>ISANotes</t>
  </si>
  <si>
    <t>setsPC</t>
  </si>
  <si>
    <t>readsPC</t>
  </si>
  <si>
    <t>skipsOnEXEC0</t>
  </si>
  <si>
    <t>encoding</t>
  </si>
  <si>
    <t>Src3Type</t>
  </si>
  <si>
    <t>OpNum</t>
  </si>
  <si>
    <t>opCode</t>
  </si>
  <si>
    <t>ID</t>
  </si>
  <si>
    <t>VOP3a3</t>
  </si>
  <si>
    <t>VOP3a2</t>
  </si>
  <si>
    <t>VOP3a1</t>
  </si>
  <si>
    <t>VOP3b2</t>
  </si>
  <si>
    <t>VOP3b3</t>
  </si>
  <si>
    <t>vop3Version</t>
  </si>
  <si>
    <t>VOP3a0</t>
  </si>
  <si>
    <t>VOP3bC</t>
  </si>
  <si>
    <t>DS[vAddr+OFFSET0] =  DS[vAddr+OFFSET0] + vSrc0</t>
  </si>
  <si>
    <t>DS[vAddr+OFFSET0] =  DS[vAddr+OFFSET0] - vSrc0</t>
  </si>
  <si>
    <t>DS[vAddr+OFFSET0] = vSrc0 - DS[vAddr+OFFSET0]</t>
  </si>
  <si>
    <t>DS[vAddr+OFFSET0] = (DS[vAddr+OFFSET0] &gt;= vSrc0 ? 0 : DS[vAddr+OFFSET0] + 1)</t>
  </si>
  <si>
    <t>DS[vAddr+OFFSET0] = (DS[vAddr+OFFSET0] == 0 || DS[vAddr+OFFSET0] &gt; vSrc0 ? vSrc0 : DS[vAddr+OFFSET0] - 1)</t>
  </si>
  <si>
    <t>DS[vAddr+OFFSET0] = min(DS[vAddr+OFFSET0], vSrc0)</t>
  </si>
  <si>
    <t>DS[vAddr+OFFSET0] = max(DS[vAddr+OFFSET0], vSrc0)</t>
  </si>
  <si>
    <t>DS[vAddr+OFFSET0] = DS[vAddr+OFFSET0] &amp; vSrc0</t>
  </si>
  <si>
    <t>DS[vAddr+OFFSET0] = DS[vAddr+OFFSET0] | vSrc0</t>
  </si>
  <si>
    <t>DS[vAddr+OFFSET0] = DS[vAddr+OFFSET0] ^ vSrc0</t>
  </si>
  <si>
    <t>DS[vAddr+OFFSET0] = (DS[vAddr+OFFSET0] ^ ~vSrc0) | vSrc1</t>
  </si>
  <si>
    <t>DS[vAddr+OFFSET0] = vSrc0</t>
  </si>
  <si>
    <t>DS[vAddr+OFFSET0*4] = vSrc0; DS[vAddr+OFFSET1*4] = vSrc1</t>
  </si>
  <si>
    <t>DS[vAddr+OFFSET0*4*64] = vSrc0; DS[vAddr+OFFSET1*4*64] = vSrc1</t>
  </si>
  <si>
    <t>DS[vAddr+OFFSET0] = (DS[vAddr+OFFSET0] == vSrc0 ? vSrc1 : DS[vAddr+OFFSET0])</t>
  </si>
  <si>
    <t>DS[vAddr+OFFSET0] = (DS[vAddr+OFFSET0] &lt; vSrc1) ? vSrc0 : DS[vAddr+OFFSET0]</t>
  </si>
  <si>
    <t>DS[vAddr+OFFSET0] = (vSrc0 &gt; DS[vAddr+OFFSET0]) ? vSrc0 : DS[vAddr+OFFSET0]</t>
  </si>
  <si>
    <t>DS[vAddr+OFFSET0] = vSrc0[7:0]</t>
  </si>
  <si>
    <t>DS[vAddr+OFFSET0] = vSrc0[15:0]</t>
  </si>
  <si>
    <t>MinSize</t>
  </si>
  <si>
    <t>MaxSize</t>
  </si>
  <si>
    <t>Commutative</t>
  </si>
  <si>
    <t>STORE</t>
  </si>
  <si>
    <t>ATOMIC</t>
  </si>
  <si>
    <t>LOAD</t>
  </si>
  <si>
    <t>FLAT_LOAD_UBYTE</t>
  </si>
  <si>
    <t>FLAT_LOAD_SBYTE</t>
  </si>
  <si>
    <t>FLAT_LOAD_USHORT</t>
  </si>
  <si>
    <t>FLAT_LOAD_SSHORT</t>
  </si>
  <si>
    <t>FLAT_LOAD_DWORD</t>
  </si>
  <si>
    <t>FLAT_LOAD_DWORDX2</t>
  </si>
  <si>
    <t>FLAT_LOAD_DWORDX4</t>
  </si>
  <si>
    <t>FLAT_LOAD_DWORDX3</t>
  </si>
  <si>
    <t>FLAT_STORE_BYTE</t>
  </si>
  <si>
    <t>FLAT_STORE_SHORT</t>
  </si>
  <si>
    <t>FLAT_STORE_DWORD</t>
  </si>
  <si>
    <t>FLAT_STORE_DWORDX2</t>
  </si>
  <si>
    <t>FLAT_STORE_DWORDX4</t>
  </si>
  <si>
    <t>FLAT_STORE_DWORDX3</t>
  </si>
  <si>
    <t>FLAT_ATOMIC_SWAP</t>
  </si>
  <si>
    <t>FLAT_ATOMIC_CMPSWAP</t>
  </si>
  <si>
    <t>FLAT_ATOMIC_ADD</t>
  </si>
  <si>
    <t>FLAT_ATOMIC_SUB</t>
  </si>
  <si>
    <t>FLAT_ATOMIC_SMIN</t>
  </si>
  <si>
    <t>FLAT_ATOMIC_UMIN</t>
  </si>
  <si>
    <t>FLAT_ATOMIC_SMAX</t>
  </si>
  <si>
    <t>FLAT_ATOMIC_UMAX</t>
  </si>
  <si>
    <t>FLAT_ATOMIC_AND</t>
  </si>
  <si>
    <t>FLAT_ATOMIC_OR</t>
  </si>
  <si>
    <t>FLAT_ATOMIC_XOR</t>
  </si>
  <si>
    <t>FLAT_ATOMIC_INC</t>
  </si>
  <si>
    <t>FLAT_ATOMIC_DEC</t>
  </si>
  <si>
    <t>FLAT_ATOMIC_FCMPSWAP</t>
  </si>
  <si>
    <t>FLAT_ATOMIC_FMIN</t>
  </si>
  <si>
    <t>FLAT_ATOMIC_FMAX</t>
  </si>
  <si>
    <t>FLAT_ATOMIC_SWAP_X2</t>
  </si>
  <si>
    <t>FLAT_ATOMIC_CMPSWAP_X2</t>
  </si>
  <si>
    <t>FLAT_ATOMIC_ADD_X2</t>
  </si>
  <si>
    <t>FLAT_ATOMIC_SUB_X2</t>
  </si>
  <si>
    <t>FLAT_ATOMIC_SMIN_X2</t>
  </si>
  <si>
    <t>FLAT_ATOMIC_UMIN_X2</t>
  </si>
  <si>
    <t>FLAT_ATOMIC_SMAX_X2</t>
  </si>
  <si>
    <t>FLAT_ATOMIC_UMAX_X2</t>
  </si>
  <si>
    <t>FLAT_ATOMIC_AND_X2</t>
  </si>
  <si>
    <t>FLAT_ATOMIC_OR_X2</t>
  </si>
  <si>
    <t>FLAT_ATOMIC_XOR_X2</t>
  </si>
  <si>
    <t>FLAT_ATOMIC_INC_X2</t>
  </si>
  <si>
    <t>FLAT_ATOMIC_DEC_X2</t>
  </si>
  <si>
    <t>FLAT_ATOMIC_FCMPSWAP_X2</t>
  </si>
  <si>
    <t>FLAT_ATOMIC_FMIN_X2</t>
  </si>
  <si>
    <t>FLAT_ATOMIC_FMAX_X2</t>
  </si>
  <si>
    <t>Class</t>
  </si>
  <si>
    <t>0xDC200000</t>
  </si>
  <si>
    <t>0xDC240000</t>
  </si>
  <si>
    <t>0xDC280000</t>
  </si>
  <si>
    <t>0xDC2C0000</t>
  </si>
  <si>
    <t>0xDC300000</t>
  </si>
  <si>
    <t>0xDC340000</t>
  </si>
  <si>
    <t>0xDC380000</t>
  </si>
  <si>
    <t>0xDC3C0000</t>
  </si>
  <si>
    <t>0xDC600000</t>
  </si>
  <si>
    <t>0xDC680000</t>
  </si>
  <si>
    <t>0xDC700000</t>
  </si>
  <si>
    <t>0xDC740000</t>
  </si>
  <si>
    <t>0xDC780000</t>
  </si>
  <si>
    <t>0xDC7C0000</t>
  </si>
  <si>
    <t>0xDCC00000</t>
  </si>
  <si>
    <t>0xDCC40000</t>
  </si>
  <si>
    <t>0xDCC80000</t>
  </si>
  <si>
    <t>0xDCCC0000</t>
  </si>
  <si>
    <t>0xDCD40000</t>
  </si>
  <si>
    <t>0xDCD80000</t>
  </si>
  <si>
    <t>0xDCDC0000</t>
  </si>
  <si>
    <t>0xDCE00000</t>
  </si>
  <si>
    <t>0xDCE40000</t>
  </si>
  <si>
    <t>0xDCE80000</t>
  </si>
  <si>
    <t>0xDCEC0000</t>
  </si>
  <si>
    <t>0xDCF00000</t>
  </si>
  <si>
    <t>0xDCF40000</t>
  </si>
  <si>
    <t>0xDCF80000</t>
  </si>
  <si>
    <t>0xDCFC0000</t>
  </si>
  <si>
    <t>0xDD000000</t>
  </si>
  <si>
    <t>0xDD400000</t>
  </si>
  <si>
    <t>0xDD440000</t>
  </si>
  <si>
    <t>0xDD480000</t>
  </si>
  <si>
    <t>0xDD4C0000</t>
  </si>
  <si>
    <t>0xDD540000</t>
  </si>
  <si>
    <t>0xDD580000</t>
  </si>
  <si>
    <t>0xDD5C0000</t>
  </si>
  <si>
    <t>0xDD600000</t>
  </si>
  <si>
    <t>0xDD640000</t>
  </si>
  <si>
    <t>0xDD680000</t>
  </si>
  <si>
    <t>0xDD6C0000</t>
  </si>
  <si>
    <t>0xDD700000</t>
  </si>
  <si>
    <t>0xDD740000</t>
  </si>
  <si>
    <t>0xDD780000</t>
  </si>
  <si>
    <t>0xDD7C0000</t>
  </si>
  <si>
    <t>0xDD800000</t>
  </si>
  <si>
    <t>LOAD - Flat load unsigned byte. Zero extend to VGPR destination.</t>
  </si>
  <si>
    <t>LOAD - Flat load signed byte. Sign extend to VGPR destination.</t>
  </si>
  <si>
    <t>LOAD - Flat load unsigned short. Zero extebd to VGPR destination.</t>
  </si>
  <si>
    <t>LOAD - Flat load signed short. Sign extend to VGPR destination.</t>
  </si>
  <si>
    <t>LOAD - Flat load Dword.</t>
  </si>
  <si>
    <t>LOAD - Flat load 2 Dwords.</t>
  </si>
  <si>
    <t>LOAD - Flat load 4 Dwords.</t>
  </si>
  <si>
    <t>LOAD - Flat load 3 Dwords.</t>
  </si>
  <si>
    <t>STORE - Flat store byte.</t>
  </si>
  <si>
    <t>STORE - Flat store short.</t>
  </si>
  <si>
    <t>STORE - Flat store Dword.</t>
  </si>
  <si>
    <t>STORE - Flat store 2 Dwords.</t>
  </si>
  <si>
    <t>STORE - Flat store 4 Dwords.</t>
  </si>
  <si>
    <t>STORE - Flat store 3 Dwords.</t>
  </si>
  <si>
    <t>ATOMIC - 32b. dst=src, returns previous value if rtn==1.</t>
  </si>
  <si>
    <t>ATOMIC - 32b, dst = (dst==cmp) ? src : dst. Returns previous value if rtn==1.src comes from the first data-VGPR, cmp from the second.</t>
  </si>
  <si>
    <t>ATOMIC - 32b, dst += src. Returns previous value if rtn==1.</t>
  </si>
  <si>
    <t>ATOMIC - 32b, dst -= src. Returns previous value if rtn==1.</t>
  </si>
  <si>
    <t>ATOMIC - 32b, dst = (src &lt; dst) ? src : dst (signed comparison). Returns previous value if rtn==1.</t>
  </si>
  <si>
    <t>ATOMIC - 32b, dst = (src &lt; dst) ? src : dst (unsigned comparison). Returns previous value if rtn==1.</t>
  </si>
  <si>
    <t>ATOMIC - 32b, dst = (src &gt; dst) ? src : dst (signed comparison). Returns previous value if rtn==1.</t>
  </si>
  <si>
    <t>ATOMIC - 32b, dst = (src &gt; dst) ? src : dst (unsigned comparison). Returns previous value if rtn==1.</t>
  </si>
  <si>
    <t>ATOMIC - 32b, dst &amp;= src. Returns previous value if rtn==1.</t>
  </si>
  <si>
    <t>ATOMIC - 32b, dst |= src. Returns previous value if rtn==1.</t>
  </si>
  <si>
    <t>ATOMIC - 32b, dst ^= src. Returns previous value if rtn==1.</t>
  </si>
  <si>
    <t>ATOMIC - 32b, dst = (dst &gt;= src) ? 0 : dst+1 (unsigned comparison). Returns previous value if rtn==1.</t>
  </si>
  <si>
    <t>ATOMIC - 32b, dst = ((dst==0 || (dst &gt; src)) ? src : dst-1 (unsigned comparison). Returns previous value if rtn==1.</t>
  </si>
  <si>
    <t>ATOMIC - 32b , dst = (dst == cmp) ? src : dst, returns previous value if rtn==1. Floating point compare-swap handles NaN/INF/denorm. src comes from the first data-VGPR; cmp from the second.</t>
  </si>
  <si>
    <t>ATOMIC - 32b , dst = (src &lt; dst) ? src : dst. Returns previous value if rtn==1. float, handles NaN/INF/denorm.</t>
  </si>
  <si>
    <t>ATOMIC - 32b , dst = (src &gt; dst) ? src : dst, returns previous value if rtn==1. Floating point compare handles NaN/INF/denorm.</t>
  </si>
  <si>
    <t>ATOMIC - 64b. dst=src, returns previous value if rtn==1.</t>
  </si>
  <si>
    <t>ATOMIC - 64b, dst = (dst==cmp) ? src : dst. Returns previous value if rtn==1. src comes from the first two data-VGPRs, cmp from the second two.</t>
  </si>
  <si>
    <t>ATOMIC - 64b, dst += src. Returns previous value if rtn==1.</t>
  </si>
  <si>
    <t>ATOMIC - 64b, dst -= src. Returns previous value if rtn==1.</t>
  </si>
  <si>
    <t>ATOMIC - 64b, dst = (src &lt; dst) ? src : dst (signed comparison). Returns previous value if rtn==1.</t>
  </si>
  <si>
    <t>ATOMIC - 64b, dst = (src &lt; dst) ? src : dst (unsigned comparison). Returns previous value if rtn==1.</t>
  </si>
  <si>
    <t>ATOMIC - 64b, dst = (src &gt; dst) ? src : dst (signed comparison). Returns previous value if rtn==1.</t>
  </si>
  <si>
    <t>ATOMIC - 64b, dst = (src &gt; dst) ? src : dst (unsigned comparison). Returns previous value if rtn==1.</t>
  </si>
  <si>
    <t>ATOMIC - 64b, dst &amp;= src. Returns previous value if rtn==1.</t>
  </si>
  <si>
    <t>ATOMIC - 64b, dst |= src. Returns previous value if rtn==1.</t>
  </si>
  <si>
    <t>ATOMIC - 64b, dst ^= src. Returns previous value if rtn==1.</t>
  </si>
  <si>
    <t>ATOMIC - 64b, dst = (dst &gt;= src) ? 0 : dst+1. Returns previous value if rtn==1.</t>
  </si>
  <si>
    <t>ATOMIC - 64b, dst = ((dst==0 || (dst &gt; src)) ? src : dst - 1. Returns previous value if rtn==1.</t>
  </si>
  <si>
    <t>ATOMIC - 64b , dst = (dst == cmp) ? src : dst, returns previous value if rtn==1. Double compare swap (handles NaN/INF/denorm). src comes from the first two data-VGPRs, cmp from the second two.</t>
  </si>
  <si>
    <t>ATOMIC - 64b , dst = (src &lt; dst) ? src : dst, returns previous value if rtn==1. Double, handles NaN/INF/denorm.</t>
  </si>
  <si>
    <t>ATOMIC - 64b , dst = (src &gt; dst) ? src : dst, returns previous value if rtn==1. Double, handles NaN/INF/denorm.</t>
  </si>
  <si>
    <t xml:space="preserve">Much of this information came from AMD's Sea Island Series ISA Manual  (Feb 2013 version) (Chapter 12) </t>
  </si>
  <si>
    <t xml:space="preserve">Much of this information came from AMD's Sea Island Series ISA Manual (Feb 2013 version) </t>
  </si>
  <si>
    <t xml:space="preserve">Much of this information came from AMD's Sea Island Series ISA Manual (Feb 2013 version)(Chapter 13) </t>
  </si>
  <si>
    <t xml:space="preserve">Much of this information came from AMD's Sea Island Series ISA Manual(Feb 2013 version)(Chapter 9)  </t>
  </si>
  <si>
    <t>Column1</t>
  </si>
  <si>
    <t>Column2</t>
  </si>
  <si>
    <t>Much of this information came from AMD's Sea Island Series ISA Manual (Feb 2013 version) (12-148)</t>
  </si>
  <si>
    <t>Much of this information came from AMD's Sea Island Series ISA Manual  (Feb 2013 version)</t>
  </si>
  <si>
    <t>FieldName</t>
  </si>
  <si>
    <t>AltFormat</t>
  </si>
  <si>
    <t>Inst Num</t>
  </si>
  <si>
    <t>Inst Hex</t>
  </si>
  <si>
    <t>An attempt to create RegEx expressions for most instructions. Much of this information came from AMD's southern islands ISA manual (11/26/2013).</t>
  </si>
  <si>
    <t>For Export into C# or C</t>
  </si>
  <si>
    <t>Code2</t>
  </si>
  <si>
    <t>Code4</t>
  </si>
  <si>
    <t>AMD ISA Desc</t>
  </si>
  <si>
    <t>Enc</t>
  </si>
  <si>
    <t>Enc: VOPC</t>
  </si>
  <si>
    <t xml:space="preserve">This is the breakdown of the individual bits for each encoding. Much of this information came from AMD's Sea Island Series ISA Manual (Feb 2013 version)(Chapter 13) </t>
  </si>
  <si>
    <t>beg bit</t>
  </si>
  <si>
    <t>end bit</t>
  </si>
  <si>
    <t>format</t>
  </si>
  <si>
    <t>Size in bits</t>
  </si>
  <si>
    <t xml:space="preserve">32b, dst = (dst == cmp) ? src : dst, returns previous value if glc==1. Float compare swap (handles NaN/INF/denorm). src comes from the first data-vgpr; cmp from the second. </t>
  </si>
  <si>
    <t>32b, dst = (dst &gt;= src) ? 0 : dst+1. Return previous value if glc==1.</t>
  </si>
  <si>
    <t>DS[A] = (DS[A] &lt; D1) ? D0 : DS[A];  compare swap float (handles NaN/INF/denorm).</t>
  </si>
  <si>
    <t>D.u = WholeQuadMode(S0.u). SCC = 1 if result is non-zero._x000D_
Apply whole quad mode to the bit-mask specified in SSRC0. Whole quad mode checks each group of four bits in the bitmask; if any bit is set to 1, all four bits are set to 1 in the result. This operation is repeated for the entire bitmask.</t>
  </si>
  <si>
    <t>Double-precision floating-point add._x000D_
Floating-point 64-bit add. Adds two double-precision numbers in the YX or WZ elements of the source operands, src0 and src1, and outputs a double-precision value to the same elements of the destination operand. No carry or borrow beyond the 64-bit values is performed. The operation occupies two slots in an instruction group. Double result written to 2 consecutive vgpr registers, instruction dest specifies lesser of the two._x000D_
D.d = S0.d + S1.d._x000D_
These properties hold true for this instruction:_x000D_
(A + B) == (B + A)_x000D_
(A - B) == (A + -B)_x000D_
(A + -A) = +zero</t>
  </si>
  <si>
    <t>DS_GWS_SEMAV</t>
  </si>
  <si>
    <t xml:space="preserve">Untyped buffer load 4 Dword. </t>
  </si>
  <si>
    <t>LOD Warning Enable (for partially resident texture).</t>
  </si>
  <si>
    <t>reserve</t>
  </si>
  <si>
    <t>SMEM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</si>
</sst>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9"/>
      <color theme="1"/>
      <name val="Arial"/>
      <family val="2"/>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14">
    <xf numFmtId="0" fontId="0" fillId="0" borderId="0" xfId="0"/>
    <xf numFmtId="0" fontId="2" fillId="0" borderId="0" xfId="0" applyFont="1" applyAlignment="1">
      <alignment vertical="center"/>
    </xf>
    <xf numFmtId="0" fontId="1" fillId="0" borderId="0" xfId="0" applyFont="1"/>
    <xf numFmtId="0" fontId="0" fillId="0" borderId="0" xfId="0" applyFont="1"/>
    <xf numFmtId="0" fontId="0" fillId="0" borderId="0" xfId="0" applyFont="1" applyAlignment="1">
      <alignment vertical="center"/>
    </xf>
    <xf numFmtId="0" fontId="0" fillId="0" borderId="0" xfId="0" applyAlignment="1">
      <alignment horizontal="right"/>
    </xf>
    <xf numFmtId="0" fontId="0" fillId="0" borderId="0" xfId="0" applyAlignment="1">
      <alignment wrapText="1"/>
    </xf>
    <xf numFmtId="0" fontId="0" fillId="0" borderId="0" xfId="0" quotePrefix="1"/>
    <xf numFmtId="0" fontId="0" fillId="0" borderId="0" xfId="0" applyNumberFormat="1"/>
    <xf numFmtId="0" fontId="0" fillId="0" borderId="0" xfId="0" applyFont="1" applyBorder="1"/>
    <xf numFmtId="0" fontId="0" fillId="0" borderId="1" xfId="0" applyBorder="1"/>
    <xf numFmtId="0" fontId="0" fillId="0" borderId="0" xfId="0" applyBorder="1"/>
    <xf numFmtId="0" fontId="0" fillId="0" borderId="0" xfId="0" applyAlignment="1">
      <alignment vertical="top"/>
    </xf>
    <xf numFmtId="0" fontId="0" fillId="0" borderId="0" xfId="0" applyAlignment="1"/>
  </cellXfs>
  <cellStyles count="1">
    <cellStyle name="Normal" xfId="0" builtinId="0"/>
  </cellStyles>
  <dxfs count="1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B3:AG1188" totalsRowShown="0">
  <autoFilter ref="B3:AG1188"/>
  <sortState ref="B4:AF1188">
    <sortCondition ref="B3:B1188"/>
  </sortState>
  <tableColumns count="32">
    <tableColumn id="1" name="InstName"/>
    <tableColumn id="2" name="ID" dataDxfId="16">
      <calculatedColumnFormula>C3+1</calculatedColumnFormula>
    </tableColumn>
    <tableColumn id="3" name="sDestType"/>
    <tableColumn id="4" name="Src0Type"/>
    <tableColumn id="5" name="Src1Type"/>
    <tableColumn id="6" name="Src2Type"/>
    <tableColumn id="7" name="Src3Type"/>
    <tableColumn id="8" name="Immd0Type"/>
    <tableColumn id="9" name="Immd1Type"/>
    <tableColumn id="10" name="OpCtMin"/>
    <tableColumn id="11" name="OpCtMax"/>
    <tableColumn id="12" name="Commutative"/>
    <tableColumn id="13" name="ISANotes"/>
    <tableColumn id="14" name="OtherNotes"/>
    <tableColumn id="15" name="encoding"/>
    <tableColumn id="16" name="OpNum"/>
    <tableColumn id="17" name="vop3Version"/>
    <tableColumn id="18" name="opCode"/>
    <tableColumn id="19" name="OpBits">
      <calculatedColumnFormula>DEC2BIN(Q4,7)</calculatedColumnFormula>
    </tableColumn>
    <tableColumn id="20" name="readsPC"/>
    <tableColumn id="21" name="setsPC"/>
    <tableColumn id="22" name="readsSCC"/>
    <tableColumn id="23" name="setsSCC"/>
    <tableColumn id="24" name="readsVCC"/>
    <tableColumn id="25" name="setsVCC"/>
    <tableColumn id="26" name="readsEXEC"/>
    <tableColumn id="27" name="setsEXEC"/>
    <tableColumn id="28" name="skipsOnEXEC0"/>
    <tableColumn id="29" name="MinSize"/>
    <tableColumn id="30" name="MaxSize"/>
    <tableColumn id="31" name="Column1">
      <calculatedColumnFormula>"0x" &amp; BIN2HEX(U4 &amp; V4 &amp; W4, 2)  &amp; BIN2HEX(X4 &amp; Y4 &amp; Z4 &amp; AA4 &amp; AB4 &amp; AC4 &amp; AD4 &amp; AE4, 2)</calculatedColumnFormula>
    </tableColumn>
    <tableColumn id="32" name="For Export into C# or C" dataDxfId="15">
      <calculatedColumnFormula>"new InstInfo("&amp; TEXT(C4,"0000") &amp;", """&amp;LOWER(B4)&amp;""", """&amp;D4&amp;""", """&amp;E4&amp;""", """&amp;F4&amp;""", """&amp;G4&amp;""", """&amp;H4&amp;""", """&amp;I4&amp;""", """&amp;J4&amp;""", "&amp;K4&amp;", "&amp;L4&amp;", @"""&amp;SUBSTITUTE(SUBSTITUTE(N4,CHAR(13),"&lt;br&gt;"),CHAR(10),"")&amp;""", @"""&amp;O4&amp;""", ISA_Enc."&amp;P4&amp;", "&amp;Q4&amp;", "&amp;R4&amp;", "&amp;S4&amp;", "&amp;AF4&amp;"),"</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8" name="Table8" displayName="Table8" ref="B3:C171" totalsRowShown="0" dataDxfId="2">
  <autoFilter ref="B3:C171"/>
  <tableColumns count="2">
    <tableColumn id="1" name="InstName" dataDxfId="1"/>
    <tableColumn id="2" name="Enc"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B3:M143" totalsRowShown="0">
  <autoFilter ref="B3:M143"/>
  <tableColumns count="12">
    <tableColumn id="1" name="InstName"/>
    <tableColumn id="2" name="Description"/>
    <tableColumn id="3" name="Tech"/>
    <tableColumn id="4" name="Op"/>
    <tableColumn id="5" name="Op(Hex)"/>
    <tableColumn id="6" name="Float"/>
    <tableColumn id="7" name="Data1Used"/>
    <tableColumn id="8" name="Offset1Used"/>
    <tableColumn id="9" name="SRC2(bit 0 except inst&gt;=222)"/>
    <tableColumn id="10" name="64_or_Larger(Bit 1 except inst&gt;=222)" dataDxfId="14"/>
    <tableColumn id="11" name="ReturnData(Bit 2 except inst&gt;=222)"/>
    <tableColumn id="12" name="Notes"/>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B3:N67" totalsRowShown="0">
  <autoFilter ref="B3:N67"/>
  <tableColumns count="13">
    <tableColumn id="1" name="InstName"/>
    <tableColumn id="2" name="ISANotes"/>
    <tableColumn id="3" name="Op"/>
    <tableColumn id="4" name="OpBits">
      <calculatedColumnFormula>DEC2BIN(D4,7)</calculatedColumnFormula>
    </tableColumn>
    <tableColumn id="5" name="Type"/>
    <tableColumn id="6" name="Code">
      <calculatedColumnFormula>_xlfn.BITLSHIFT(BIN2DEC("111010"),26)+_xlfn.BITLSHIFT(D4,16)</calculatedColumnFormula>
    </tableColumn>
    <tableColumn id="7" name="Code2">
      <calculatedColumnFormula>"0x" &amp; DEC2HEX(G4)</calculatedColumnFormula>
    </tableColumn>
    <tableColumn id="8" name="MemSize"/>
    <tableColumn id="9" name="WritesToVDATA"/>
    <tableColumn id="10" name="WriteFormat"/>
    <tableColumn id="11" name="Format"/>
    <tableColumn id="12" name="ReadsFromVDATA"/>
    <tableColumn id="13" name="RegSize"/>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B3:P199" totalsRowShown="0">
  <autoFilter ref="B3:P199"/>
  <tableColumns count="15">
    <tableColumn id="1" name="InstName"/>
    <tableColumn id="2" name="CompareOp"/>
    <tableColumn id="3" name="Op_a"/>
    <tableColumn id="4" name="Op_b"/>
    <tableColumn id="5" name="Op">
      <calculatedColumnFormula>E4+D4</calculatedColumnFormula>
    </tableColumn>
    <tableColumn id="6" name="Description"/>
    <tableColumn id="7" name="CompareSubType"/>
    <tableColumn id="8" name="Int"/>
    <tableColumn id="9" name="SignalNaN"/>
    <tableColumn id="10" name="64bit"/>
    <tableColumn id="11" name="SetsEXEC"/>
    <tableColumn id="12" name="SwitchOp"/>
    <tableColumn id="13" name="Column1">
      <calculatedColumnFormula>_xlfn.BITOR(2080374784,_xlfn.BITLSHIFT(VOPC.MR!F4,17))</calculatedColumnFormula>
    </tableColumn>
    <tableColumn id="14" name="Column2">
      <calculatedColumnFormula>"0x" &amp;DEC2HEX(N4)</calculatedColumnFormula>
    </tableColumn>
    <tableColumn id="15" name="Descripto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B3:H95" totalsRowShown="0">
  <autoFilter ref="B3:H95"/>
  <tableColumns count="7">
    <tableColumn id="1" name="InstName"/>
    <tableColumn id="2" name="AMD ISA Desc"/>
    <tableColumn id="3" name="Enc"/>
    <tableColumn id="4" name="Op"/>
    <tableColumn id="5" name="Code">
      <calculatedColumnFormula>"0x" &amp; DEC2HEX(H4)</calculatedColumnFormula>
    </tableColumn>
    <tableColumn id="6" name="OpBits">
      <calculatedColumnFormula>DEC2BIN(E4,7)</calculatedColumnFormula>
    </tableColumn>
    <tableColumn id="7" name="Code4">
      <calculatedColumnFormula>_xlfn.BITLSHIFT(BIN2DEC("111100"),26)+_xlfn.BITLSHIFT(E4,18)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B3:I49" totalsRowShown="0">
  <autoFilter ref="B3:I49"/>
  <tableColumns count="8">
    <tableColumn id="1" name="InstName"/>
    <tableColumn id="2" name="Enc"/>
    <tableColumn id="3" name="Op"/>
    <tableColumn id="4" name="Code">
      <calculatedColumnFormula>"0x" &amp; DEC2HEX(G4)</calculatedColumnFormula>
    </tableColumn>
    <tableColumn id="5" name="OpBits">
      <calculatedColumnFormula>DEC2BIN(D4,7)</calculatedColumnFormula>
    </tableColumn>
    <tableColumn id="6" name="Code2">
      <calculatedColumnFormula>_xlfn.BITLSHIFT(BIN2DEC("0110111"),26)+_xlfn.BITLSHIFT(D4,18)</calculatedColumnFormula>
    </tableColumn>
    <tableColumn id="7" name="Class"/>
    <tableColumn id="8" name="Desc"/>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B3:I344" totalsRowShown="0">
  <autoFilter ref="B3:I344"/>
  <tableColumns count="8">
    <tableColumn id="1" name="InstName"/>
    <tableColumn id="2" name="Format"/>
    <tableColumn id="3" name="Op" dataDxfId="13"/>
    <tableColumn id="4" name="OpHex" dataDxfId="12"/>
    <tableColumn id="5" name="AltFormat"/>
    <tableColumn id="6" name="Inst Num"/>
    <tableColumn id="7" name="Inst Hex"/>
    <tableColumn id="8" name="Description" dataDxfId="11"/>
  </tableColumns>
  <tableStyleInfo name="TableStyleMedium2" showFirstColumn="0" showLastColumn="0" showRowStripes="1" showColumnStripes="0"/>
</table>
</file>

<file path=xl/tables/table8.xml><?xml version="1.0" encoding="utf-8"?>
<table xmlns="http://schemas.openxmlformats.org/spreadsheetml/2006/main" id="3" name="Table3" displayName="Table3" ref="B3:F21" totalsRowShown="0">
  <autoFilter ref="B3:F21"/>
  <tableColumns count="5">
    <tableColumn id="1" name="Format"/>
    <tableColumn id="2" name="Encoding"/>
    <tableColumn id="3" name="OP_Offset"/>
    <tableColumn id="4" name="DecFormat">
      <calculatedColumnFormula>_xlfn.BITLSHIFT(BIN2DEC(C4),23)</calculatedColumnFormula>
    </tableColumn>
    <tableColumn id="5" name="HexFormat">
      <calculatedColumnFormula>DEC2HEX(E4,8)</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2" name="Table2" displayName="Table2" ref="B3:H141" totalsRowShown="0" dataDxfId="10">
  <autoFilter ref="B3:H141"/>
  <tableColumns count="7">
    <tableColumn id="1" name="Encoding" dataDxfId="9"/>
    <tableColumn id="2" name="FieldName" dataDxfId="8"/>
    <tableColumn id="4" name="beg bit" dataDxfId="7"/>
    <tableColumn id="3" name="end bit" dataDxfId="6"/>
    <tableColumn id="5" name="format" dataDxfId="5"/>
    <tableColumn id="6" name="Size in bits" dataDxfId="4"/>
    <tableColumn id="8" name="ISANote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1188"/>
  <sheetViews>
    <sheetView tabSelected="1" topLeftCell="O1" zoomScaleNormal="100" workbookViewId="0">
      <pane ySplit="3" topLeftCell="A4" activePane="bottomLeft" state="frozen"/>
      <selection activeCell="C1" sqref="C1"/>
      <selection pane="bottomLeft" activeCell="AD36" sqref="AD36"/>
    </sheetView>
  </sheetViews>
  <sheetFormatPr defaultRowHeight="15" x14ac:dyDescent="0.25"/>
  <cols>
    <col min="1" max="1" width="6" customWidth="1"/>
    <col min="2" max="2" width="28.7109375" customWidth="1"/>
    <col min="3" max="3" width="8.42578125" customWidth="1"/>
    <col min="4" max="5" width="11.28515625" customWidth="1"/>
    <col min="6" max="7" width="11" customWidth="1"/>
    <col min="8" max="8" width="14.85546875" customWidth="1"/>
    <col min="9" max="9" width="13.5703125" customWidth="1"/>
    <col min="10" max="10" width="9.85546875" customWidth="1"/>
    <col min="11" max="11" width="8.42578125" customWidth="1"/>
    <col min="12" max="12" width="8.85546875" customWidth="1"/>
    <col min="13" max="13" width="9.28515625" customWidth="1"/>
    <col min="14" max="14" width="62" customWidth="1"/>
    <col min="15" max="15" width="18.42578125" customWidth="1"/>
    <col min="16" max="16" width="11.28515625" customWidth="1"/>
    <col min="17" max="17" width="10" customWidth="1"/>
    <col min="18" max="18" width="14.28515625" customWidth="1"/>
    <col min="19" max="19" width="11.7109375" customWidth="1"/>
    <col min="20" max="20" width="11.42578125" customWidth="1"/>
    <col min="21" max="21" width="10.28515625" customWidth="1"/>
    <col min="22" max="22" width="9" customWidth="1"/>
    <col min="23" max="23" width="11.28515625" customWidth="1"/>
    <col min="24" max="24" width="10" customWidth="1"/>
    <col min="25" max="25" width="11.5703125" customWidth="1"/>
    <col min="26" max="26" width="10.28515625" customWidth="1"/>
    <col min="27" max="27" width="12.28515625" customWidth="1"/>
    <col min="28" max="28" width="11" customWidth="1"/>
    <col min="29" max="29" width="15.42578125" customWidth="1"/>
    <col min="30" max="30" width="10.28515625" customWidth="1"/>
    <col min="31" max="31" width="10.5703125" customWidth="1"/>
    <col min="32" max="32" width="11" customWidth="1"/>
    <col min="33" max="33" width="58.28515625" style="8" customWidth="1"/>
  </cols>
  <sheetData>
    <row r="1" spans="2:33" ht="15.75" customHeight="1" x14ac:dyDescent="0.25">
      <c r="B1" t="s">
        <v>3044</v>
      </c>
    </row>
    <row r="2" spans="2:33" ht="12.75" customHeight="1" x14ac:dyDescent="0.25"/>
    <row r="3" spans="2:33" ht="11.25" customHeight="1" x14ac:dyDescent="0.25">
      <c r="B3" t="s">
        <v>1234</v>
      </c>
      <c r="C3" s="5" t="s">
        <v>2864</v>
      </c>
      <c r="D3" t="s">
        <v>2844</v>
      </c>
      <c r="E3" t="s">
        <v>2845</v>
      </c>
      <c r="F3" t="s">
        <v>2846</v>
      </c>
      <c r="G3" t="s">
        <v>2847</v>
      </c>
      <c r="H3" t="s">
        <v>2861</v>
      </c>
      <c r="I3" t="s">
        <v>2848</v>
      </c>
      <c r="J3" t="s">
        <v>2849</v>
      </c>
      <c r="K3" t="s">
        <v>2853</v>
      </c>
      <c r="L3" t="s">
        <v>2854</v>
      </c>
      <c r="M3" t="s">
        <v>2894</v>
      </c>
      <c r="N3" t="s">
        <v>2856</v>
      </c>
      <c r="O3" t="s">
        <v>2855</v>
      </c>
      <c r="P3" t="s">
        <v>2860</v>
      </c>
      <c r="Q3" t="s">
        <v>2862</v>
      </c>
      <c r="R3" t="s">
        <v>2870</v>
      </c>
      <c r="S3" t="s">
        <v>2863</v>
      </c>
      <c r="T3" t="s">
        <v>2581</v>
      </c>
      <c r="U3" t="s">
        <v>2858</v>
      </c>
      <c r="V3" t="s">
        <v>2857</v>
      </c>
      <c r="W3" t="s">
        <v>2783</v>
      </c>
      <c r="X3" t="s">
        <v>2782</v>
      </c>
      <c r="Y3" t="s">
        <v>2784</v>
      </c>
      <c r="Z3" t="s">
        <v>1688</v>
      </c>
      <c r="AA3" t="s">
        <v>2785</v>
      </c>
      <c r="AB3" t="s">
        <v>2453</v>
      </c>
      <c r="AC3" t="s">
        <v>2859</v>
      </c>
      <c r="AD3" t="s">
        <v>2892</v>
      </c>
      <c r="AE3" t="s">
        <v>2893</v>
      </c>
      <c r="AF3" t="s">
        <v>3041</v>
      </c>
      <c r="AG3" s="8" t="s">
        <v>3050</v>
      </c>
    </row>
    <row r="4" spans="2:33" ht="15.75" customHeight="1" x14ac:dyDescent="0.25">
      <c r="B4" t="s">
        <v>943</v>
      </c>
      <c r="C4" s="5">
        <v>0</v>
      </c>
      <c r="D4" t="s">
        <v>2819</v>
      </c>
      <c r="E4" t="s">
        <v>2819</v>
      </c>
      <c r="F4" t="s">
        <v>2799</v>
      </c>
      <c r="G4" t="s">
        <v>2788</v>
      </c>
      <c r="H4" t="s">
        <v>2791</v>
      </c>
      <c r="I4" t="s">
        <v>2840</v>
      </c>
      <c r="J4" t="s">
        <v>2841</v>
      </c>
      <c r="K4">
        <f t="shared" ref="K4:K35" si="0">7-COUNTIF(D4:J4,"none")</f>
        <v>6</v>
      </c>
      <c r="L4">
        <f t="shared" ref="L4:L35" si="1">7-COUNTIF(D4:K4,"none")</f>
        <v>6</v>
      </c>
      <c r="N4" t="s">
        <v>2480</v>
      </c>
      <c r="O4" t="s">
        <v>2842</v>
      </c>
      <c r="P4" t="s">
        <v>1243</v>
      </c>
      <c r="Q4">
        <v>50</v>
      </c>
      <c r="R4">
        <v>0</v>
      </c>
      <c r="S4" t="s">
        <v>1098</v>
      </c>
      <c r="T4" t="str">
        <f t="shared" ref="T4:T35" si="2">DEC2BIN(Q4,7)</f>
        <v>0110010</v>
      </c>
      <c r="U4">
        <v>0</v>
      </c>
      <c r="V4">
        <v>0</v>
      </c>
      <c r="W4">
        <v>0</v>
      </c>
      <c r="X4">
        <v>0</v>
      </c>
      <c r="Y4">
        <v>0</v>
      </c>
      <c r="Z4">
        <v>0</v>
      </c>
      <c r="AA4">
        <v>0</v>
      </c>
      <c r="AB4">
        <v>0</v>
      </c>
      <c r="AC4">
        <v>0</v>
      </c>
      <c r="AD4">
        <v>1</v>
      </c>
      <c r="AE4">
        <v>1</v>
      </c>
      <c r="AF4" t="str">
        <f t="shared" ref="AF4:AF67" si="3">"0x" &amp; BIN2HEX(U4 &amp; V4 &amp; W4, 2)  &amp; BIN2HEX(X4 &amp; Y4 &amp; Z4 &amp; AA4 &amp; AB4 &amp; AC4 &amp; AD4 &amp; AE4, 2)</f>
        <v>0x0003</v>
      </c>
      <c r="AG4" s="8" t="str">
        <f t="shared" ref="AG4:AG67" si="4">"new InstInfo("&amp; TEXT(C4,"0000") &amp;", """&amp;LOWER(B4)&amp;""", """&amp;D4&amp;""", """&amp;E4&amp;""", """&amp;F4&amp;""", """&amp;G4&amp;""", """&amp;H4&amp;""", """&amp;I4&amp;""", """&amp;J4&amp;""", "&amp;K4&amp;", "&amp;L4&amp;", @"""&amp;SUBSTITUTE(SUBSTITUTE(N4,CHAR(13),"&lt;br&gt;"),CHAR(10),"")&amp;""", @"""&amp;O4&amp;""", ISA_Enc."&amp;P4&amp;", "&amp;Q4&amp;", "&amp;R4&amp;", "&amp;S4&amp;", "&amp;AF4&amp;"),"</f>
        <v>new InstInfo(0000, "buffer_atomic_add", "v4[iu]", "v4[iu]", "v4i", "s16b", "none", "16u", "24u", 6, 6, @"32b, dst += src. Returns previous value if glc==1. ", @"Dst and Src0 might need to be the same", ISA_Enc.MUBUF, 50, 0, 0xE0C80000, 0x0003),</v>
      </c>
    </row>
    <row r="5" spans="2:33" ht="15.75" customHeight="1" x14ac:dyDescent="0.25">
      <c r="B5" t="s">
        <v>959</v>
      </c>
      <c r="C5" s="5">
        <f>C4+1</f>
        <v>1</v>
      </c>
      <c r="D5" t="s">
        <v>2819</v>
      </c>
      <c r="E5" t="s">
        <v>2819</v>
      </c>
      <c r="F5" t="s">
        <v>2799</v>
      </c>
      <c r="G5" t="s">
        <v>2788</v>
      </c>
      <c r="H5" t="s">
        <v>2791</v>
      </c>
      <c r="I5" t="s">
        <v>2840</v>
      </c>
      <c r="J5" t="s">
        <v>2841</v>
      </c>
      <c r="K5">
        <f t="shared" si="0"/>
        <v>6</v>
      </c>
      <c r="L5">
        <f t="shared" si="1"/>
        <v>6</v>
      </c>
      <c r="N5" t="s">
        <v>2495</v>
      </c>
      <c r="O5" t="s">
        <v>2842</v>
      </c>
      <c r="P5" t="s">
        <v>1243</v>
      </c>
      <c r="Q5">
        <v>82</v>
      </c>
      <c r="R5">
        <v>0</v>
      </c>
      <c r="S5" t="s">
        <v>1114</v>
      </c>
      <c r="T5" t="str">
        <f t="shared" si="2"/>
        <v>1010010</v>
      </c>
      <c r="U5">
        <v>0</v>
      </c>
      <c r="V5">
        <v>0</v>
      </c>
      <c r="W5">
        <v>0</v>
      </c>
      <c r="X5">
        <v>0</v>
      </c>
      <c r="Y5">
        <v>0</v>
      </c>
      <c r="Z5">
        <v>0</v>
      </c>
      <c r="AA5">
        <v>0</v>
      </c>
      <c r="AB5">
        <v>0</v>
      </c>
      <c r="AC5">
        <v>0</v>
      </c>
      <c r="AD5">
        <v>1</v>
      </c>
      <c r="AE5">
        <v>1</v>
      </c>
      <c r="AF5" t="str">
        <f t="shared" si="3"/>
        <v>0x0003</v>
      </c>
      <c r="AG5" s="8" t="str">
        <f t="shared" si="4"/>
        <v>new InstInfo(0001, "buffer_atomic_add_x2", "v4[iu]", "v4[iu]", "v4i", "s16b", "none", "16u", "24u", 6, 6, @"64b, dst += src. Returns previous value if glc==1. ", @"Dst and Src0 might need to be the same", ISA_Enc.MUBUF, 82, 0, 0xE1480000, 0x0003),</v>
      </c>
    </row>
    <row r="6" spans="2:33" ht="15.75" customHeight="1" x14ac:dyDescent="0.25">
      <c r="B6" t="s">
        <v>949</v>
      </c>
      <c r="C6" s="5">
        <f t="shared" ref="C6:C69" si="5">C5+1</f>
        <v>2</v>
      </c>
      <c r="D6" t="s">
        <v>2797</v>
      </c>
      <c r="E6" t="s">
        <v>2797</v>
      </c>
      <c r="F6" t="s">
        <v>2799</v>
      </c>
      <c r="G6" t="s">
        <v>2788</v>
      </c>
      <c r="H6" t="s">
        <v>2791</v>
      </c>
      <c r="I6" t="s">
        <v>2840</v>
      </c>
      <c r="J6" t="s">
        <v>2841</v>
      </c>
      <c r="K6">
        <f t="shared" si="0"/>
        <v>6</v>
      </c>
      <c r="L6">
        <f t="shared" si="1"/>
        <v>6</v>
      </c>
      <c r="N6" t="s">
        <v>2486</v>
      </c>
      <c r="O6" t="s">
        <v>2842</v>
      </c>
      <c r="P6" t="s">
        <v>1243</v>
      </c>
      <c r="Q6">
        <v>57</v>
      </c>
      <c r="R6">
        <v>0</v>
      </c>
      <c r="S6" t="s">
        <v>1104</v>
      </c>
      <c r="T6" t="str">
        <f t="shared" si="2"/>
        <v>0111001</v>
      </c>
      <c r="U6">
        <v>0</v>
      </c>
      <c r="V6">
        <v>0</v>
      </c>
      <c r="W6">
        <v>0</v>
      </c>
      <c r="X6">
        <v>0</v>
      </c>
      <c r="Y6">
        <v>0</v>
      </c>
      <c r="Z6">
        <v>0</v>
      </c>
      <c r="AA6">
        <v>0</v>
      </c>
      <c r="AB6">
        <v>0</v>
      </c>
      <c r="AC6">
        <v>0</v>
      </c>
      <c r="AD6">
        <v>1</v>
      </c>
      <c r="AE6">
        <v>1</v>
      </c>
      <c r="AF6" t="str">
        <f t="shared" si="3"/>
        <v>0x0003</v>
      </c>
      <c r="AG6" s="8" t="str">
        <f t="shared" si="4"/>
        <v>new InstInfo(0002, "buffer_atomic_and", "v4b", "v4b", "v4i", "s16b", "none", "16u", "24u", 6, 6, @"32b, dst &amp;= src. Returns previous value if glc==1. ", @"Dst and Src0 might need to be the same", ISA_Enc.MUBUF, 57, 0, 0xE0E40000, 0x0003),</v>
      </c>
    </row>
    <row r="7" spans="2:33" ht="15.75" customHeight="1" x14ac:dyDescent="0.25">
      <c r="B7" t="s">
        <v>965</v>
      </c>
      <c r="C7" s="5">
        <f t="shared" si="5"/>
        <v>3</v>
      </c>
      <c r="D7" t="s">
        <v>2797</v>
      </c>
      <c r="E7" t="s">
        <v>2797</v>
      </c>
      <c r="F7" t="s">
        <v>2799</v>
      </c>
      <c r="G7" t="s">
        <v>2788</v>
      </c>
      <c r="H7" t="s">
        <v>2791</v>
      </c>
      <c r="I7" t="s">
        <v>2840</v>
      </c>
      <c r="J7" t="s">
        <v>2841</v>
      </c>
      <c r="K7">
        <f t="shared" si="0"/>
        <v>6</v>
      </c>
      <c r="L7">
        <f t="shared" si="1"/>
        <v>6</v>
      </c>
      <c r="N7" t="s">
        <v>2501</v>
      </c>
      <c r="O7" t="s">
        <v>2842</v>
      </c>
      <c r="P7" t="s">
        <v>1243</v>
      </c>
      <c r="Q7">
        <v>89</v>
      </c>
      <c r="R7">
        <v>0</v>
      </c>
      <c r="S7" t="s">
        <v>1120</v>
      </c>
      <c r="T7" t="str">
        <f t="shared" si="2"/>
        <v>1011001</v>
      </c>
      <c r="U7">
        <v>0</v>
      </c>
      <c r="V7">
        <v>0</v>
      </c>
      <c r="W7">
        <v>0</v>
      </c>
      <c r="X7">
        <v>0</v>
      </c>
      <c r="Y7">
        <v>0</v>
      </c>
      <c r="Z7">
        <v>0</v>
      </c>
      <c r="AA7">
        <v>0</v>
      </c>
      <c r="AB7">
        <v>0</v>
      </c>
      <c r="AC7">
        <v>0</v>
      </c>
      <c r="AD7">
        <v>1</v>
      </c>
      <c r="AE7">
        <v>1</v>
      </c>
      <c r="AF7" t="str">
        <f t="shared" si="3"/>
        <v>0x0003</v>
      </c>
      <c r="AG7" s="8" t="str">
        <f t="shared" si="4"/>
        <v>new InstInfo(0003, "buffer_atomic_and_x2", "v4b", "v4b", "v4i", "s16b", "none", "16u", "24u", 6, 6, @"64b, dst &amp;= src. Returns previous value if glc==1. ", @"Dst and Src0 might need to be the same", ISA_Enc.MUBUF, 89, 0, 0xE1640000, 0x0003),</v>
      </c>
    </row>
    <row r="8" spans="2:33" ht="15.75" customHeight="1" x14ac:dyDescent="0.25">
      <c r="B8" t="s">
        <v>942</v>
      </c>
      <c r="C8" s="5">
        <f t="shared" si="5"/>
        <v>4</v>
      </c>
      <c r="D8" t="s">
        <v>2817</v>
      </c>
      <c r="E8" t="s">
        <v>2817</v>
      </c>
      <c r="F8" t="s">
        <v>2799</v>
      </c>
      <c r="G8" t="s">
        <v>2788</v>
      </c>
      <c r="H8" t="s">
        <v>2791</v>
      </c>
      <c r="I8" t="s">
        <v>2840</v>
      </c>
      <c r="J8" t="s">
        <v>2841</v>
      </c>
      <c r="K8">
        <f t="shared" si="0"/>
        <v>6</v>
      </c>
      <c r="L8">
        <f t="shared" si="1"/>
        <v>6</v>
      </c>
      <c r="N8" t="s">
        <v>2479</v>
      </c>
      <c r="O8" t="s">
        <v>2842</v>
      </c>
      <c r="P8" t="s">
        <v>1243</v>
      </c>
      <c r="Q8">
        <v>49</v>
      </c>
      <c r="R8">
        <v>0</v>
      </c>
      <c r="S8" t="s">
        <v>1097</v>
      </c>
      <c r="T8" t="str">
        <f t="shared" si="2"/>
        <v>0110001</v>
      </c>
      <c r="U8">
        <v>0</v>
      </c>
      <c r="V8">
        <v>0</v>
      </c>
      <c r="W8">
        <v>0</v>
      </c>
      <c r="X8">
        <v>0</v>
      </c>
      <c r="Y8">
        <v>0</v>
      </c>
      <c r="Z8">
        <v>0</v>
      </c>
      <c r="AA8">
        <v>0</v>
      </c>
      <c r="AB8">
        <v>0</v>
      </c>
      <c r="AC8">
        <v>0</v>
      </c>
      <c r="AD8">
        <v>1</v>
      </c>
      <c r="AE8">
        <v>1</v>
      </c>
      <c r="AF8" t="str">
        <f t="shared" si="3"/>
        <v>0x0003</v>
      </c>
      <c r="AG8" s="8" t="str">
        <f t="shared" si="4"/>
        <v>new InstInfo(0004, "buffer_atomic_cmpswap", "v4[biu]", "v4[biu]", "v4i", "s16b", "none", "16u", "24u", 6, 6, @"32b, dst = (dst==cmp) ? src : dst. Returns previous value if glc==1. src comes from the first data-vgpr, cmp from the second. ", @"Dst and Src0 might need to be the same", ISA_Enc.MUBUF, 49, 0, 0xE0C40000, 0x0003),</v>
      </c>
    </row>
    <row r="9" spans="2:33" ht="15.75" customHeight="1" x14ac:dyDescent="0.25">
      <c r="B9" t="s">
        <v>958</v>
      </c>
      <c r="C9" s="5">
        <f t="shared" si="5"/>
        <v>5</v>
      </c>
      <c r="D9" t="s">
        <v>2818</v>
      </c>
      <c r="E9" t="s">
        <v>2818</v>
      </c>
      <c r="F9" t="s">
        <v>2799</v>
      </c>
      <c r="G9" t="s">
        <v>2788</v>
      </c>
      <c r="H9" t="s">
        <v>2791</v>
      </c>
      <c r="I9" t="s">
        <v>2840</v>
      </c>
      <c r="J9" t="s">
        <v>2841</v>
      </c>
      <c r="K9">
        <f t="shared" si="0"/>
        <v>6</v>
      </c>
      <c r="L9">
        <f t="shared" si="1"/>
        <v>6</v>
      </c>
      <c r="N9" t="s">
        <v>2494</v>
      </c>
      <c r="O9" t="s">
        <v>2842</v>
      </c>
      <c r="P9" t="s">
        <v>1243</v>
      </c>
      <c r="Q9">
        <v>81</v>
      </c>
      <c r="R9">
        <v>0</v>
      </c>
      <c r="S9" t="s">
        <v>1113</v>
      </c>
      <c r="T9" t="str">
        <f t="shared" si="2"/>
        <v>1010001</v>
      </c>
      <c r="U9">
        <v>0</v>
      </c>
      <c r="V9">
        <v>0</v>
      </c>
      <c r="W9">
        <v>0</v>
      </c>
      <c r="X9">
        <v>0</v>
      </c>
      <c r="Y9">
        <v>0</v>
      </c>
      <c r="Z9">
        <v>0</v>
      </c>
      <c r="AA9">
        <v>0</v>
      </c>
      <c r="AB9">
        <v>0</v>
      </c>
      <c r="AC9">
        <v>0</v>
      </c>
      <c r="AD9">
        <v>1</v>
      </c>
      <c r="AE9">
        <v>1</v>
      </c>
      <c r="AF9" t="str">
        <f t="shared" si="3"/>
        <v>0x0003</v>
      </c>
      <c r="AG9" s="8" t="str">
        <f t="shared" si="4"/>
        <v>new InstInfo(0005, "buffer_atomic_cmpswap_x2", "v8[biu]", "v8[biu]", "v4i", "s16b", "none", "16u", "24u", 6, 6, @"64b, dst = (dst==cmp) ? src : dst. Returns previous value if glc==1. src comes from the first two data-vgprs, cmp from the second two. ", @"Dst and Src0 might need to be the same", ISA_Enc.MUBUF, 81, 0, 0xE1440000, 0x0003),</v>
      </c>
    </row>
    <row r="10" spans="2:33" ht="15.75" customHeight="1" x14ac:dyDescent="0.25">
      <c r="B10" t="s">
        <v>953</v>
      </c>
      <c r="C10" s="5">
        <f t="shared" si="5"/>
        <v>6</v>
      </c>
      <c r="D10" t="s">
        <v>2819</v>
      </c>
      <c r="E10" t="s">
        <v>2819</v>
      </c>
      <c r="F10" t="s">
        <v>2799</v>
      </c>
      <c r="G10" t="s">
        <v>2788</v>
      </c>
      <c r="H10" t="s">
        <v>2791</v>
      </c>
      <c r="I10" t="s">
        <v>2840</v>
      </c>
      <c r="J10" t="s">
        <v>2841</v>
      </c>
      <c r="K10">
        <f t="shared" si="0"/>
        <v>6</v>
      </c>
      <c r="L10">
        <f t="shared" si="1"/>
        <v>6</v>
      </c>
      <c r="N10" t="s">
        <v>2490</v>
      </c>
      <c r="O10" t="s">
        <v>2842</v>
      </c>
      <c r="P10" t="s">
        <v>1243</v>
      </c>
      <c r="Q10">
        <v>61</v>
      </c>
      <c r="R10">
        <v>0</v>
      </c>
      <c r="S10" t="s">
        <v>1108</v>
      </c>
      <c r="T10" t="str">
        <f t="shared" si="2"/>
        <v>0111101</v>
      </c>
      <c r="U10">
        <v>0</v>
      </c>
      <c r="V10">
        <v>0</v>
      </c>
      <c r="W10">
        <v>0</v>
      </c>
      <c r="X10">
        <v>0</v>
      </c>
      <c r="Y10">
        <v>0</v>
      </c>
      <c r="Z10">
        <v>0</v>
      </c>
      <c r="AA10">
        <v>0</v>
      </c>
      <c r="AB10">
        <v>0</v>
      </c>
      <c r="AC10">
        <v>0</v>
      </c>
      <c r="AD10">
        <v>1</v>
      </c>
      <c r="AE10">
        <v>1</v>
      </c>
      <c r="AF10" t="str">
        <f t="shared" si="3"/>
        <v>0x0003</v>
      </c>
      <c r="AG10" s="8" t="str">
        <f t="shared" si="4"/>
        <v>new InstInfo(0006, "buffer_atomic_dec", "v4[iu]", "v4[iu]", "v4i", "s16b", "none", "16u", "24u", 6, 6, @"32b, dst = ((dst==0 || (dst &gt; src)) ? src : dst-1. Returns previous value if glc==1. ", @"Dst and Src0 might need to be the same", ISA_Enc.MUBUF, 61, 0, 0xE0F40000, 0x0003),</v>
      </c>
    </row>
    <row r="11" spans="2:33" ht="15.75" customHeight="1" x14ac:dyDescent="0.25">
      <c r="B11" t="s">
        <v>969</v>
      </c>
      <c r="C11" s="5">
        <f t="shared" si="5"/>
        <v>7</v>
      </c>
      <c r="D11" t="s">
        <v>2819</v>
      </c>
      <c r="E11" t="s">
        <v>2819</v>
      </c>
      <c r="F11" t="s">
        <v>2799</v>
      </c>
      <c r="G11" t="s">
        <v>2788</v>
      </c>
      <c r="H11" t="s">
        <v>2791</v>
      </c>
      <c r="I11" t="s">
        <v>2840</v>
      </c>
      <c r="J11" t="s">
        <v>2841</v>
      </c>
      <c r="K11">
        <f t="shared" si="0"/>
        <v>6</v>
      </c>
      <c r="L11">
        <f t="shared" si="1"/>
        <v>6</v>
      </c>
      <c r="N11" t="s">
        <v>2512</v>
      </c>
      <c r="O11" t="s">
        <v>2842</v>
      </c>
      <c r="P11" t="s">
        <v>1243</v>
      </c>
      <c r="Q11">
        <v>93</v>
      </c>
      <c r="R11">
        <v>0</v>
      </c>
      <c r="S11" t="s">
        <v>1124</v>
      </c>
      <c r="T11" t="str">
        <f t="shared" si="2"/>
        <v>1011101</v>
      </c>
      <c r="U11">
        <v>0</v>
      </c>
      <c r="V11">
        <v>0</v>
      </c>
      <c r="W11">
        <v>0</v>
      </c>
      <c r="X11">
        <v>0</v>
      </c>
      <c r="Y11">
        <v>0</v>
      </c>
      <c r="Z11">
        <v>0</v>
      </c>
      <c r="AA11">
        <v>0</v>
      </c>
      <c r="AB11">
        <v>0</v>
      </c>
      <c r="AC11">
        <v>0</v>
      </c>
      <c r="AD11">
        <v>1</v>
      </c>
      <c r="AE11">
        <v>1</v>
      </c>
      <c r="AF11" t="str">
        <f t="shared" si="3"/>
        <v>0x0003</v>
      </c>
      <c r="AG11" s="8" t="str">
        <f t="shared" si="4"/>
        <v>new InstInfo(0007, "buffer_atomic_dec_x2", "v4[iu]", "v4[iu]", "v4i", "s16b", "none", "16u", "24u", 6, 6, @"64b, dst = ((dst==0 || (dst &gt; src)) ? src : dst-1. Returns previous value if glc==1. 93 5D0", @"Dst and Src0 might need to be the same", ISA_Enc.MUBUF, 93, 0, 0xE1740000, 0x0003),</v>
      </c>
    </row>
    <row r="12" spans="2:33" ht="15.75" customHeight="1" x14ac:dyDescent="0.25">
      <c r="B12" t="s">
        <v>954</v>
      </c>
      <c r="C12" s="5">
        <f t="shared" si="5"/>
        <v>8</v>
      </c>
      <c r="D12" t="s">
        <v>2796</v>
      </c>
      <c r="E12" t="s">
        <v>2796</v>
      </c>
      <c r="F12" t="s">
        <v>2799</v>
      </c>
      <c r="G12" t="s">
        <v>2788</v>
      </c>
      <c r="H12" t="s">
        <v>2791</v>
      </c>
      <c r="I12" t="s">
        <v>2840</v>
      </c>
      <c r="J12" t="s">
        <v>2841</v>
      </c>
      <c r="K12">
        <f t="shared" si="0"/>
        <v>6</v>
      </c>
      <c r="L12">
        <f t="shared" si="1"/>
        <v>6</v>
      </c>
      <c r="N12" t="s">
        <v>3061</v>
      </c>
      <c r="O12" t="s">
        <v>2842</v>
      </c>
      <c r="P12" t="s">
        <v>1243</v>
      </c>
      <c r="Q12">
        <v>62</v>
      </c>
      <c r="R12">
        <v>0</v>
      </c>
      <c r="S12" t="s">
        <v>1109</v>
      </c>
      <c r="T12" t="str">
        <f t="shared" si="2"/>
        <v>0111110</v>
      </c>
      <c r="U12">
        <v>0</v>
      </c>
      <c r="V12">
        <v>0</v>
      </c>
      <c r="W12">
        <v>0</v>
      </c>
      <c r="X12">
        <v>0</v>
      </c>
      <c r="Y12">
        <v>0</v>
      </c>
      <c r="Z12">
        <v>0</v>
      </c>
      <c r="AA12">
        <v>0</v>
      </c>
      <c r="AB12">
        <v>0</v>
      </c>
      <c r="AC12">
        <v>0</v>
      </c>
      <c r="AD12">
        <v>1</v>
      </c>
      <c r="AE12">
        <v>1</v>
      </c>
      <c r="AF12" t="str">
        <f t="shared" si="3"/>
        <v>0x0003</v>
      </c>
      <c r="AG12" s="8" t="str">
        <f t="shared" si="4"/>
        <v>new InstInfo(0008, "buffer_atomic_fcmpswap", "v4f", "v4f", "v4i", "s16b", "none", "16u", "24u", 6, 6, @"32b, dst = (dst == cmp) ? src : dst, returns previous value if glc==1. Float compare swap (handles NaN/INF/denorm). src comes from the first data-vgpr; cmp from the second. ", @"Dst and Src0 might need to be the same", ISA_Enc.MUBUF, 62, 0, 0xE0F80000, 0x0003),</v>
      </c>
    </row>
    <row r="13" spans="2:33" ht="15.75" customHeight="1" x14ac:dyDescent="0.25">
      <c r="B13" t="s">
        <v>970</v>
      </c>
      <c r="C13" s="5">
        <f t="shared" si="5"/>
        <v>9</v>
      </c>
      <c r="D13" t="s">
        <v>2796</v>
      </c>
      <c r="E13" t="s">
        <v>2796</v>
      </c>
      <c r="F13" t="s">
        <v>2799</v>
      </c>
      <c r="G13" t="s">
        <v>2788</v>
      </c>
      <c r="H13" t="s">
        <v>2791</v>
      </c>
      <c r="I13" t="s">
        <v>2840</v>
      </c>
      <c r="J13" t="s">
        <v>2841</v>
      </c>
      <c r="K13">
        <f t="shared" si="0"/>
        <v>6</v>
      </c>
      <c r="L13">
        <f t="shared" si="1"/>
        <v>6</v>
      </c>
      <c r="N13" t="s">
        <v>2503</v>
      </c>
      <c r="O13" t="s">
        <v>2842</v>
      </c>
      <c r="P13" t="s">
        <v>1243</v>
      </c>
      <c r="Q13">
        <v>94</v>
      </c>
      <c r="R13">
        <v>0</v>
      </c>
      <c r="S13" t="s">
        <v>1125</v>
      </c>
      <c r="T13" t="str">
        <f t="shared" si="2"/>
        <v>1011110</v>
      </c>
      <c r="U13">
        <v>0</v>
      </c>
      <c r="V13">
        <v>0</v>
      </c>
      <c r="W13">
        <v>0</v>
      </c>
      <c r="X13">
        <v>0</v>
      </c>
      <c r="Y13">
        <v>0</v>
      </c>
      <c r="Z13">
        <v>0</v>
      </c>
      <c r="AA13">
        <v>0</v>
      </c>
      <c r="AB13">
        <v>0</v>
      </c>
      <c r="AC13">
        <v>0</v>
      </c>
      <c r="AD13">
        <v>1</v>
      </c>
      <c r="AE13">
        <v>1</v>
      </c>
      <c r="AF13" t="str">
        <f t="shared" si="3"/>
        <v>0x0003</v>
      </c>
      <c r="AG13" s="8" t="str">
        <f t="shared" si="4"/>
        <v>new InstInfo(0009, "buffer_atomic_fcmpswap_x2", "v4f", "v4f", "v4i", "s16b", "none", "16u", "24u", 6, 6, @"64b, dst = (dst == cmp) ? src : dst, returns previous value if glc==1. Double compare swap (handles NaN/INF/denorm). src comes from the first two data-vgprs, cmp from the second two. ", @"Dst and Src0 might need to be the same", ISA_Enc.MUBUF, 94, 0, 0xE1780000, 0x0003),</v>
      </c>
    </row>
    <row r="14" spans="2:33" ht="15.75" customHeight="1" x14ac:dyDescent="0.25">
      <c r="B14" t="s">
        <v>956</v>
      </c>
      <c r="C14" s="5">
        <f t="shared" si="5"/>
        <v>10</v>
      </c>
      <c r="D14" t="s">
        <v>2796</v>
      </c>
      <c r="E14" t="s">
        <v>2796</v>
      </c>
      <c r="F14" t="s">
        <v>2799</v>
      </c>
      <c r="G14" t="s">
        <v>2788</v>
      </c>
      <c r="H14" t="s">
        <v>2791</v>
      </c>
      <c r="I14" t="s">
        <v>2840</v>
      </c>
      <c r="J14" t="s">
        <v>2841</v>
      </c>
      <c r="K14">
        <f t="shared" si="0"/>
        <v>6</v>
      </c>
      <c r="L14">
        <f t="shared" si="1"/>
        <v>6</v>
      </c>
      <c r="N14" t="s">
        <v>2493</v>
      </c>
      <c r="O14" t="s">
        <v>2842</v>
      </c>
      <c r="P14" t="s">
        <v>1243</v>
      </c>
      <c r="Q14">
        <v>64</v>
      </c>
      <c r="R14">
        <v>0</v>
      </c>
      <c r="S14" t="s">
        <v>1111</v>
      </c>
      <c r="T14" t="str">
        <f t="shared" si="2"/>
        <v>1000000</v>
      </c>
      <c r="U14">
        <v>0</v>
      </c>
      <c r="V14">
        <v>0</v>
      </c>
      <c r="W14">
        <v>0</v>
      </c>
      <c r="X14">
        <v>0</v>
      </c>
      <c r="Y14">
        <v>0</v>
      </c>
      <c r="Z14">
        <v>0</v>
      </c>
      <c r="AA14">
        <v>0</v>
      </c>
      <c r="AB14">
        <v>0</v>
      </c>
      <c r="AC14">
        <v>0</v>
      </c>
      <c r="AD14">
        <v>1</v>
      </c>
      <c r="AE14">
        <v>1</v>
      </c>
      <c r="AF14" t="str">
        <f t="shared" si="3"/>
        <v>0x0003</v>
      </c>
      <c r="AG14" s="8" t="str">
        <f t="shared" si="4"/>
        <v>new InstInfo(0010, "buffer_atomic_fmax", "v4f", "v4f", "v4i", "s16b", "none", "16u", "24u", 6, 6, @"32b, dst = (src &gt; dst) ? src : dst, returns previous value if glc==1. float, handles NaN/INF/denorm. ", @"Dst and Src0 might need to be the same", ISA_Enc.MUBUF, 64, 0, 0xE1000000, 0x0003),</v>
      </c>
    </row>
    <row r="15" spans="2:33" ht="15.75" customHeight="1" x14ac:dyDescent="0.25">
      <c r="B15" t="s">
        <v>972</v>
      </c>
      <c r="C15" s="5">
        <f t="shared" si="5"/>
        <v>11</v>
      </c>
      <c r="D15" t="s">
        <v>2796</v>
      </c>
      <c r="E15" t="s">
        <v>2796</v>
      </c>
      <c r="F15" t="s">
        <v>2799</v>
      </c>
      <c r="G15" t="s">
        <v>2788</v>
      </c>
      <c r="H15" t="s">
        <v>2791</v>
      </c>
      <c r="I15" t="s">
        <v>2840</v>
      </c>
      <c r="J15" t="s">
        <v>2841</v>
      </c>
      <c r="K15">
        <f t="shared" si="0"/>
        <v>6</v>
      </c>
      <c r="L15">
        <f t="shared" si="1"/>
        <v>6</v>
      </c>
      <c r="N15" t="s">
        <v>2505</v>
      </c>
      <c r="O15" t="s">
        <v>2842</v>
      </c>
      <c r="P15" t="s">
        <v>1243</v>
      </c>
      <c r="Q15">
        <v>96</v>
      </c>
      <c r="R15">
        <v>0</v>
      </c>
      <c r="S15" t="s">
        <v>1127</v>
      </c>
      <c r="T15" t="str">
        <f t="shared" si="2"/>
        <v>1100000</v>
      </c>
      <c r="U15">
        <v>0</v>
      </c>
      <c r="V15">
        <v>0</v>
      </c>
      <c r="W15">
        <v>0</v>
      </c>
      <c r="X15">
        <v>0</v>
      </c>
      <c r="Y15">
        <v>0</v>
      </c>
      <c r="Z15">
        <v>0</v>
      </c>
      <c r="AA15">
        <v>0</v>
      </c>
      <c r="AB15">
        <v>0</v>
      </c>
      <c r="AC15">
        <v>0</v>
      </c>
      <c r="AD15">
        <v>1</v>
      </c>
      <c r="AE15">
        <v>1</v>
      </c>
      <c r="AF15" t="str">
        <f t="shared" si="3"/>
        <v>0x0003</v>
      </c>
      <c r="AG15" s="8" t="str">
        <f t="shared" si="4"/>
        <v>new InstInfo(0011, "buffer_atomic_fmax_x2", "v4f", "v4f", "v4i", "s16b", "none", "16u", "24u", 6, 6, @"64b,  dst = (src &gt; dst) ? src : dst, returns previous value if glc==1. Double, handles NaN/INF/denorm. ", @"Dst and Src0 might need to be the same", ISA_Enc.MUBUF, 96, 0, 0xE1800000, 0x0003),</v>
      </c>
    </row>
    <row r="16" spans="2:33" ht="15.75" customHeight="1" x14ac:dyDescent="0.25">
      <c r="B16" t="s">
        <v>955</v>
      </c>
      <c r="C16" s="5">
        <f t="shared" si="5"/>
        <v>12</v>
      </c>
      <c r="D16" t="s">
        <v>2796</v>
      </c>
      <c r="E16" t="s">
        <v>2796</v>
      </c>
      <c r="F16" t="s">
        <v>2799</v>
      </c>
      <c r="G16" t="s">
        <v>2788</v>
      </c>
      <c r="H16" t="s">
        <v>2791</v>
      </c>
      <c r="I16" t="s">
        <v>2840</v>
      </c>
      <c r="J16" t="s">
        <v>2841</v>
      </c>
      <c r="K16">
        <f t="shared" si="0"/>
        <v>6</v>
      </c>
      <c r="L16">
        <f t="shared" si="1"/>
        <v>6</v>
      </c>
      <c r="N16" t="s">
        <v>2492</v>
      </c>
      <c r="O16" t="s">
        <v>2842</v>
      </c>
      <c r="P16" t="s">
        <v>1243</v>
      </c>
      <c r="Q16">
        <v>63</v>
      </c>
      <c r="R16">
        <v>0</v>
      </c>
      <c r="S16" t="s">
        <v>1110</v>
      </c>
      <c r="T16" t="str">
        <f t="shared" si="2"/>
        <v>0111111</v>
      </c>
      <c r="U16">
        <v>0</v>
      </c>
      <c r="V16">
        <v>0</v>
      </c>
      <c r="W16">
        <v>0</v>
      </c>
      <c r="X16">
        <v>0</v>
      </c>
      <c r="Y16">
        <v>0</v>
      </c>
      <c r="Z16">
        <v>0</v>
      </c>
      <c r="AA16">
        <v>0</v>
      </c>
      <c r="AB16">
        <v>0</v>
      </c>
      <c r="AC16">
        <v>0</v>
      </c>
      <c r="AD16">
        <v>1</v>
      </c>
      <c r="AE16">
        <v>1</v>
      </c>
      <c r="AF16" t="str">
        <f t="shared" si="3"/>
        <v>0x0003</v>
      </c>
      <c r="AG16" s="8" t="str">
        <f t="shared" si="4"/>
        <v>new InstInfo(0012, "buffer_atomic_fmin", "v4f", "v4f", "v4i", "s16b", "none", "16u", "24u", 6, 6, @"32b, dst = (src &lt; dst) ? src : dst,. Returns previous value if glc==1. float, handles NaN/INF/denorm. ", @"Dst and Src0 might need to be the same", ISA_Enc.MUBUF, 63, 0, 0xE0FC0000, 0x0003),</v>
      </c>
    </row>
    <row r="17" spans="2:33" ht="15.75" customHeight="1" x14ac:dyDescent="0.25">
      <c r="B17" t="s">
        <v>971</v>
      </c>
      <c r="C17" s="5">
        <f t="shared" si="5"/>
        <v>13</v>
      </c>
      <c r="D17" t="s">
        <v>2796</v>
      </c>
      <c r="E17" t="s">
        <v>2796</v>
      </c>
      <c r="F17" t="s">
        <v>2799</v>
      </c>
      <c r="G17" t="s">
        <v>2788</v>
      </c>
      <c r="H17" t="s">
        <v>2791</v>
      </c>
      <c r="I17" t="s">
        <v>2840</v>
      </c>
      <c r="J17" t="s">
        <v>2841</v>
      </c>
      <c r="K17">
        <f t="shared" si="0"/>
        <v>6</v>
      </c>
      <c r="L17">
        <f t="shared" si="1"/>
        <v>6</v>
      </c>
      <c r="N17" t="s">
        <v>2504</v>
      </c>
      <c r="O17" t="s">
        <v>2842</v>
      </c>
      <c r="P17" t="s">
        <v>1243</v>
      </c>
      <c r="Q17">
        <v>95</v>
      </c>
      <c r="R17">
        <v>0</v>
      </c>
      <c r="S17" t="s">
        <v>1126</v>
      </c>
      <c r="T17" t="str">
        <f t="shared" si="2"/>
        <v>1011111</v>
      </c>
      <c r="U17">
        <v>0</v>
      </c>
      <c r="V17">
        <v>0</v>
      </c>
      <c r="W17">
        <v>0</v>
      </c>
      <c r="X17">
        <v>0</v>
      </c>
      <c r="Y17">
        <v>0</v>
      </c>
      <c r="Z17">
        <v>0</v>
      </c>
      <c r="AA17">
        <v>0</v>
      </c>
      <c r="AB17">
        <v>0</v>
      </c>
      <c r="AC17">
        <v>0</v>
      </c>
      <c r="AD17">
        <v>1</v>
      </c>
      <c r="AE17">
        <v>1</v>
      </c>
      <c r="AF17" t="str">
        <f t="shared" si="3"/>
        <v>0x0003</v>
      </c>
      <c r="AG17" s="8" t="str">
        <f t="shared" si="4"/>
        <v>new InstInfo(0013, "buffer_atomic_fmin_x2", "v4f", "v4f", "v4i", "s16b", "none", "16u", "24u", 6, 6, @"64b,  dst = (src &lt; dst) ? src : dst, returns previous value if glc==1. Double, handles NaN/INF/denorm. ", @"Dst and Src0 might need to be the same", ISA_Enc.MUBUF, 95, 0, 0xE17C0000, 0x0003),</v>
      </c>
    </row>
    <row r="18" spans="2:33" ht="15.75" customHeight="1" x14ac:dyDescent="0.25">
      <c r="B18" t="s">
        <v>952</v>
      </c>
      <c r="C18" s="5">
        <f t="shared" si="5"/>
        <v>14</v>
      </c>
      <c r="D18" t="s">
        <v>2819</v>
      </c>
      <c r="E18" t="s">
        <v>2819</v>
      </c>
      <c r="F18" t="s">
        <v>2799</v>
      </c>
      <c r="G18" t="s">
        <v>2788</v>
      </c>
      <c r="H18" t="s">
        <v>2791</v>
      </c>
      <c r="I18" t="s">
        <v>2840</v>
      </c>
      <c r="J18" t="s">
        <v>2841</v>
      </c>
      <c r="K18">
        <f t="shared" si="0"/>
        <v>6</v>
      </c>
      <c r="L18">
        <f t="shared" si="1"/>
        <v>6</v>
      </c>
      <c r="N18" t="s">
        <v>3062</v>
      </c>
      <c r="O18" t="s">
        <v>2842</v>
      </c>
      <c r="P18" t="s">
        <v>1243</v>
      </c>
      <c r="Q18">
        <v>60</v>
      </c>
      <c r="R18">
        <v>0</v>
      </c>
      <c r="S18" t="s">
        <v>1107</v>
      </c>
      <c r="T18" t="str">
        <f t="shared" si="2"/>
        <v>0111100</v>
      </c>
      <c r="U18">
        <v>0</v>
      </c>
      <c r="V18">
        <v>0</v>
      </c>
      <c r="W18">
        <v>0</v>
      </c>
      <c r="X18">
        <v>0</v>
      </c>
      <c r="Y18">
        <v>0</v>
      </c>
      <c r="Z18">
        <v>0</v>
      </c>
      <c r="AA18">
        <v>0</v>
      </c>
      <c r="AB18">
        <v>0</v>
      </c>
      <c r="AC18">
        <v>0</v>
      </c>
      <c r="AD18">
        <v>1</v>
      </c>
      <c r="AE18">
        <v>1</v>
      </c>
      <c r="AF18" t="str">
        <f t="shared" si="3"/>
        <v>0x0003</v>
      </c>
      <c r="AG18" s="8" t="str">
        <f t="shared" si="4"/>
        <v>new InstInfo(0014, "buffer_atomic_inc", "v4[iu]", "v4[iu]", "v4i", "s16b", "none", "16u", "24u", 6, 6, @"32b, dst = (dst &gt;= src) ? 0 : dst+1. Return previous value if glc==1.", @"Dst and Src0 might need to be the same", ISA_Enc.MUBUF, 60, 0, 0xE0F00000, 0x0003),</v>
      </c>
    </row>
    <row r="19" spans="2:33" ht="15.75" customHeight="1" x14ac:dyDescent="0.25">
      <c r="B19" t="s">
        <v>968</v>
      </c>
      <c r="C19" s="5">
        <f t="shared" si="5"/>
        <v>15</v>
      </c>
      <c r="D19" t="s">
        <v>2819</v>
      </c>
      <c r="E19" t="s">
        <v>2819</v>
      </c>
      <c r="F19" t="s">
        <v>2799</v>
      </c>
      <c r="G19" t="s">
        <v>2788</v>
      </c>
      <c r="H19" t="s">
        <v>2791</v>
      </c>
      <c r="I19" t="s">
        <v>2840</v>
      </c>
      <c r="J19" t="s">
        <v>2841</v>
      </c>
      <c r="K19">
        <f t="shared" si="0"/>
        <v>6</v>
      </c>
      <c r="L19">
        <f t="shared" si="1"/>
        <v>6</v>
      </c>
      <c r="N19" t="s">
        <v>2511</v>
      </c>
      <c r="O19" t="s">
        <v>2842</v>
      </c>
      <c r="P19" t="s">
        <v>1243</v>
      </c>
      <c r="Q19">
        <v>92</v>
      </c>
      <c r="R19">
        <v>0</v>
      </c>
      <c r="S19" t="s">
        <v>1123</v>
      </c>
      <c r="T19" t="str">
        <f t="shared" si="2"/>
        <v>1011100</v>
      </c>
      <c r="U19">
        <v>0</v>
      </c>
      <c r="V19">
        <v>0</v>
      </c>
      <c r="W19">
        <v>0</v>
      </c>
      <c r="X19">
        <v>0</v>
      </c>
      <c r="Y19">
        <v>0</v>
      </c>
      <c r="Z19">
        <v>0</v>
      </c>
      <c r="AA19">
        <v>0</v>
      </c>
      <c r="AB19">
        <v>0</v>
      </c>
      <c r="AC19">
        <v>0</v>
      </c>
      <c r="AD19">
        <v>1</v>
      </c>
      <c r="AE19">
        <v>1</v>
      </c>
      <c r="AF19" t="str">
        <f t="shared" si="3"/>
        <v>0x0003</v>
      </c>
      <c r="AG19" s="8" t="str">
        <f t="shared" si="4"/>
        <v>new InstInfo(0015, "buffer_atomic_inc_x2", "v4[iu]", "v4[iu]", "v4i", "s16b", "none", "16u", "24u", 6, 6, @"64b, dst = (dst &gt;= src) ? 0 : dst+1.Returns previous value if glc==1.", @"Dst and Src0 might need to be the same", ISA_Enc.MUBUF, 92, 0, 0xE1700000, 0x0003),</v>
      </c>
    </row>
    <row r="20" spans="2:33" ht="15.75" customHeight="1" x14ac:dyDescent="0.25">
      <c r="B20" t="s">
        <v>950</v>
      </c>
      <c r="C20" s="5">
        <f t="shared" si="5"/>
        <v>16</v>
      </c>
      <c r="D20" t="s">
        <v>2797</v>
      </c>
      <c r="E20" t="s">
        <v>2797</v>
      </c>
      <c r="F20" t="s">
        <v>2799</v>
      </c>
      <c r="G20" t="s">
        <v>2788</v>
      </c>
      <c r="H20" t="s">
        <v>2791</v>
      </c>
      <c r="I20" t="s">
        <v>2840</v>
      </c>
      <c r="J20" t="s">
        <v>2841</v>
      </c>
      <c r="K20">
        <f t="shared" si="0"/>
        <v>6</v>
      </c>
      <c r="L20">
        <f t="shared" si="1"/>
        <v>6</v>
      </c>
      <c r="N20" t="s">
        <v>2487</v>
      </c>
      <c r="O20" t="s">
        <v>2842</v>
      </c>
      <c r="P20" t="s">
        <v>1243</v>
      </c>
      <c r="Q20">
        <v>58</v>
      </c>
      <c r="R20">
        <v>0</v>
      </c>
      <c r="S20" t="s">
        <v>1105</v>
      </c>
      <c r="T20" t="str">
        <f t="shared" si="2"/>
        <v>0111010</v>
      </c>
      <c r="U20">
        <v>0</v>
      </c>
      <c r="V20">
        <v>0</v>
      </c>
      <c r="W20">
        <v>0</v>
      </c>
      <c r="X20">
        <v>0</v>
      </c>
      <c r="Y20">
        <v>0</v>
      </c>
      <c r="Z20">
        <v>0</v>
      </c>
      <c r="AA20">
        <v>0</v>
      </c>
      <c r="AB20">
        <v>0</v>
      </c>
      <c r="AC20">
        <v>0</v>
      </c>
      <c r="AD20">
        <v>1</v>
      </c>
      <c r="AE20">
        <v>1</v>
      </c>
      <c r="AF20" t="str">
        <f t="shared" si="3"/>
        <v>0x0003</v>
      </c>
      <c r="AG20" s="8" t="str">
        <f t="shared" si="4"/>
        <v>new InstInfo(0016, "buffer_atomic_or", "v4b", "v4b", "v4i", "s16b", "none", "16u", "24u", 6, 6, @"32b, dst |= src. Returns previous value if glc==1. ", @"Dst and Src0 might need to be the same", ISA_Enc.MUBUF, 58, 0, 0xE0E80000, 0x0003),</v>
      </c>
    </row>
    <row r="21" spans="2:33" ht="15.75" customHeight="1" x14ac:dyDescent="0.25">
      <c r="B21" t="s">
        <v>966</v>
      </c>
      <c r="C21" s="5">
        <f t="shared" si="5"/>
        <v>17</v>
      </c>
      <c r="D21" t="s">
        <v>2797</v>
      </c>
      <c r="E21" t="s">
        <v>2797</v>
      </c>
      <c r="F21" t="s">
        <v>2799</v>
      </c>
      <c r="G21" t="s">
        <v>2788</v>
      </c>
      <c r="H21" t="s">
        <v>2791</v>
      </c>
      <c r="I21" t="s">
        <v>2840</v>
      </c>
      <c r="J21" t="s">
        <v>2841</v>
      </c>
      <c r="K21">
        <f t="shared" si="0"/>
        <v>6</v>
      </c>
      <c r="L21">
        <f t="shared" si="1"/>
        <v>6</v>
      </c>
      <c r="N21" t="s">
        <v>2502</v>
      </c>
      <c r="O21" t="s">
        <v>2842</v>
      </c>
      <c r="P21" t="s">
        <v>1243</v>
      </c>
      <c r="Q21">
        <v>90</v>
      </c>
      <c r="R21">
        <v>0</v>
      </c>
      <c r="S21" t="s">
        <v>1121</v>
      </c>
      <c r="T21" t="str">
        <f t="shared" si="2"/>
        <v>1011010</v>
      </c>
      <c r="U21">
        <v>0</v>
      </c>
      <c r="V21">
        <v>0</v>
      </c>
      <c r="W21">
        <v>0</v>
      </c>
      <c r="X21">
        <v>0</v>
      </c>
      <c r="Y21">
        <v>0</v>
      </c>
      <c r="Z21">
        <v>0</v>
      </c>
      <c r="AA21">
        <v>0</v>
      </c>
      <c r="AB21">
        <v>0</v>
      </c>
      <c r="AC21">
        <v>0</v>
      </c>
      <c r="AD21">
        <v>1</v>
      </c>
      <c r="AE21">
        <v>1</v>
      </c>
      <c r="AF21" t="str">
        <f t="shared" si="3"/>
        <v>0x0003</v>
      </c>
      <c r="AG21" s="8" t="str">
        <f t="shared" si="4"/>
        <v>new InstInfo(0017, "buffer_atomic_or_x2", "v4b", "v4b", "v4i", "s16b", "none", "16u", "24u", 6, 6, @"64b, dst |= src. Returns previous value if glc==1. ", @"Dst and Src0 might need to be the same", ISA_Enc.MUBUF, 90, 0, 0xE1680000, 0x0003),</v>
      </c>
    </row>
    <row r="22" spans="2:33" ht="15.75" customHeight="1" x14ac:dyDescent="0.25">
      <c r="B22" t="s">
        <v>947</v>
      </c>
      <c r="C22" s="5">
        <f t="shared" si="5"/>
        <v>18</v>
      </c>
      <c r="D22" t="s">
        <v>2799</v>
      </c>
      <c r="E22" t="s">
        <v>2799</v>
      </c>
      <c r="F22" t="s">
        <v>2799</v>
      </c>
      <c r="G22" t="s">
        <v>2788</v>
      </c>
      <c r="H22" t="s">
        <v>2791</v>
      </c>
      <c r="I22" t="s">
        <v>2840</v>
      </c>
      <c r="J22" t="s">
        <v>2841</v>
      </c>
      <c r="K22">
        <f t="shared" si="0"/>
        <v>6</v>
      </c>
      <c r="L22">
        <f t="shared" si="1"/>
        <v>6</v>
      </c>
      <c r="N22" t="s">
        <v>2484</v>
      </c>
      <c r="O22" t="s">
        <v>2842</v>
      </c>
      <c r="P22" t="s">
        <v>1243</v>
      </c>
      <c r="Q22">
        <v>55</v>
      </c>
      <c r="R22">
        <v>0</v>
      </c>
      <c r="S22" t="s">
        <v>1102</v>
      </c>
      <c r="T22" t="str">
        <f t="shared" si="2"/>
        <v>0110111</v>
      </c>
      <c r="U22">
        <v>0</v>
      </c>
      <c r="V22">
        <v>0</v>
      </c>
      <c r="W22">
        <v>0</v>
      </c>
      <c r="X22">
        <v>0</v>
      </c>
      <c r="Y22">
        <v>0</v>
      </c>
      <c r="Z22">
        <v>0</v>
      </c>
      <c r="AA22">
        <v>0</v>
      </c>
      <c r="AB22">
        <v>0</v>
      </c>
      <c r="AC22">
        <v>0</v>
      </c>
      <c r="AD22">
        <v>1</v>
      </c>
      <c r="AE22">
        <v>1</v>
      </c>
      <c r="AF22" t="str">
        <f t="shared" si="3"/>
        <v>0x0003</v>
      </c>
      <c r="AG22" s="8" t="str">
        <f t="shared" si="4"/>
        <v>new InstInfo(0018, "buffer_atomic_smax", "v4i", "v4i", "v4i", "s16b", "none", "16u", "24u", 6, 6, @"32b, dst = (src &gt; dst) ? src : dst (signed). Returns previous value if glc==1. ", @"Dst and Src0 might need to be the same", ISA_Enc.MUBUF, 55, 0, 0xE0DC0000, 0x0003),</v>
      </c>
    </row>
    <row r="23" spans="2:33" ht="15.75" customHeight="1" x14ac:dyDescent="0.25">
      <c r="B23" t="s">
        <v>963</v>
      </c>
      <c r="C23" s="5">
        <f t="shared" si="5"/>
        <v>19</v>
      </c>
      <c r="D23" t="s">
        <v>2799</v>
      </c>
      <c r="E23" t="s">
        <v>2799</v>
      </c>
      <c r="F23" t="s">
        <v>2799</v>
      </c>
      <c r="G23" t="s">
        <v>2788</v>
      </c>
      <c r="H23" t="s">
        <v>2791</v>
      </c>
      <c r="I23" t="s">
        <v>2840</v>
      </c>
      <c r="J23" t="s">
        <v>2841</v>
      </c>
      <c r="K23">
        <f t="shared" si="0"/>
        <v>6</v>
      </c>
      <c r="L23">
        <f t="shared" si="1"/>
        <v>6</v>
      </c>
      <c r="N23" t="s">
        <v>2499</v>
      </c>
      <c r="O23" t="s">
        <v>2842</v>
      </c>
      <c r="P23" t="s">
        <v>1243</v>
      </c>
      <c r="Q23">
        <v>87</v>
      </c>
      <c r="R23">
        <v>0</v>
      </c>
      <c r="S23" t="s">
        <v>1118</v>
      </c>
      <c r="T23" t="str">
        <f t="shared" si="2"/>
        <v>1010111</v>
      </c>
      <c r="U23">
        <v>0</v>
      </c>
      <c r="V23">
        <v>0</v>
      </c>
      <c r="W23">
        <v>0</v>
      </c>
      <c r="X23">
        <v>0</v>
      </c>
      <c r="Y23">
        <v>0</v>
      </c>
      <c r="Z23">
        <v>0</v>
      </c>
      <c r="AA23">
        <v>0</v>
      </c>
      <c r="AB23">
        <v>0</v>
      </c>
      <c r="AC23">
        <v>0</v>
      </c>
      <c r="AD23">
        <v>1</v>
      </c>
      <c r="AE23">
        <v>1</v>
      </c>
      <c r="AF23" t="str">
        <f t="shared" si="3"/>
        <v>0x0003</v>
      </c>
      <c r="AG23" s="8" t="str">
        <f t="shared" si="4"/>
        <v>new InstInfo(0019, "buffer_atomic_smax_x2", "v4i", "v4i", "v4i", "s16b", "none", "16u", "24u", 6, 6, @"64b, dst = (src &gt; dst) ? src : dst (signed). Returns previous value if glc==1. ", @"Dst and Src0 might need to be the same", ISA_Enc.MUBUF, 87, 0, 0xE15C0000, 0x0003),</v>
      </c>
    </row>
    <row r="24" spans="2:33" ht="15.75" customHeight="1" x14ac:dyDescent="0.25">
      <c r="B24" t="s">
        <v>945</v>
      </c>
      <c r="C24" s="5">
        <f t="shared" si="5"/>
        <v>20</v>
      </c>
      <c r="D24" t="s">
        <v>2799</v>
      </c>
      <c r="E24" t="s">
        <v>2799</v>
      </c>
      <c r="F24" t="s">
        <v>2799</v>
      </c>
      <c r="G24" t="s">
        <v>2788</v>
      </c>
      <c r="H24" t="s">
        <v>2791</v>
      </c>
      <c r="I24" t="s">
        <v>2840</v>
      </c>
      <c r="J24" t="s">
        <v>2841</v>
      </c>
      <c r="K24">
        <f t="shared" si="0"/>
        <v>6</v>
      </c>
      <c r="L24">
        <f t="shared" si="1"/>
        <v>6</v>
      </c>
      <c r="N24" t="s">
        <v>2482</v>
      </c>
      <c r="O24" t="s">
        <v>2842</v>
      </c>
      <c r="P24" t="s">
        <v>1243</v>
      </c>
      <c r="Q24">
        <v>53</v>
      </c>
      <c r="R24">
        <v>0</v>
      </c>
      <c r="S24" t="s">
        <v>1100</v>
      </c>
      <c r="T24" t="str">
        <f t="shared" si="2"/>
        <v>0110101</v>
      </c>
      <c r="U24">
        <v>0</v>
      </c>
      <c r="V24">
        <v>0</v>
      </c>
      <c r="W24">
        <v>0</v>
      </c>
      <c r="X24">
        <v>0</v>
      </c>
      <c r="Y24">
        <v>0</v>
      </c>
      <c r="Z24">
        <v>0</v>
      </c>
      <c r="AA24">
        <v>0</v>
      </c>
      <c r="AB24">
        <v>0</v>
      </c>
      <c r="AC24">
        <v>0</v>
      </c>
      <c r="AD24">
        <v>1</v>
      </c>
      <c r="AE24">
        <v>1</v>
      </c>
      <c r="AF24" t="str">
        <f t="shared" si="3"/>
        <v>0x0003</v>
      </c>
      <c r="AG24" s="8" t="str">
        <f t="shared" si="4"/>
        <v>new InstInfo(0020, "buffer_atomic_smin", "v4i", "v4i", "v4i", "s16b", "none", "16u", "24u", 6, 6, @"32b, dst = (src &lt; dst) ? src : dst (signed). Returns previous value if glc==1. ", @"Dst and Src0 might need to be the same", ISA_Enc.MUBUF, 53, 0, 0xE0D40000, 0x0003),</v>
      </c>
    </row>
    <row r="25" spans="2:33" ht="15.75" customHeight="1" x14ac:dyDescent="0.25">
      <c r="B25" t="s">
        <v>961</v>
      </c>
      <c r="C25" s="5">
        <f t="shared" si="5"/>
        <v>21</v>
      </c>
      <c r="D25" t="s">
        <v>2799</v>
      </c>
      <c r="E25" t="s">
        <v>2799</v>
      </c>
      <c r="F25" t="s">
        <v>2799</v>
      </c>
      <c r="G25" t="s">
        <v>2788</v>
      </c>
      <c r="H25" t="s">
        <v>2791</v>
      </c>
      <c r="I25" t="s">
        <v>2840</v>
      </c>
      <c r="J25" t="s">
        <v>2841</v>
      </c>
      <c r="K25">
        <f t="shared" si="0"/>
        <v>6</v>
      </c>
      <c r="L25">
        <f t="shared" si="1"/>
        <v>6</v>
      </c>
      <c r="N25" t="s">
        <v>2497</v>
      </c>
      <c r="O25" t="s">
        <v>2842</v>
      </c>
      <c r="P25" t="s">
        <v>1243</v>
      </c>
      <c r="Q25">
        <v>85</v>
      </c>
      <c r="R25">
        <v>0</v>
      </c>
      <c r="S25" t="s">
        <v>1116</v>
      </c>
      <c r="T25" t="str">
        <f t="shared" si="2"/>
        <v>1010101</v>
      </c>
      <c r="U25">
        <v>0</v>
      </c>
      <c r="V25">
        <v>0</v>
      </c>
      <c r="W25">
        <v>0</v>
      </c>
      <c r="X25">
        <v>0</v>
      </c>
      <c r="Y25">
        <v>0</v>
      </c>
      <c r="Z25">
        <v>0</v>
      </c>
      <c r="AA25">
        <v>0</v>
      </c>
      <c r="AB25">
        <v>0</v>
      </c>
      <c r="AC25">
        <v>0</v>
      </c>
      <c r="AD25">
        <v>1</v>
      </c>
      <c r="AE25">
        <v>1</v>
      </c>
      <c r="AF25" t="str">
        <f t="shared" si="3"/>
        <v>0x0003</v>
      </c>
      <c r="AG25" s="8" t="str">
        <f t="shared" si="4"/>
        <v>new InstInfo(0021, "buffer_atomic_smin_x2", "v4i", "v4i", "v4i", "s16b", "none", "16u", "24u", 6, 6, @"64b, dst = (src &lt; dst) ? src : dst (signed). Returns previous value if glc==1. ", @"Dst and Src0 might need to be the same", ISA_Enc.MUBUF, 85, 0, 0xE1540000, 0x0003),</v>
      </c>
    </row>
    <row r="26" spans="2:33" ht="15.75" customHeight="1" x14ac:dyDescent="0.25">
      <c r="B26" t="s">
        <v>944</v>
      </c>
      <c r="C26" s="5">
        <f t="shared" si="5"/>
        <v>22</v>
      </c>
      <c r="D26" t="s">
        <v>2819</v>
      </c>
      <c r="E26" t="s">
        <v>2819</v>
      </c>
      <c r="F26" t="s">
        <v>2799</v>
      </c>
      <c r="G26" t="s">
        <v>2788</v>
      </c>
      <c r="H26" t="s">
        <v>2791</v>
      </c>
      <c r="I26" t="s">
        <v>2840</v>
      </c>
      <c r="J26" t="s">
        <v>2841</v>
      </c>
      <c r="K26">
        <f t="shared" si="0"/>
        <v>6</v>
      </c>
      <c r="L26">
        <f t="shared" si="1"/>
        <v>6</v>
      </c>
      <c r="N26" t="s">
        <v>2481</v>
      </c>
      <c r="O26" t="s">
        <v>2842</v>
      </c>
      <c r="P26" t="s">
        <v>1243</v>
      </c>
      <c r="Q26">
        <v>51</v>
      </c>
      <c r="R26">
        <v>0</v>
      </c>
      <c r="S26" t="s">
        <v>1099</v>
      </c>
      <c r="T26" t="str">
        <f t="shared" si="2"/>
        <v>0110011</v>
      </c>
      <c r="U26">
        <v>0</v>
      </c>
      <c r="V26">
        <v>0</v>
      </c>
      <c r="W26">
        <v>0</v>
      </c>
      <c r="X26">
        <v>0</v>
      </c>
      <c r="Y26">
        <v>0</v>
      </c>
      <c r="Z26">
        <v>0</v>
      </c>
      <c r="AA26">
        <v>0</v>
      </c>
      <c r="AB26">
        <v>0</v>
      </c>
      <c r="AC26">
        <v>0</v>
      </c>
      <c r="AD26">
        <v>1</v>
      </c>
      <c r="AE26">
        <v>1</v>
      </c>
      <c r="AF26" t="str">
        <f t="shared" si="3"/>
        <v>0x0003</v>
      </c>
      <c r="AG26" s="8" t="str">
        <f t="shared" si="4"/>
        <v>new InstInfo(0022, "buffer_atomic_sub", "v4[iu]", "v4[iu]", "v4i", "s16b", "none", "16u", "24u", 6, 6, @"32b, dst -= src. Returns previous value if glc==1. ", @"Dst and Src0 might need to be the same", ISA_Enc.MUBUF, 51, 0, 0xE0CC0000, 0x0003),</v>
      </c>
    </row>
    <row r="27" spans="2:33" ht="15.75" customHeight="1" x14ac:dyDescent="0.25">
      <c r="B27" t="s">
        <v>960</v>
      </c>
      <c r="C27" s="5">
        <f t="shared" si="5"/>
        <v>23</v>
      </c>
      <c r="D27" t="s">
        <v>2819</v>
      </c>
      <c r="E27" t="s">
        <v>2819</v>
      </c>
      <c r="F27" t="s">
        <v>2799</v>
      </c>
      <c r="G27" t="s">
        <v>2788</v>
      </c>
      <c r="H27" t="s">
        <v>2791</v>
      </c>
      <c r="I27" t="s">
        <v>2840</v>
      </c>
      <c r="J27" t="s">
        <v>2841</v>
      </c>
      <c r="K27">
        <f t="shared" si="0"/>
        <v>6</v>
      </c>
      <c r="L27">
        <f t="shared" si="1"/>
        <v>6</v>
      </c>
      <c r="N27" t="s">
        <v>2496</v>
      </c>
      <c r="O27" t="s">
        <v>2842</v>
      </c>
      <c r="P27" t="s">
        <v>1243</v>
      </c>
      <c r="Q27">
        <v>83</v>
      </c>
      <c r="R27">
        <v>0</v>
      </c>
      <c r="S27" t="s">
        <v>1115</v>
      </c>
      <c r="T27" t="str">
        <f t="shared" si="2"/>
        <v>1010011</v>
      </c>
      <c r="U27">
        <v>0</v>
      </c>
      <c r="V27">
        <v>0</v>
      </c>
      <c r="W27">
        <v>0</v>
      </c>
      <c r="X27">
        <v>0</v>
      </c>
      <c r="Y27">
        <v>0</v>
      </c>
      <c r="Z27">
        <v>0</v>
      </c>
      <c r="AA27">
        <v>0</v>
      </c>
      <c r="AB27">
        <v>0</v>
      </c>
      <c r="AC27">
        <v>0</v>
      </c>
      <c r="AD27">
        <v>1</v>
      </c>
      <c r="AE27">
        <v>1</v>
      </c>
      <c r="AF27" t="str">
        <f t="shared" si="3"/>
        <v>0x0003</v>
      </c>
      <c r="AG27" s="8" t="str">
        <f t="shared" si="4"/>
        <v>new InstInfo(0023, "buffer_atomic_sub_x2", "v4[iu]", "v4[iu]", "v4i", "s16b", "none", "16u", "24u", 6, 6, @"64b, dst -= src. Returns previous value if glc==1. ", @"Dst and Src0 might need to be the same", ISA_Enc.MUBUF, 83, 0, 0xE14C0000, 0x0003),</v>
      </c>
    </row>
    <row r="28" spans="2:33" ht="15.75" customHeight="1" x14ac:dyDescent="0.25">
      <c r="B28" t="s">
        <v>941</v>
      </c>
      <c r="C28" s="5">
        <f t="shared" si="5"/>
        <v>24</v>
      </c>
      <c r="D28" t="s">
        <v>2797</v>
      </c>
      <c r="E28" t="s">
        <v>2797</v>
      </c>
      <c r="F28" t="s">
        <v>2799</v>
      </c>
      <c r="G28" t="s">
        <v>2788</v>
      </c>
      <c r="H28" t="s">
        <v>2791</v>
      </c>
      <c r="I28" t="s">
        <v>2840</v>
      </c>
      <c r="J28" t="s">
        <v>2841</v>
      </c>
      <c r="K28">
        <f t="shared" si="0"/>
        <v>6</v>
      </c>
      <c r="L28">
        <f t="shared" si="1"/>
        <v>6</v>
      </c>
      <c r="N28" t="s">
        <v>2478</v>
      </c>
      <c r="O28" t="s">
        <v>2842</v>
      </c>
      <c r="P28" t="s">
        <v>1243</v>
      </c>
      <c r="Q28">
        <v>48</v>
      </c>
      <c r="R28">
        <v>0</v>
      </c>
      <c r="S28" t="s">
        <v>1096</v>
      </c>
      <c r="T28" t="str">
        <f t="shared" si="2"/>
        <v>0110000</v>
      </c>
      <c r="U28">
        <v>0</v>
      </c>
      <c r="V28">
        <v>0</v>
      </c>
      <c r="W28">
        <v>0</v>
      </c>
      <c r="X28">
        <v>0</v>
      </c>
      <c r="Y28">
        <v>0</v>
      </c>
      <c r="Z28">
        <v>0</v>
      </c>
      <c r="AA28">
        <v>0</v>
      </c>
      <c r="AB28">
        <v>0</v>
      </c>
      <c r="AC28">
        <v>0</v>
      </c>
      <c r="AD28">
        <v>1</v>
      </c>
      <c r="AE28">
        <v>1</v>
      </c>
      <c r="AF28" t="str">
        <f t="shared" si="3"/>
        <v>0x0003</v>
      </c>
      <c r="AG28" s="8" t="str">
        <f t="shared" si="4"/>
        <v>new InstInfo(0024, "buffer_atomic_swap", "v4b", "v4b", "v4i", "s16b", "none", "16u", "24u", 6, 6, @"32b, dst=src, returns previous value if glc==1. ", @"Dst and Src0 might need to be the same", ISA_Enc.MUBUF, 48, 0, 0xE0C00000, 0x0003),</v>
      </c>
    </row>
    <row r="29" spans="2:33" ht="15.75" customHeight="1" x14ac:dyDescent="0.25">
      <c r="B29" t="s">
        <v>957</v>
      </c>
      <c r="C29" s="5">
        <f t="shared" si="5"/>
        <v>25</v>
      </c>
      <c r="D29" t="s">
        <v>2801</v>
      </c>
      <c r="E29" t="s">
        <v>2801</v>
      </c>
      <c r="F29" t="s">
        <v>2799</v>
      </c>
      <c r="G29" t="s">
        <v>2788</v>
      </c>
      <c r="H29" t="s">
        <v>2791</v>
      </c>
      <c r="I29" t="s">
        <v>2840</v>
      </c>
      <c r="J29" t="s">
        <v>2841</v>
      </c>
      <c r="K29">
        <f t="shared" si="0"/>
        <v>6</v>
      </c>
      <c r="L29">
        <f t="shared" si="1"/>
        <v>6</v>
      </c>
      <c r="N29" t="s">
        <v>2509</v>
      </c>
      <c r="O29" t="s">
        <v>2842</v>
      </c>
      <c r="P29" t="s">
        <v>1243</v>
      </c>
      <c r="Q29">
        <v>80</v>
      </c>
      <c r="R29">
        <v>0</v>
      </c>
      <c r="S29" t="s">
        <v>1112</v>
      </c>
      <c r="T29" t="str">
        <f t="shared" si="2"/>
        <v>1010000</v>
      </c>
      <c r="U29">
        <v>0</v>
      </c>
      <c r="V29">
        <v>0</v>
      </c>
      <c r="W29">
        <v>0</v>
      </c>
      <c r="X29">
        <v>0</v>
      </c>
      <c r="Y29">
        <v>0</v>
      </c>
      <c r="Z29">
        <v>0</v>
      </c>
      <c r="AA29">
        <v>0</v>
      </c>
      <c r="AB29">
        <v>0</v>
      </c>
      <c r="AC29">
        <v>0</v>
      </c>
      <c r="AD29">
        <v>1</v>
      </c>
      <c r="AE29">
        <v>1</v>
      </c>
      <c r="AF29" t="str">
        <f t="shared" si="3"/>
        <v>0x0003</v>
      </c>
      <c r="AG29" s="8" t="str">
        <f t="shared" si="4"/>
        <v>new InstInfo(0025, "buffer_atomic_swap_x2", "v8b", "v8b", "v4i", "s16b", "none", "16u", "24u", 6, 6, @"64b, dst=src, returns previous value if glc==1. ", @"Dst and Src0 might need to be the same", ISA_Enc.MUBUF, 80, 0, 0xE1400000, 0x0003),</v>
      </c>
    </row>
    <row r="30" spans="2:33" ht="15.75" customHeight="1" x14ac:dyDescent="0.25">
      <c r="B30" t="s">
        <v>948</v>
      </c>
      <c r="C30" s="5">
        <f t="shared" si="5"/>
        <v>26</v>
      </c>
      <c r="D30" t="s">
        <v>2800</v>
      </c>
      <c r="E30" t="s">
        <v>2800</v>
      </c>
      <c r="F30" t="s">
        <v>2799</v>
      </c>
      <c r="G30" t="s">
        <v>2788</v>
      </c>
      <c r="H30" t="s">
        <v>2791</v>
      </c>
      <c r="I30" t="s">
        <v>2840</v>
      </c>
      <c r="J30" t="s">
        <v>2841</v>
      </c>
      <c r="K30">
        <f t="shared" si="0"/>
        <v>6</v>
      </c>
      <c r="L30">
        <f t="shared" si="1"/>
        <v>6</v>
      </c>
      <c r="N30" t="s">
        <v>2485</v>
      </c>
      <c r="O30" t="s">
        <v>2842</v>
      </c>
      <c r="P30" t="s">
        <v>1243</v>
      </c>
      <c r="Q30">
        <v>56</v>
      </c>
      <c r="R30">
        <v>0</v>
      </c>
      <c r="S30" t="s">
        <v>1103</v>
      </c>
      <c r="T30" t="str">
        <f t="shared" si="2"/>
        <v>0111000</v>
      </c>
      <c r="U30">
        <v>0</v>
      </c>
      <c r="V30">
        <v>0</v>
      </c>
      <c r="W30">
        <v>0</v>
      </c>
      <c r="X30">
        <v>0</v>
      </c>
      <c r="Y30">
        <v>0</v>
      </c>
      <c r="Z30">
        <v>0</v>
      </c>
      <c r="AA30">
        <v>0</v>
      </c>
      <c r="AB30">
        <v>0</v>
      </c>
      <c r="AC30">
        <v>0</v>
      </c>
      <c r="AD30">
        <v>1</v>
      </c>
      <c r="AE30">
        <v>1</v>
      </c>
      <c r="AF30" t="str">
        <f t="shared" si="3"/>
        <v>0x0003</v>
      </c>
      <c r="AG30" s="8" t="str">
        <f t="shared" si="4"/>
        <v>new InstInfo(0026, "buffer_atomic_umax", "v4u", "v4u", "v4i", "s16b", "none", "16u", "24u", 6, 6, @"32b, dst = (src &gt; dst) ? src : dst (unsigned). Returns previous value if glc==1. ", @"Dst and Src0 might need to be the same", ISA_Enc.MUBUF, 56, 0, 0xE0E00000, 0x0003),</v>
      </c>
    </row>
    <row r="31" spans="2:33" ht="15.75" customHeight="1" x14ac:dyDescent="0.25">
      <c r="B31" t="s">
        <v>964</v>
      </c>
      <c r="C31" s="5">
        <f t="shared" si="5"/>
        <v>27</v>
      </c>
      <c r="D31" t="s">
        <v>2800</v>
      </c>
      <c r="E31" t="s">
        <v>2800</v>
      </c>
      <c r="F31" t="s">
        <v>2799</v>
      </c>
      <c r="G31" t="s">
        <v>2788</v>
      </c>
      <c r="H31" t="s">
        <v>2791</v>
      </c>
      <c r="I31" t="s">
        <v>2840</v>
      </c>
      <c r="J31" t="s">
        <v>2841</v>
      </c>
      <c r="K31">
        <f t="shared" si="0"/>
        <v>6</v>
      </c>
      <c r="L31">
        <f t="shared" si="1"/>
        <v>6</v>
      </c>
      <c r="N31" t="s">
        <v>2500</v>
      </c>
      <c r="O31" t="s">
        <v>2842</v>
      </c>
      <c r="P31" t="s">
        <v>1243</v>
      </c>
      <c r="Q31">
        <v>88</v>
      </c>
      <c r="R31">
        <v>0</v>
      </c>
      <c r="S31" t="s">
        <v>1119</v>
      </c>
      <c r="T31" t="str">
        <f t="shared" si="2"/>
        <v>1011000</v>
      </c>
      <c r="U31">
        <v>0</v>
      </c>
      <c r="V31">
        <v>0</v>
      </c>
      <c r="W31">
        <v>0</v>
      </c>
      <c r="X31">
        <v>0</v>
      </c>
      <c r="Y31">
        <v>0</v>
      </c>
      <c r="Z31">
        <v>0</v>
      </c>
      <c r="AA31">
        <v>0</v>
      </c>
      <c r="AB31">
        <v>0</v>
      </c>
      <c r="AC31">
        <v>0</v>
      </c>
      <c r="AD31">
        <v>1</v>
      </c>
      <c r="AE31">
        <v>1</v>
      </c>
      <c r="AF31" t="str">
        <f t="shared" si="3"/>
        <v>0x0003</v>
      </c>
      <c r="AG31" s="8" t="str">
        <f t="shared" si="4"/>
        <v>new InstInfo(0027, "buffer_atomic_umax_x2", "v4u", "v4u", "v4i", "s16b", "none", "16u", "24u", 6, 6, @"64b, dst = (src &gt; dst) ? src : dst (unsigned). Returns previous value if glc==1. ", @"Dst and Src0 might need to be the same", ISA_Enc.MUBUF, 88, 0, 0xE1600000, 0x0003),</v>
      </c>
    </row>
    <row r="32" spans="2:33" ht="15.75" customHeight="1" x14ac:dyDescent="0.25">
      <c r="B32" t="s">
        <v>946</v>
      </c>
      <c r="C32" s="5">
        <f t="shared" si="5"/>
        <v>28</v>
      </c>
      <c r="D32" t="s">
        <v>2800</v>
      </c>
      <c r="E32" t="s">
        <v>2800</v>
      </c>
      <c r="F32" t="s">
        <v>2799</v>
      </c>
      <c r="G32" t="s">
        <v>2788</v>
      </c>
      <c r="H32" t="s">
        <v>2791</v>
      </c>
      <c r="I32" t="s">
        <v>2840</v>
      </c>
      <c r="J32" t="s">
        <v>2841</v>
      </c>
      <c r="K32">
        <f t="shared" si="0"/>
        <v>6</v>
      </c>
      <c r="L32">
        <f t="shared" si="1"/>
        <v>6</v>
      </c>
      <c r="N32" t="s">
        <v>2483</v>
      </c>
      <c r="O32" t="s">
        <v>2842</v>
      </c>
      <c r="P32" t="s">
        <v>1243</v>
      </c>
      <c r="Q32">
        <v>54</v>
      </c>
      <c r="R32">
        <v>0</v>
      </c>
      <c r="S32" t="s">
        <v>1101</v>
      </c>
      <c r="T32" t="str">
        <f t="shared" si="2"/>
        <v>0110110</v>
      </c>
      <c r="U32">
        <v>0</v>
      </c>
      <c r="V32">
        <v>0</v>
      </c>
      <c r="W32">
        <v>0</v>
      </c>
      <c r="X32">
        <v>0</v>
      </c>
      <c r="Y32">
        <v>0</v>
      </c>
      <c r="Z32">
        <v>0</v>
      </c>
      <c r="AA32">
        <v>0</v>
      </c>
      <c r="AB32">
        <v>0</v>
      </c>
      <c r="AC32">
        <v>0</v>
      </c>
      <c r="AD32">
        <v>1</v>
      </c>
      <c r="AE32">
        <v>1</v>
      </c>
      <c r="AF32" t="str">
        <f t="shared" si="3"/>
        <v>0x0003</v>
      </c>
      <c r="AG32" s="8" t="str">
        <f t="shared" si="4"/>
        <v>new InstInfo(0028, "buffer_atomic_umin", "v4u", "v4u", "v4i", "s16b", "none", "16u", "24u", 6, 6, @"32b, dst = (src &lt; dst) ? src : dst (unsigned). Returns previous value if glc==1. ", @"Dst and Src0 might need to be the same", ISA_Enc.MUBUF, 54, 0, 0xE0D80000, 0x0003),</v>
      </c>
    </row>
    <row r="33" spans="2:33" ht="15.75" customHeight="1" x14ac:dyDescent="0.25">
      <c r="B33" t="s">
        <v>962</v>
      </c>
      <c r="C33" s="5">
        <f t="shared" si="5"/>
        <v>29</v>
      </c>
      <c r="D33" t="s">
        <v>2800</v>
      </c>
      <c r="E33" t="s">
        <v>2800</v>
      </c>
      <c r="F33" t="s">
        <v>2799</v>
      </c>
      <c r="G33" t="s">
        <v>2788</v>
      </c>
      <c r="H33" t="s">
        <v>2791</v>
      </c>
      <c r="I33" t="s">
        <v>2840</v>
      </c>
      <c r="J33" t="s">
        <v>2841</v>
      </c>
      <c r="K33">
        <f t="shared" si="0"/>
        <v>6</v>
      </c>
      <c r="L33">
        <f t="shared" si="1"/>
        <v>6</v>
      </c>
      <c r="N33" t="s">
        <v>2498</v>
      </c>
      <c r="O33" t="s">
        <v>2842</v>
      </c>
      <c r="P33" t="s">
        <v>1243</v>
      </c>
      <c r="Q33">
        <v>86</v>
      </c>
      <c r="R33">
        <v>0</v>
      </c>
      <c r="S33" t="s">
        <v>1117</v>
      </c>
      <c r="T33" t="str">
        <f t="shared" si="2"/>
        <v>1010110</v>
      </c>
      <c r="U33">
        <v>0</v>
      </c>
      <c r="V33">
        <v>0</v>
      </c>
      <c r="W33">
        <v>0</v>
      </c>
      <c r="X33">
        <v>0</v>
      </c>
      <c r="Y33">
        <v>0</v>
      </c>
      <c r="Z33">
        <v>0</v>
      </c>
      <c r="AA33">
        <v>0</v>
      </c>
      <c r="AB33">
        <v>0</v>
      </c>
      <c r="AC33">
        <v>0</v>
      </c>
      <c r="AD33">
        <v>1</v>
      </c>
      <c r="AE33">
        <v>1</v>
      </c>
      <c r="AF33" t="str">
        <f t="shared" si="3"/>
        <v>0x0003</v>
      </c>
      <c r="AG33" s="8" t="str">
        <f t="shared" si="4"/>
        <v>new InstInfo(0029, "buffer_atomic_umin_x2", "v4u", "v4u", "v4i", "s16b", "none", "16u", "24u", 6, 6, @"64b, dst = (src &lt; dst) ? src : dst (unsigned). Returns previous value if glc==1. ", @"Dst and Src0 might need to be the same", ISA_Enc.MUBUF, 86, 0, 0xE1580000, 0x0003),</v>
      </c>
    </row>
    <row r="34" spans="2:33" ht="15.75" customHeight="1" x14ac:dyDescent="0.25">
      <c r="B34" t="s">
        <v>951</v>
      </c>
      <c r="C34" s="5">
        <f t="shared" si="5"/>
        <v>30</v>
      </c>
      <c r="D34" t="s">
        <v>2797</v>
      </c>
      <c r="E34" t="s">
        <v>2797</v>
      </c>
      <c r="F34" t="s">
        <v>2799</v>
      </c>
      <c r="G34" t="s">
        <v>2788</v>
      </c>
      <c r="H34" t="s">
        <v>2791</v>
      </c>
      <c r="I34" t="s">
        <v>2840</v>
      </c>
      <c r="J34" t="s">
        <v>2841</v>
      </c>
      <c r="K34">
        <f t="shared" si="0"/>
        <v>6</v>
      </c>
      <c r="L34">
        <f t="shared" si="1"/>
        <v>6</v>
      </c>
      <c r="N34" t="s">
        <v>2488</v>
      </c>
      <c r="O34" t="s">
        <v>2842</v>
      </c>
      <c r="P34" t="s">
        <v>1243</v>
      </c>
      <c r="Q34">
        <v>59</v>
      </c>
      <c r="R34">
        <v>0</v>
      </c>
      <c r="S34" t="s">
        <v>1106</v>
      </c>
      <c r="T34" t="str">
        <f t="shared" si="2"/>
        <v>0111011</v>
      </c>
      <c r="U34">
        <v>0</v>
      </c>
      <c r="V34">
        <v>0</v>
      </c>
      <c r="W34">
        <v>0</v>
      </c>
      <c r="X34">
        <v>0</v>
      </c>
      <c r="Y34">
        <v>0</v>
      </c>
      <c r="Z34">
        <v>0</v>
      </c>
      <c r="AA34">
        <v>0</v>
      </c>
      <c r="AB34">
        <v>0</v>
      </c>
      <c r="AC34">
        <v>0</v>
      </c>
      <c r="AD34">
        <v>1</v>
      </c>
      <c r="AE34">
        <v>1</v>
      </c>
      <c r="AF34" t="str">
        <f t="shared" si="3"/>
        <v>0x0003</v>
      </c>
      <c r="AG34" s="8" t="str">
        <f t="shared" si="4"/>
        <v>new InstInfo(0030, "buffer_atomic_xor", "v4b", "v4b", "v4i", "s16b", "none", "16u", "24u", 6, 6, @"32b, dst ^= src. Returns previous value if glc==1. ", @"Dst and Src0 might need to be the same", ISA_Enc.MUBUF, 59, 0, 0xE0EC0000, 0x0003),</v>
      </c>
    </row>
    <row r="35" spans="2:33" ht="15.75" customHeight="1" x14ac:dyDescent="0.25">
      <c r="B35" t="s">
        <v>967</v>
      </c>
      <c r="C35" s="5">
        <f t="shared" si="5"/>
        <v>31</v>
      </c>
      <c r="D35" t="s">
        <v>2797</v>
      </c>
      <c r="E35" t="s">
        <v>2797</v>
      </c>
      <c r="F35" t="s">
        <v>2799</v>
      </c>
      <c r="G35" t="s">
        <v>2788</v>
      </c>
      <c r="H35" t="s">
        <v>2791</v>
      </c>
      <c r="I35" t="s">
        <v>2840</v>
      </c>
      <c r="J35" t="s">
        <v>2841</v>
      </c>
      <c r="K35">
        <f t="shared" si="0"/>
        <v>6</v>
      </c>
      <c r="L35">
        <f t="shared" si="1"/>
        <v>6</v>
      </c>
      <c r="N35" t="s">
        <v>2510</v>
      </c>
      <c r="O35" t="s">
        <v>2842</v>
      </c>
      <c r="P35" t="s">
        <v>1243</v>
      </c>
      <c r="Q35">
        <v>91</v>
      </c>
      <c r="R35">
        <v>0</v>
      </c>
      <c r="S35" t="s">
        <v>1122</v>
      </c>
      <c r="T35" t="str">
        <f t="shared" si="2"/>
        <v>1011011</v>
      </c>
      <c r="U35">
        <v>0</v>
      </c>
      <c r="V35">
        <v>0</v>
      </c>
      <c r="W35">
        <v>0</v>
      </c>
      <c r="X35">
        <v>0</v>
      </c>
      <c r="Y35">
        <v>0</v>
      </c>
      <c r="Z35">
        <v>0</v>
      </c>
      <c r="AA35">
        <v>0</v>
      </c>
      <c r="AB35">
        <v>0</v>
      </c>
      <c r="AC35">
        <v>0</v>
      </c>
      <c r="AD35">
        <v>1</v>
      </c>
      <c r="AE35">
        <v>1</v>
      </c>
      <c r="AF35" t="str">
        <f t="shared" si="3"/>
        <v>0x0003</v>
      </c>
      <c r="AG35" s="8" t="str">
        <f t="shared" si="4"/>
        <v>new InstInfo(0031, "buffer_atomic_xor_x2", "v4b", "v4b", "v4i", "s16b", "none", "16u", "24u", 6, 6, @"64b, dst ^= src. Returns previous value if glc==1.", @"Dst and Src0 might need to be the same", ISA_Enc.MUBUF, 91, 0, 0xE16C0000, 0x0003),</v>
      </c>
    </row>
    <row r="36" spans="2:33" ht="15.75" customHeight="1" x14ac:dyDescent="0.25">
      <c r="B36" t="s">
        <v>933</v>
      </c>
      <c r="C36" s="5">
        <f t="shared" si="5"/>
        <v>32</v>
      </c>
      <c r="D36" t="s">
        <v>2797</v>
      </c>
      <c r="E36" t="s">
        <v>2799</v>
      </c>
      <c r="F36" t="s">
        <v>2788</v>
      </c>
      <c r="G36" t="s">
        <v>2791</v>
      </c>
      <c r="H36" t="s">
        <v>2791</v>
      </c>
      <c r="I36" t="s">
        <v>2840</v>
      </c>
      <c r="J36" t="s">
        <v>2841</v>
      </c>
      <c r="K36">
        <f t="shared" ref="K36:K59" si="6">7-COUNTIF(D36:J36,"none")</f>
        <v>5</v>
      </c>
      <c r="L36">
        <f t="shared" ref="L36:L59" si="7">7-COUNTIF(D36:K36,"none")</f>
        <v>5</v>
      </c>
      <c r="N36" t="s">
        <v>2466</v>
      </c>
      <c r="P36" t="s">
        <v>1243</v>
      </c>
      <c r="Q36">
        <v>12</v>
      </c>
      <c r="R36">
        <v>0</v>
      </c>
      <c r="S36" t="s">
        <v>1088</v>
      </c>
      <c r="T36" t="str">
        <f t="shared" ref="T36:T59" si="8">DEC2BIN(Q36,7)</f>
        <v>0001100</v>
      </c>
      <c r="U36">
        <v>0</v>
      </c>
      <c r="V36">
        <v>0</v>
      </c>
      <c r="W36">
        <v>0</v>
      </c>
      <c r="X36">
        <v>0</v>
      </c>
      <c r="Y36">
        <v>0</v>
      </c>
      <c r="Z36">
        <v>0</v>
      </c>
      <c r="AA36">
        <v>0</v>
      </c>
      <c r="AB36">
        <v>0</v>
      </c>
      <c r="AC36">
        <v>0</v>
      </c>
      <c r="AD36">
        <v>1</v>
      </c>
      <c r="AE36">
        <v>1</v>
      </c>
      <c r="AF36" t="str">
        <f t="shared" si="3"/>
        <v>0x0003</v>
      </c>
      <c r="AG36" s="8" t="str">
        <f t="shared" si="4"/>
        <v>new InstInfo(0032, "buffer_load_dword", "v4b", "v4i", "s16b", "none", "none", "16u", "24u", 5, 5, @"Untyped buffer load Dword. ", @"", ISA_Enc.MUBUF, 12, 0, 0xE0300000, 0x0003),</v>
      </c>
    </row>
    <row r="37" spans="2:33" ht="15.75" customHeight="1" x14ac:dyDescent="0.25">
      <c r="B37" t="s">
        <v>934</v>
      </c>
      <c r="C37" s="5">
        <f t="shared" si="5"/>
        <v>33</v>
      </c>
      <c r="D37" t="s">
        <v>2801</v>
      </c>
      <c r="E37" t="s">
        <v>2799</v>
      </c>
      <c r="F37" t="s">
        <v>2788</v>
      </c>
      <c r="G37" t="s">
        <v>2791</v>
      </c>
      <c r="H37" t="s">
        <v>2791</v>
      </c>
      <c r="I37" t="s">
        <v>2840</v>
      </c>
      <c r="J37" t="s">
        <v>2841</v>
      </c>
      <c r="K37">
        <f t="shared" si="6"/>
        <v>5</v>
      </c>
      <c r="L37">
        <f t="shared" si="7"/>
        <v>5</v>
      </c>
      <c r="N37" t="s">
        <v>2467</v>
      </c>
      <c r="P37" t="s">
        <v>1243</v>
      </c>
      <c r="Q37">
        <v>13</v>
      </c>
      <c r="R37">
        <v>0</v>
      </c>
      <c r="S37" t="s">
        <v>1089</v>
      </c>
      <c r="T37" t="str">
        <f t="shared" si="8"/>
        <v>0001101</v>
      </c>
      <c r="U37">
        <v>0</v>
      </c>
      <c r="V37">
        <v>0</v>
      </c>
      <c r="W37">
        <v>0</v>
      </c>
      <c r="X37">
        <v>0</v>
      </c>
      <c r="Y37">
        <v>0</v>
      </c>
      <c r="Z37">
        <v>0</v>
      </c>
      <c r="AA37">
        <v>0</v>
      </c>
      <c r="AB37">
        <v>0</v>
      </c>
      <c r="AC37">
        <v>0</v>
      </c>
      <c r="AD37">
        <v>1</v>
      </c>
      <c r="AE37">
        <v>1</v>
      </c>
      <c r="AF37" t="str">
        <f t="shared" si="3"/>
        <v>0x0003</v>
      </c>
      <c r="AG37" s="8" t="str">
        <f t="shared" si="4"/>
        <v>new InstInfo(0033, "buffer_load_dwordx2", "v8b", "v4i", "s16b", "none", "none", "16u", "24u", 5, 5, @"Untyped buffer load 2 Dwords. ", @"", ISA_Enc.MUBUF, 13, 0, 0xE0340000, 0x0003),</v>
      </c>
    </row>
    <row r="38" spans="2:33" ht="15.75" customHeight="1" x14ac:dyDescent="0.25">
      <c r="B38" t="s">
        <v>2469</v>
      </c>
      <c r="C38" s="5">
        <f t="shared" si="5"/>
        <v>34</v>
      </c>
      <c r="D38" t="s">
        <v>2813</v>
      </c>
      <c r="E38" t="s">
        <v>2799</v>
      </c>
      <c r="F38" t="s">
        <v>2788</v>
      </c>
      <c r="G38" t="s">
        <v>2791</v>
      </c>
      <c r="H38" t="s">
        <v>2791</v>
      </c>
      <c r="I38" t="s">
        <v>2840</v>
      </c>
      <c r="J38" t="s">
        <v>2841</v>
      </c>
      <c r="K38">
        <f t="shared" si="6"/>
        <v>5</v>
      </c>
      <c r="L38">
        <f t="shared" si="7"/>
        <v>5</v>
      </c>
      <c r="N38" t="s">
        <v>2470</v>
      </c>
      <c r="P38" t="s">
        <v>1243</v>
      </c>
      <c r="Q38">
        <v>15</v>
      </c>
      <c r="R38">
        <v>0</v>
      </c>
      <c r="S38" t="s">
        <v>2674</v>
      </c>
      <c r="T38" t="str">
        <f t="shared" si="8"/>
        <v>0001111</v>
      </c>
      <c r="U38">
        <v>0</v>
      </c>
      <c r="V38">
        <v>0</v>
      </c>
      <c r="W38">
        <v>0</v>
      </c>
      <c r="X38">
        <v>0</v>
      </c>
      <c r="Y38">
        <v>0</v>
      </c>
      <c r="Z38">
        <v>0</v>
      </c>
      <c r="AA38">
        <v>0</v>
      </c>
      <c r="AB38">
        <v>0</v>
      </c>
      <c r="AC38">
        <v>0</v>
      </c>
      <c r="AD38">
        <v>1</v>
      </c>
      <c r="AE38">
        <v>1</v>
      </c>
      <c r="AF38" t="str">
        <f t="shared" si="3"/>
        <v>0x0003</v>
      </c>
      <c r="AG38" s="8" t="str">
        <f t="shared" si="4"/>
        <v>new InstInfo(0034, "buffer_load_dwordx3", "v12b", "v4i", "s16b", "none", "none", "16u", "24u", 5, 5, @"Untyped buffer load 3 Dwords. ", @"", ISA_Enc.MUBUF, 15, 0, 0xE03C0000, 0x0003),</v>
      </c>
    </row>
    <row r="39" spans="2:33" ht="15.75" customHeight="1" x14ac:dyDescent="0.25">
      <c r="B39" t="s">
        <v>935</v>
      </c>
      <c r="C39" s="5">
        <f t="shared" si="5"/>
        <v>35</v>
      </c>
      <c r="D39" t="s">
        <v>2814</v>
      </c>
      <c r="E39" t="s">
        <v>2799</v>
      </c>
      <c r="F39" t="s">
        <v>2788</v>
      </c>
      <c r="G39" t="s">
        <v>2791</v>
      </c>
      <c r="H39" t="s">
        <v>2791</v>
      </c>
      <c r="I39" t="s">
        <v>2840</v>
      </c>
      <c r="J39" t="s">
        <v>2841</v>
      </c>
      <c r="K39">
        <f t="shared" si="6"/>
        <v>5</v>
      </c>
      <c r="L39">
        <f t="shared" si="7"/>
        <v>5</v>
      </c>
      <c r="N39" t="s">
        <v>2468</v>
      </c>
      <c r="P39" t="s">
        <v>1243</v>
      </c>
      <c r="Q39">
        <v>14</v>
      </c>
      <c r="R39">
        <v>0</v>
      </c>
      <c r="S39" t="s">
        <v>1090</v>
      </c>
      <c r="T39" t="str">
        <f t="shared" si="8"/>
        <v>0001110</v>
      </c>
      <c r="U39">
        <v>0</v>
      </c>
      <c r="V39">
        <v>0</v>
      </c>
      <c r="W39">
        <v>0</v>
      </c>
      <c r="X39">
        <v>0</v>
      </c>
      <c r="Y39">
        <v>0</v>
      </c>
      <c r="Z39">
        <v>0</v>
      </c>
      <c r="AA39">
        <v>0</v>
      </c>
      <c r="AB39">
        <v>0</v>
      </c>
      <c r="AC39">
        <v>0</v>
      </c>
      <c r="AD39">
        <v>1</v>
      </c>
      <c r="AE39">
        <v>1</v>
      </c>
      <c r="AF39" t="str">
        <f t="shared" si="3"/>
        <v>0x0003</v>
      </c>
      <c r="AG39" s="8" t="str">
        <f t="shared" si="4"/>
        <v>new InstInfo(0035, "buffer_load_dwordx4", "v16b", "v4i", "s16b", "none", "none", "16u", "24u", 5, 5, @"Untyped buffer load 4 Dwords. ", @"", ISA_Enc.MUBUF, 14, 0, 0xE0380000, 0x0003),</v>
      </c>
    </row>
    <row r="40" spans="2:33" ht="15.75" customHeight="1" x14ac:dyDescent="0.25">
      <c r="B40" t="s">
        <v>921</v>
      </c>
      <c r="C40" s="5">
        <f t="shared" si="5"/>
        <v>36</v>
      </c>
      <c r="D40" t="s">
        <v>2797</v>
      </c>
      <c r="E40" t="s">
        <v>2799</v>
      </c>
      <c r="F40" t="s">
        <v>2788</v>
      </c>
      <c r="G40" t="s">
        <v>2791</v>
      </c>
      <c r="H40" t="s">
        <v>2791</v>
      </c>
      <c r="I40" t="s">
        <v>2840</v>
      </c>
      <c r="J40" t="s">
        <v>2841</v>
      </c>
      <c r="K40">
        <f t="shared" si="6"/>
        <v>5</v>
      </c>
      <c r="L40">
        <f t="shared" si="7"/>
        <v>5</v>
      </c>
      <c r="N40" t="s">
        <v>2454</v>
      </c>
      <c r="P40" t="s">
        <v>1243</v>
      </c>
      <c r="Q40">
        <v>0</v>
      </c>
      <c r="R40">
        <v>0</v>
      </c>
      <c r="S40" t="s">
        <v>1076</v>
      </c>
      <c r="T40" t="str">
        <f t="shared" si="8"/>
        <v>0000000</v>
      </c>
      <c r="U40">
        <v>0</v>
      </c>
      <c r="V40">
        <v>0</v>
      </c>
      <c r="W40">
        <v>0</v>
      </c>
      <c r="X40">
        <v>0</v>
      </c>
      <c r="Y40">
        <v>0</v>
      </c>
      <c r="Z40">
        <v>0</v>
      </c>
      <c r="AA40">
        <v>0</v>
      </c>
      <c r="AB40">
        <v>0</v>
      </c>
      <c r="AC40">
        <v>0</v>
      </c>
      <c r="AD40">
        <v>0</v>
      </c>
      <c r="AE40">
        <v>1</v>
      </c>
      <c r="AF40" t="str">
        <f t="shared" si="3"/>
        <v>0x0001</v>
      </c>
      <c r="AG40" s="8" t="str">
        <f t="shared" si="4"/>
        <v>new InstInfo(0036, "buffer_load_format_x", "v4b", "v4i", "s16b", "none", "none", "16u", "24u", 5, 5, @"Untyped buffer load 1 Dword with format conversion. ", @"", ISA_Enc.MUBUF, 0, 0, 0xE0000000, 0x0001),</v>
      </c>
    </row>
    <row r="41" spans="2:33" ht="15.75" customHeight="1" x14ac:dyDescent="0.25">
      <c r="B41" t="s">
        <v>922</v>
      </c>
      <c r="C41" s="5">
        <f t="shared" si="5"/>
        <v>37</v>
      </c>
      <c r="D41" t="s">
        <v>2801</v>
      </c>
      <c r="E41" t="s">
        <v>2799</v>
      </c>
      <c r="F41" t="s">
        <v>2788</v>
      </c>
      <c r="G41" t="s">
        <v>2791</v>
      </c>
      <c r="H41" t="s">
        <v>2791</v>
      </c>
      <c r="I41" t="s">
        <v>2840</v>
      </c>
      <c r="J41" t="s">
        <v>2841</v>
      </c>
      <c r="K41">
        <f t="shared" si="6"/>
        <v>5</v>
      </c>
      <c r="L41">
        <f t="shared" si="7"/>
        <v>5</v>
      </c>
      <c r="N41" t="s">
        <v>2455</v>
      </c>
      <c r="P41" t="s">
        <v>1243</v>
      </c>
      <c r="Q41">
        <v>1</v>
      </c>
      <c r="R41">
        <v>0</v>
      </c>
      <c r="S41" t="s">
        <v>1077</v>
      </c>
      <c r="T41" t="str">
        <f t="shared" si="8"/>
        <v>0000001</v>
      </c>
      <c r="U41">
        <v>0</v>
      </c>
      <c r="V41">
        <v>0</v>
      </c>
      <c r="W41">
        <v>0</v>
      </c>
      <c r="X41">
        <v>0</v>
      </c>
      <c r="Y41">
        <v>0</v>
      </c>
      <c r="Z41">
        <v>0</v>
      </c>
      <c r="AA41">
        <v>0</v>
      </c>
      <c r="AB41">
        <v>0</v>
      </c>
      <c r="AC41">
        <v>0</v>
      </c>
      <c r="AD41">
        <v>0</v>
      </c>
      <c r="AE41">
        <v>1</v>
      </c>
      <c r="AF41" t="str">
        <f t="shared" si="3"/>
        <v>0x0001</v>
      </c>
      <c r="AG41" s="8" t="str">
        <f t="shared" si="4"/>
        <v>new InstInfo(0037, "buffer_load_format_xy", "v8b", "v4i", "s16b", "none", "none", "16u", "24u", 5, 5, @"Untyped buffer load 2 Dwords with format conversion. ", @"", ISA_Enc.MUBUF, 1, 0, 0xE0040000, 0x0001),</v>
      </c>
    </row>
    <row r="42" spans="2:33" ht="15.75" customHeight="1" x14ac:dyDescent="0.25">
      <c r="B42" t="s">
        <v>923</v>
      </c>
      <c r="C42" s="5">
        <f t="shared" si="5"/>
        <v>38</v>
      </c>
      <c r="D42" t="s">
        <v>2813</v>
      </c>
      <c r="E42" t="s">
        <v>2799</v>
      </c>
      <c r="F42" t="s">
        <v>2788</v>
      </c>
      <c r="G42" t="s">
        <v>2791</v>
      </c>
      <c r="H42" t="s">
        <v>2791</v>
      </c>
      <c r="I42" t="s">
        <v>2840</v>
      </c>
      <c r="J42" t="s">
        <v>2841</v>
      </c>
      <c r="K42">
        <f t="shared" si="6"/>
        <v>5</v>
      </c>
      <c r="L42">
        <f t="shared" si="7"/>
        <v>5</v>
      </c>
      <c r="N42" t="s">
        <v>2456</v>
      </c>
      <c r="P42" t="s">
        <v>1243</v>
      </c>
      <c r="Q42">
        <v>2</v>
      </c>
      <c r="R42">
        <v>0</v>
      </c>
      <c r="S42" t="s">
        <v>1078</v>
      </c>
      <c r="T42" t="str">
        <f t="shared" si="8"/>
        <v>0000010</v>
      </c>
      <c r="U42">
        <v>0</v>
      </c>
      <c r="V42">
        <v>0</v>
      </c>
      <c r="W42">
        <v>0</v>
      </c>
      <c r="X42">
        <v>0</v>
      </c>
      <c r="Y42">
        <v>0</v>
      </c>
      <c r="Z42">
        <v>0</v>
      </c>
      <c r="AA42">
        <v>0</v>
      </c>
      <c r="AB42">
        <v>0</v>
      </c>
      <c r="AC42">
        <v>0</v>
      </c>
      <c r="AD42">
        <v>0</v>
      </c>
      <c r="AE42">
        <v>1</v>
      </c>
      <c r="AF42" t="str">
        <f t="shared" si="3"/>
        <v>0x0001</v>
      </c>
      <c r="AG42" s="8" t="str">
        <f t="shared" si="4"/>
        <v>new InstInfo(0038, "buffer_load_format_xyz", "v12b", "v4i", "s16b", "none", "none", "16u", "24u", 5, 5, @"Untyped buffer load 3 Dwords with format conversion. ", @"", ISA_Enc.MUBUF, 2, 0, 0xE0080000, 0x0001),</v>
      </c>
    </row>
    <row r="43" spans="2:33" ht="15.75" customHeight="1" x14ac:dyDescent="0.25">
      <c r="B43" t="s">
        <v>924</v>
      </c>
      <c r="C43" s="5">
        <f t="shared" si="5"/>
        <v>39</v>
      </c>
      <c r="D43" t="s">
        <v>2814</v>
      </c>
      <c r="E43" t="s">
        <v>2799</v>
      </c>
      <c r="F43" t="s">
        <v>2788</v>
      </c>
      <c r="G43" t="s">
        <v>2791</v>
      </c>
      <c r="H43" t="s">
        <v>2791</v>
      </c>
      <c r="I43" t="s">
        <v>2840</v>
      </c>
      <c r="J43" t="s">
        <v>2841</v>
      </c>
      <c r="K43">
        <f t="shared" si="6"/>
        <v>5</v>
      </c>
      <c r="L43">
        <f t="shared" si="7"/>
        <v>5</v>
      </c>
      <c r="N43" t="s">
        <v>2457</v>
      </c>
      <c r="P43" t="s">
        <v>1243</v>
      </c>
      <c r="Q43">
        <v>3</v>
      </c>
      <c r="R43">
        <v>0</v>
      </c>
      <c r="S43" t="s">
        <v>1079</v>
      </c>
      <c r="T43" t="str">
        <f t="shared" si="8"/>
        <v>0000011</v>
      </c>
      <c r="U43">
        <v>0</v>
      </c>
      <c r="V43">
        <v>0</v>
      </c>
      <c r="W43">
        <v>0</v>
      </c>
      <c r="X43">
        <v>0</v>
      </c>
      <c r="Y43">
        <v>0</v>
      </c>
      <c r="Z43">
        <v>0</v>
      </c>
      <c r="AA43">
        <v>0</v>
      </c>
      <c r="AB43">
        <v>0</v>
      </c>
      <c r="AC43">
        <v>0</v>
      </c>
      <c r="AD43">
        <v>0</v>
      </c>
      <c r="AE43">
        <v>1</v>
      </c>
      <c r="AF43" t="str">
        <f t="shared" si="3"/>
        <v>0x0001</v>
      </c>
      <c r="AG43" s="8" t="str">
        <f t="shared" si="4"/>
        <v>new InstInfo(0039, "buffer_load_format_xyzw", "v16b", "v4i", "s16b", "none", "none", "16u", "24u", 5, 5, @"Untyped buffer load 4 Dwords with format conversion. ", @"", ISA_Enc.MUBUF, 3, 0, 0xE00C0000, 0x0001),</v>
      </c>
    </row>
    <row r="44" spans="2:33" ht="15.75" customHeight="1" x14ac:dyDescent="0.25">
      <c r="B44" t="s">
        <v>930</v>
      </c>
      <c r="C44" s="5">
        <f t="shared" si="5"/>
        <v>40</v>
      </c>
      <c r="D44" t="s">
        <v>2797</v>
      </c>
      <c r="E44" t="s">
        <v>2799</v>
      </c>
      <c r="F44" t="s">
        <v>2788</v>
      </c>
      <c r="G44" t="s">
        <v>2791</v>
      </c>
      <c r="H44" t="s">
        <v>2791</v>
      </c>
      <c r="I44" t="s">
        <v>2840</v>
      </c>
      <c r="J44" t="s">
        <v>2841</v>
      </c>
      <c r="K44">
        <f t="shared" si="6"/>
        <v>5</v>
      </c>
      <c r="L44">
        <f t="shared" si="7"/>
        <v>5</v>
      </c>
      <c r="N44" t="s">
        <v>2463</v>
      </c>
      <c r="P44" t="s">
        <v>1243</v>
      </c>
      <c r="Q44">
        <v>9</v>
      </c>
      <c r="R44">
        <v>0</v>
      </c>
      <c r="S44" t="s">
        <v>1085</v>
      </c>
      <c r="T44" t="str">
        <f t="shared" si="8"/>
        <v>0001001</v>
      </c>
      <c r="U44">
        <v>0</v>
      </c>
      <c r="V44">
        <v>0</v>
      </c>
      <c r="W44">
        <v>0</v>
      </c>
      <c r="X44">
        <v>0</v>
      </c>
      <c r="Y44">
        <v>0</v>
      </c>
      <c r="Z44">
        <v>0</v>
      </c>
      <c r="AA44">
        <v>0</v>
      </c>
      <c r="AB44">
        <v>0</v>
      </c>
      <c r="AC44">
        <v>0</v>
      </c>
      <c r="AD44">
        <v>0</v>
      </c>
      <c r="AE44">
        <v>1</v>
      </c>
      <c r="AF44" t="str">
        <f t="shared" si="3"/>
        <v>0x0001</v>
      </c>
      <c r="AG44" s="8" t="str">
        <f t="shared" si="4"/>
        <v>new InstInfo(0040, "buffer_load_sbyte", "v4b", "v4i", "s16b", "none", "none", "16u", "24u", 5, 5, @"Untyped buffer load signed byte. ", @"", ISA_Enc.MUBUF, 9, 0, 0xE0240000, 0x0001),</v>
      </c>
    </row>
    <row r="45" spans="2:33" ht="15.75" customHeight="1" x14ac:dyDescent="0.25">
      <c r="B45" t="s">
        <v>932</v>
      </c>
      <c r="C45" s="5">
        <f t="shared" si="5"/>
        <v>41</v>
      </c>
      <c r="D45" t="s">
        <v>2797</v>
      </c>
      <c r="E45" t="s">
        <v>2799</v>
      </c>
      <c r="F45" t="s">
        <v>2788</v>
      </c>
      <c r="G45" t="s">
        <v>2791</v>
      </c>
      <c r="H45" t="s">
        <v>2791</v>
      </c>
      <c r="I45" t="s">
        <v>2840</v>
      </c>
      <c r="J45" t="s">
        <v>2841</v>
      </c>
      <c r="K45">
        <f t="shared" si="6"/>
        <v>5</v>
      </c>
      <c r="L45">
        <f t="shared" si="7"/>
        <v>5</v>
      </c>
      <c r="N45" t="s">
        <v>2465</v>
      </c>
      <c r="P45" t="s">
        <v>1243</v>
      </c>
      <c r="Q45">
        <v>11</v>
      </c>
      <c r="R45">
        <v>0</v>
      </c>
      <c r="S45" t="s">
        <v>1087</v>
      </c>
      <c r="T45" t="str">
        <f t="shared" si="8"/>
        <v>0001011</v>
      </c>
      <c r="U45">
        <v>0</v>
      </c>
      <c r="V45">
        <v>0</v>
      </c>
      <c r="W45">
        <v>0</v>
      </c>
      <c r="X45">
        <v>0</v>
      </c>
      <c r="Y45">
        <v>0</v>
      </c>
      <c r="Z45">
        <v>0</v>
      </c>
      <c r="AA45">
        <v>0</v>
      </c>
      <c r="AB45">
        <v>0</v>
      </c>
      <c r="AC45">
        <v>0</v>
      </c>
      <c r="AD45">
        <v>1</v>
      </c>
      <c r="AE45">
        <v>1</v>
      </c>
      <c r="AF45" t="str">
        <f t="shared" si="3"/>
        <v>0x0003</v>
      </c>
      <c r="AG45" s="8" t="str">
        <f t="shared" si="4"/>
        <v>new InstInfo(0041, "buffer_load_sshort", "v4b", "v4i", "s16b", "none", "none", "16u", "24u", 5, 5, @"Untyped buffer load signed short. ", @"", ISA_Enc.MUBUF, 11, 0, 0xE02C0000, 0x0003),</v>
      </c>
    </row>
    <row r="46" spans="2:33" ht="15.75" customHeight="1" x14ac:dyDescent="0.25">
      <c r="B46" t="s">
        <v>929</v>
      </c>
      <c r="C46" s="5">
        <f t="shared" si="5"/>
        <v>42</v>
      </c>
      <c r="D46" t="s">
        <v>2797</v>
      </c>
      <c r="E46" t="s">
        <v>2799</v>
      </c>
      <c r="F46" t="s">
        <v>2788</v>
      </c>
      <c r="G46" t="s">
        <v>2791</v>
      </c>
      <c r="H46" t="s">
        <v>2791</v>
      </c>
      <c r="I46" t="s">
        <v>2840</v>
      </c>
      <c r="J46" t="s">
        <v>2841</v>
      </c>
      <c r="K46">
        <f t="shared" si="6"/>
        <v>5</v>
      </c>
      <c r="L46">
        <f t="shared" si="7"/>
        <v>5</v>
      </c>
      <c r="N46" t="s">
        <v>2462</v>
      </c>
      <c r="P46" t="s">
        <v>1243</v>
      </c>
      <c r="Q46">
        <v>8</v>
      </c>
      <c r="R46">
        <v>0</v>
      </c>
      <c r="S46" t="s">
        <v>1084</v>
      </c>
      <c r="T46" t="str">
        <f t="shared" si="8"/>
        <v>0001000</v>
      </c>
      <c r="U46">
        <v>0</v>
      </c>
      <c r="V46">
        <v>0</v>
      </c>
      <c r="W46">
        <v>0</v>
      </c>
      <c r="X46">
        <v>0</v>
      </c>
      <c r="Y46">
        <v>0</v>
      </c>
      <c r="Z46">
        <v>0</v>
      </c>
      <c r="AA46">
        <v>0</v>
      </c>
      <c r="AB46">
        <v>0</v>
      </c>
      <c r="AC46">
        <v>0</v>
      </c>
      <c r="AD46">
        <v>0</v>
      </c>
      <c r="AE46">
        <v>1</v>
      </c>
      <c r="AF46" t="str">
        <f t="shared" si="3"/>
        <v>0x0001</v>
      </c>
      <c r="AG46" s="8" t="str">
        <f t="shared" si="4"/>
        <v>new InstInfo(0042, "buffer_load_ubyte", "v4b", "v4i", "s16b", "none", "none", "16u", "24u", 5, 5, @"Untyped buffer load unsigned byte. ", @"", ISA_Enc.MUBUF, 8, 0, 0xE0200000, 0x0001),</v>
      </c>
    </row>
    <row r="47" spans="2:33" ht="15.75" customHeight="1" x14ac:dyDescent="0.25">
      <c r="B47" t="s">
        <v>931</v>
      </c>
      <c r="C47" s="5">
        <f t="shared" si="5"/>
        <v>43</v>
      </c>
      <c r="D47" t="s">
        <v>2797</v>
      </c>
      <c r="E47" t="s">
        <v>2799</v>
      </c>
      <c r="F47" t="s">
        <v>2788</v>
      </c>
      <c r="G47" t="s">
        <v>2791</v>
      </c>
      <c r="H47" t="s">
        <v>2791</v>
      </c>
      <c r="I47" t="s">
        <v>2840</v>
      </c>
      <c r="J47" t="s">
        <v>2841</v>
      </c>
      <c r="K47">
        <f t="shared" si="6"/>
        <v>5</v>
      </c>
      <c r="L47">
        <f t="shared" si="7"/>
        <v>5</v>
      </c>
      <c r="N47" t="s">
        <v>2464</v>
      </c>
      <c r="P47" t="s">
        <v>1243</v>
      </c>
      <c r="Q47">
        <v>10</v>
      </c>
      <c r="R47">
        <v>0</v>
      </c>
      <c r="S47" t="s">
        <v>1086</v>
      </c>
      <c r="T47" t="str">
        <f t="shared" si="8"/>
        <v>0001010</v>
      </c>
      <c r="U47">
        <v>0</v>
      </c>
      <c r="V47">
        <v>0</v>
      </c>
      <c r="W47">
        <v>0</v>
      </c>
      <c r="X47">
        <v>0</v>
      </c>
      <c r="Y47">
        <v>0</v>
      </c>
      <c r="Z47">
        <v>0</v>
      </c>
      <c r="AA47">
        <v>0</v>
      </c>
      <c r="AB47">
        <v>0</v>
      </c>
      <c r="AC47">
        <v>0</v>
      </c>
      <c r="AD47">
        <v>1</v>
      </c>
      <c r="AE47">
        <v>1</v>
      </c>
      <c r="AF47" t="str">
        <f t="shared" si="3"/>
        <v>0x0003</v>
      </c>
      <c r="AG47" s="8" t="str">
        <f t="shared" si="4"/>
        <v>new InstInfo(0043, "buffer_load_ushort", "v4b", "v4i", "s16b", "none", "none", "16u", "24u", 5, 5, @"Untyped buffer load unsigned short. ", @"", ISA_Enc.MUBUF, 10, 0, 0xE0280000, 0x0003),</v>
      </c>
    </row>
    <row r="48" spans="2:33" ht="15.75" customHeight="1" x14ac:dyDescent="0.25">
      <c r="B48" t="s">
        <v>936</v>
      </c>
      <c r="C48" s="5">
        <f t="shared" si="5"/>
        <v>44</v>
      </c>
      <c r="D48" t="s">
        <v>2791</v>
      </c>
      <c r="E48" t="s">
        <v>2799</v>
      </c>
      <c r="F48" t="s">
        <v>2799</v>
      </c>
      <c r="G48" t="s">
        <v>2788</v>
      </c>
      <c r="H48" t="s">
        <v>2791</v>
      </c>
      <c r="I48" t="s">
        <v>2840</v>
      </c>
      <c r="J48" t="s">
        <v>2841</v>
      </c>
      <c r="K48">
        <f t="shared" si="6"/>
        <v>5</v>
      </c>
      <c r="L48">
        <f t="shared" si="7"/>
        <v>5</v>
      </c>
      <c r="N48" t="s">
        <v>2471</v>
      </c>
      <c r="P48" t="s">
        <v>1243</v>
      </c>
      <c r="Q48">
        <v>24</v>
      </c>
      <c r="R48">
        <v>0</v>
      </c>
      <c r="S48" t="s">
        <v>1091</v>
      </c>
      <c r="T48" t="str">
        <f t="shared" si="8"/>
        <v>0011000</v>
      </c>
      <c r="U48">
        <v>0</v>
      </c>
      <c r="V48">
        <v>0</v>
      </c>
      <c r="W48">
        <v>0</v>
      </c>
      <c r="X48">
        <v>0</v>
      </c>
      <c r="Y48">
        <v>0</v>
      </c>
      <c r="Z48">
        <v>0</v>
      </c>
      <c r="AA48">
        <v>0</v>
      </c>
      <c r="AB48">
        <v>0</v>
      </c>
      <c r="AC48">
        <v>0</v>
      </c>
      <c r="AD48">
        <v>1</v>
      </c>
      <c r="AE48">
        <v>1</v>
      </c>
      <c r="AF48" t="str">
        <f t="shared" si="3"/>
        <v>0x0003</v>
      </c>
      <c r="AG48" s="8" t="str">
        <f t="shared" si="4"/>
        <v>new InstInfo(0044, "buffer_store_byte", "none", "v4i", "v4i", "s16b", "none", "16u", "24u", 5, 5, @"Untyped buffer store byte. ", @"", ISA_Enc.MUBUF, 24, 0, 0xE0600000, 0x0003),</v>
      </c>
    </row>
    <row r="49" spans="2:33" ht="15.75" customHeight="1" x14ac:dyDescent="0.25">
      <c r="B49" t="s">
        <v>938</v>
      </c>
      <c r="C49" s="5">
        <f t="shared" si="5"/>
        <v>45</v>
      </c>
      <c r="D49" t="s">
        <v>2791</v>
      </c>
      <c r="E49" t="s">
        <v>2799</v>
      </c>
      <c r="F49" t="s">
        <v>2799</v>
      </c>
      <c r="G49" t="s">
        <v>2788</v>
      </c>
      <c r="H49" t="s">
        <v>2791</v>
      </c>
      <c r="I49" t="s">
        <v>2840</v>
      </c>
      <c r="J49" t="s">
        <v>2841</v>
      </c>
      <c r="K49">
        <f t="shared" si="6"/>
        <v>5</v>
      </c>
      <c r="L49">
        <f t="shared" si="7"/>
        <v>5</v>
      </c>
      <c r="N49" t="s">
        <v>2473</v>
      </c>
      <c r="P49" t="s">
        <v>1243</v>
      </c>
      <c r="Q49">
        <v>28</v>
      </c>
      <c r="R49">
        <v>0</v>
      </c>
      <c r="S49" t="s">
        <v>1093</v>
      </c>
      <c r="T49" t="str">
        <f t="shared" si="8"/>
        <v>0011100</v>
      </c>
      <c r="U49">
        <v>0</v>
      </c>
      <c r="V49">
        <v>0</v>
      </c>
      <c r="W49">
        <v>0</v>
      </c>
      <c r="X49">
        <v>0</v>
      </c>
      <c r="Y49">
        <v>0</v>
      </c>
      <c r="Z49">
        <v>0</v>
      </c>
      <c r="AA49">
        <v>0</v>
      </c>
      <c r="AB49">
        <v>0</v>
      </c>
      <c r="AC49">
        <v>0</v>
      </c>
      <c r="AD49">
        <v>1</v>
      </c>
      <c r="AE49">
        <v>1</v>
      </c>
      <c r="AF49" t="str">
        <f t="shared" si="3"/>
        <v>0x0003</v>
      </c>
      <c r="AG49" s="8" t="str">
        <f t="shared" si="4"/>
        <v>new InstInfo(0045, "buffer_store_dword", "none", "v4i", "v4i", "s16b", "none", "16u", "24u", 5, 5, @"Untyped buffer store Dword. ", @"", ISA_Enc.MUBUF, 28, 0, 0xE0700000, 0x0003),</v>
      </c>
    </row>
    <row r="50" spans="2:33" ht="15.75" customHeight="1" x14ac:dyDescent="0.25">
      <c r="B50" t="s">
        <v>939</v>
      </c>
      <c r="C50" s="5">
        <f t="shared" si="5"/>
        <v>46</v>
      </c>
      <c r="D50" t="s">
        <v>2791</v>
      </c>
      <c r="E50" t="s">
        <v>2799</v>
      </c>
      <c r="F50" t="s">
        <v>2799</v>
      </c>
      <c r="G50" t="s">
        <v>2788</v>
      </c>
      <c r="H50" t="s">
        <v>2791</v>
      </c>
      <c r="I50" t="s">
        <v>2840</v>
      </c>
      <c r="J50" t="s">
        <v>2841</v>
      </c>
      <c r="K50">
        <f t="shared" si="6"/>
        <v>5</v>
      </c>
      <c r="L50">
        <f t="shared" si="7"/>
        <v>5</v>
      </c>
      <c r="N50" t="s">
        <v>2474</v>
      </c>
      <c r="P50" t="s">
        <v>1243</v>
      </c>
      <c r="Q50">
        <v>29</v>
      </c>
      <c r="R50">
        <v>0</v>
      </c>
      <c r="S50" t="s">
        <v>1094</v>
      </c>
      <c r="T50" t="str">
        <f t="shared" si="8"/>
        <v>0011101</v>
      </c>
      <c r="U50">
        <v>0</v>
      </c>
      <c r="V50">
        <v>0</v>
      </c>
      <c r="W50">
        <v>0</v>
      </c>
      <c r="X50">
        <v>0</v>
      </c>
      <c r="Y50">
        <v>0</v>
      </c>
      <c r="Z50">
        <v>0</v>
      </c>
      <c r="AA50">
        <v>0</v>
      </c>
      <c r="AB50">
        <v>0</v>
      </c>
      <c r="AC50">
        <v>0</v>
      </c>
      <c r="AD50">
        <v>1</v>
      </c>
      <c r="AE50">
        <v>1</v>
      </c>
      <c r="AF50" t="str">
        <f t="shared" si="3"/>
        <v>0x0003</v>
      </c>
      <c r="AG50" s="8" t="str">
        <f t="shared" si="4"/>
        <v>new InstInfo(0046, "buffer_store_dwordx2", "none", "v4i", "v4i", "s16b", "none", "16u", "24u", 5, 5, @"Untyped buffer store 2 Dwords. ", @"", ISA_Enc.MUBUF, 29, 0, 0xE0740000, 0x0003),</v>
      </c>
    </row>
    <row r="51" spans="2:33" ht="15.75" customHeight="1" x14ac:dyDescent="0.25">
      <c r="B51" t="s">
        <v>2476</v>
      </c>
      <c r="C51" s="5">
        <f t="shared" si="5"/>
        <v>47</v>
      </c>
      <c r="D51" t="s">
        <v>2791</v>
      </c>
      <c r="E51" t="s">
        <v>2799</v>
      </c>
      <c r="F51" t="s">
        <v>2799</v>
      </c>
      <c r="G51" t="s">
        <v>2788</v>
      </c>
      <c r="H51" t="s">
        <v>2791</v>
      </c>
      <c r="I51" t="s">
        <v>2840</v>
      </c>
      <c r="J51" t="s">
        <v>2841</v>
      </c>
      <c r="K51">
        <f t="shared" si="6"/>
        <v>5</v>
      </c>
      <c r="L51">
        <f t="shared" si="7"/>
        <v>5</v>
      </c>
      <c r="N51" t="s">
        <v>2477</v>
      </c>
      <c r="P51" t="s">
        <v>1243</v>
      </c>
      <c r="Q51">
        <v>31</v>
      </c>
      <c r="R51">
        <v>0</v>
      </c>
      <c r="S51" t="s">
        <v>2675</v>
      </c>
      <c r="T51" t="str">
        <f t="shared" si="8"/>
        <v>0011111</v>
      </c>
      <c r="U51">
        <v>0</v>
      </c>
      <c r="V51">
        <v>0</v>
      </c>
      <c r="W51">
        <v>0</v>
      </c>
      <c r="X51">
        <v>0</v>
      </c>
      <c r="Y51">
        <v>0</v>
      </c>
      <c r="Z51">
        <v>0</v>
      </c>
      <c r="AA51">
        <v>0</v>
      </c>
      <c r="AB51">
        <v>0</v>
      </c>
      <c r="AC51">
        <v>0</v>
      </c>
      <c r="AD51">
        <v>1</v>
      </c>
      <c r="AE51">
        <v>1</v>
      </c>
      <c r="AF51" t="str">
        <f t="shared" si="3"/>
        <v>0x0003</v>
      </c>
      <c r="AG51" s="8" t="str">
        <f t="shared" si="4"/>
        <v>new InstInfo(0047, "buffer_store_dwordx3", "none", "v4i", "v4i", "s16b", "none", "16u", "24u", 5, 5, @"Untyped buffer store 3 Dwords. ", @"", ISA_Enc.MUBUF, 31, 0, 0xE07C0000, 0x0003),</v>
      </c>
    </row>
    <row r="52" spans="2:33" ht="15.75" customHeight="1" x14ac:dyDescent="0.25">
      <c r="B52" t="s">
        <v>940</v>
      </c>
      <c r="C52" s="5">
        <f t="shared" si="5"/>
        <v>48</v>
      </c>
      <c r="D52" t="s">
        <v>2791</v>
      </c>
      <c r="E52" t="s">
        <v>2799</v>
      </c>
      <c r="F52" t="s">
        <v>2799</v>
      </c>
      <c r="G52" t="s">
        <v>2788</v>
      </c>
      <c r="H52" t="s">
        <v>2791</v>
      </c>
      <c r="I52" t="s">
        <v>2840</v>
      </c>
      <c r="J52" t="s">
        <v>2841</v>
      </c>
      <c r="K52">
        <f t="shared" si="6"/>
        <v>5</v>
      </c>
      <c r="L52">
        <f t="shared" si="7"/>
        <v>5</v>
      </c>
      <c r="N52" t="s">
        <v>2475</v>
      </c>
      <c r="P52" t="s">
        <v>1243</v>
      </c>
      <c r="Q52">
        <v>30</v>
      </c>
      <c r="R52">
        <v>0</v>
      </c>
      <c r="S52" t="s">
        <v>1095</v>
      </c>
      <c r="T52" t="str">
        <f t="shared" si="8"/>
        <v>0011110</v>
      </c>
      <c r="U52">
        <v>0</v>
      </c>
      <c r="V52">
        <v>0</v>
      </c>
      <c r="W52">
        <v>0</v>
      </c>
      <c r="X52">
        <v>0</v>
      </c>
      <c r="Y52">
        <v>0</v>
      </c>
      <c r="Z52">
        <v>0</v>
      </c>
      <c r="AA52">
        <v>0</v>
      </c>
      <c r="AB52">
        <v>0</v>
      </c>
      <c r="AC52">
        <v>0</v>
      </c>
      <c r="AD52">
        <v>1</v>
      </c>
      <c r="AE52">
        <v>1</v>
      </c>
      <c r="AF52" t="str">
        <f t="shared" si="3"/>
        <v>0x0003</v>
      </c>
      <c r="AG52" s="8" t="str">
        <f t="shared" si="4"/>
        <v>new InstInfo(0048, "buffer_store_dwordx4", "none", "v4i", "v4i", "s16b", "none", "16u", "24u", 5, 5, @"Untyped buffer store 4 Dwords. ", @"", ISA_Enc.MUBUF, 30, 0, 0xE0780000, 0x0003),</v>
      </c>
    </row>
    <row r="53" spans="2:33" ht="15.75" customHeight="1" x14ac:dyDescent="0.25">
      <c r="B53" t="s">
        <v>925</v>
      </c>
      <c r="C53" s="5">
        <f t="shared" si="5"/>
        <v>49</v>
      </c>
      <c r="D53" t="s">
        <v>2791</v>
      </c>
      <c r="E53" t="s">
        <v>2799</v>
      </c>
      <c r="F53" t="s">
        <v>2799</v>
      </c>
      <c r="G53" t="s">
        <v>2788</v>
      </c>
      <c r="H53" t="s">
        <v>2791</v>
      </c>
      <c r="I53" t="s">
        <v>2840</v>
      </c>
      <c r="J53" t="s">
        <v>2841</v>
      </c>
      <c r="K53">
        <f t="shared" si="6"/>
        <v>5</v>
      </c>
      <c r="L53">
        <f t="shared" si="7"/>
        <v>5</v>
      </c>
      <c r="N53" t="s">
        <v>2458</v>
      </c>
      <c r="P53" t="s">
        <v>1243</v>
      </c>
      <c r="Q53">
        <v>4</v>
      </c>
      <c r="R53">
        <v>0</v>
      </c>
      <c r="S53" t="s">
        <v>1080</v>
      </c>
      <c r="T53" t="str">
        <f t="shared" si="8"/>
        <v>0000100</v>
      </c>
      <c r="U53">
        <v>0</v>
      </c>
      <c r="V53">
        <v>0</v>
      </c>
      <c r="W53">
        <v>0</v>
      </c>
      <c r="X53">
        <v>0</v>
      </c>
      <c r="Y53">
        <v>0</v>
      </c>
      <c r="Z53">
        <v>0</v>
      </c>
      <c r="AA53">
        <v>0</v>
      </c>
      <c r="AB53">
        <v>0</v>
      </c>
      <c r="AC53">
        <v>0</v>
      </c>
      <c r="AD53">
        <v>0</v>
      </c>
      <c r="AE53">
        <v>1</v>
      </c>
      <c r="AF53" t="str">
        <f t="shared" si="3"/>
        <v>0x0001</v>
      </c>
      <c r="AG53" s="8" t="str">
        <f t="shared" si="4"/>
        <v>new InstInfo(0049, "buffer_store_format_x", "none", "v4i", "v4i", "s16b", "none", "16u", "24u", 5, 5, @"Untyped buffer store 1 Dword with format conversion. ", @"", ISA_Enc.MUBUF, 4, 0, 0xE0100000, 0x0001),</v>
      </c>
    </row>
    <row r="54" spans="2:33" ht="15.75" customHeight="1" x14ac:dyDescent="0.25">
      <c r="B54" t="s">
        <v>926</v>
      </c>
      <c r="C54" s="5">
        <f t="shared" si="5"/>
        <v>50</v>
      </c>
      <c r="D54" t="s">
        <v>2791</v>
      </c>
      <c r="E54" t="s">
        <v>2799</v>
      </c>
      <c r="F54" t="s">
        <v>2799</v>
      </c>
      <c r="G54" t="s">
        <v>2788</v>
      </c>
      <c r="H54" t="s">
        <v>2791</v>
      </c>
      <c r="I54" t="s">
        <v>2840</v>
      </c>
      <c r="J54" t="s">
        <v>2841</v>
      </c>
      <c r="K54">
        <f t="shared" si="6"/>
        <v>5</v>
      </c>
      <c r="L54">
        <f t="shared" si="7"/>
        <v>5</v>
      </c>
      <c r="N54" t="s">
        <v>2459</v>
      </c>
      <c r="P54" t="s">
        <v>1243</v>
      </c>
      <c r="Q54">
        <v>5</v>
      </c>
      <c r="R54">
        <v>0</v>
      </c>
      <c r="S54" t="s">
        <v>1081</v>
      </c>
      <c r="T54" t="str">
        <f t="shared" si="8"/>
        <v>0000101</v>
      </c>
      <c r="U54">
        <v>0</v>
      </c>
      <c r="V54">
        <v>0</v>
      </c>
      <c r="W54">
        <v>0</v>
      </c>
      <c r="X54">
        <v>0</v>
      </c>
      <c r="Y54">
        <v>0</v>
      </c>
      <c r="Z54">
        <v>0</v>
      </c>
      <c r="AA54">
        <v>0</v>
      </c>
      <c r="AB54">
        <v>0</v>
      </c>
      <c r="AC54">
        <v>0</v>
      </c>
      <c r="AD54">
        <v>0</v>
      </c>
      <c r="AE54">
        <v>1</v>
      </c>
      <c r="AF54" t="str">
        <f t="shared" si="3"/>
        <v>0x0001</v>
      </c>
      <c r="AG54" s="8" t="str">
        <f t="shared" si="4"/>
        <v>new InstInfo(0050, "buffer_store_format_xy", "none", "v4i", "v4i", "s16b", "none", "16u", "24u", 5, 5, @"Untyped buffer store 2 Dwords with format conversion. ", @"", ISA_Enc.MUBUF, 5, 0, 0xE0140000, 0x0001),</v>
      </c>
    </row>
    <row r="55" spans="2:33" ht="15.75" customHeight="1" x14ac:dyDescent="0.25">
      <c r="B55" t="s">
        <v>927</v>
      </c>
      <c r="C55" s="5">
        <f t="shared" si="5"/>
        <v>51</v>
      </c>
      <c r="D55" t="s">
        <v>2791</v>
      </c>
      <c r="E55" t="s">
        <v>2799</v>
      </c>
      <c r="F55" t="s">
        <v>2799</v>
      </c>
      <c r="G55" t="s">
        <v>2788</v>
      </c>
      <c r="H55" t="s">
        <v>2791</v>
      </c>
      <c r="I55" t="s">
        <v>2840</v>
      </c>
      <c r="J55" t="s">
        <v>2841</v>
      </c>
      <c r="K55">
        <f t="shared" si="6"/>
        <v>5</v>
      </c>
      <c r="L55">
        <f t="shared" si="7"/>
        <v>5</v>
      </c>
      <c r="N55" t="s">
        <v>2460</v>
      </c>
      <c r="P55" t="s">
        <v>1243</v>
      </c>
      <c r="Q55">
        <v>6</v>
      </c>
      <c r="R55">
        <v>0</v>
      </c>
      <c r="S55" t="s">
        <v>1082</v>
      </c>
      <c r="T55" t="str">
        <f t="shared" si="8"/>
        <v>0000110</v>
      </c>
      <c r="U55">
        <v>0</v>
      </c>
      <c r="V55">
        <v>0</v>
      </c>
      <c r="W55">
        <v>0</v>
      </c>
      <c r="X55">
        <v>0</v>
      </c>
      <c r="Y55">
        <v>0</v>
      </c>
      <c r="Z55">
        <v>0</v>
      </c>
      <c r="AA55">
        <v>0</v>
      </c>
      <c r="AB55">
        <v>0</v>
      </c>
      <c r="AC55">
        <v>0</v>
      </c>
      <c r="AD55">
        <v>0</v>
      </c>
      <c r="AE55">
        <v>1</v>
      </c>
      <c r="AF55" t="str">
        <f t="shared" si="3"/>
        <v>0x0001</v>
      </c>
      <c r="AG55" s="8" t="str">
        <f t="shared" si="4"/>
        <v>new InstInfo(0051, "buffer_store_format_xyz", "none", "v4i", "v4i", "s16b", "none", "16u", "24u", 5, 5, @"Untyped buffer store 3 Dwords with format conversion. ", @"", ISA_Enc.MUBUF, 6, 0, 0xE0180000, 0x0001),</v>
      </c>
    </row>
    <row r="56" spans="2:33" ht="15.75" customHeight="1" x14ac:dyDescent="0.25">
      <c r="B56" t="s">
        <v>928</v>
      </c>
      <c r="C56" s="5">
        <f t="shared" si="5"/>
        <v>52</v>
      </c>
      <c r="D56" t="s">
        <v>2791</v>
      </c>
      <c r="E56" t="s">
        <v>2799</v>
      </c>
      <c r="F56" t="s">
        <v>2799</v>
      </c>
      <c r="G56" t="s">
        <v>2788</v>
      </c>
      <c r="H56" t="s">
        <v>2791</v>
      </c>
      <c r="I56" t="s">
        <v>2840</v>
      </c>
      <c r="J56" t="s">
        <v>2841</v>
      </c>
      <c r="K56">
        <f t="shared" si="6"/>
        <v>5</v>
      </c>
      <c r="L56">
        <f t="shared" si="7"/>
        <v>5</v>
      </c>
      <c r="N56" t="s">
        <v>2461</v>
      </c>
      <c r="P56" t="s">
        <v>1243</v>
      </c>
      <c r="Q56">
        <v>7</v>
      </c>
      <c r="R56">
        <v>0</v>
      </c>
      <c r="S56" t="s">
        <v>1083</v>
      </c>
      <c r="T56" t="str">
        <f t="shared" si="8"/>
        <v>0000111</v>
      </c>
      <c r="U56">
        <v>0</v>
      </c>
      <c r="V56">
        <v>0</v>
      </c>
      <c r="W56">
        <v>0</v>
      </c>
      <c r="X56">
        <v>0</v>
      </c>
      <c r="Y56">
        <v>0</v>
      </c>
      <c r="Z56">
        <v>0</v>
      </c>
      <c r="AA56">
        <v>0</v>
      </c>
      <c r="AB56">
        <v>0</v>
      </c>
      <c r="AC56">
        <v>0</v>
      </c>
      <c r="AD56">
        <v>0</v>
      </c>
      <c r="AE56">
        <v>1</v>
      </c>
      <c r="AF56" t="str">
        <f t="shared" si="3"/>
        <v>0x0001</v>
      </c>
      <c r="AG56" s="8" t="str">
        <f t="shared" si="4"/>
        <v>new InstInfo(0052, "buffer_store_format_xyzw", "none", "v4i", "v4i", "s16b", "none", "16u", "24u", 5, 5, @"Untyped buffer store 4 Dwords with format conversion. ", @"", ISA_Enc.MUBUF, 7, 0, 0xE01C0000, 0x0001),</v>
      </c>
    </row>
    <row r="57" spans="2:33" ht="15.75" customHeight="1" x14ac:dyDescent="0.25">
      <c r="B57" t="s">
        <v>937</v>
      </c>
      <c r="C57" s="5">
        <f t="shared" si="5"/>
        <v>53</v>
      </c>
      <c r="D57" t="s">
        <v>2791</v>
      </c>
      <c r="E57" t="s">
        <v>2799</v>
      </c>
      <c r="F57" t="s">
        <v>2799</v>
      </c>
      <c r="G57" t="s">
        <v>2788</v>
      </c>
      <c r="H57" t="s">
        <v>2791</v>
      </c>
      <c r="I57" t="s">
        <v>2840</v>
      </c>
      <c r="J57" t="s">
        <v>2841</v>
      </c>
      <c r="K57">
        <f t="shared" si="6"/>
        <v>5</v>
      </c>
      <c r="L57">
        <f t="shared" si="7"/>
        <v>5</v>
      </c>
      <c r="N57" t="s">
        <v>2472</v>
      </c>
      <c r="P57" t="s">
        <v>1243</v>
      </c>
      <c r="Q57">
        <v>26</v>
      </c>
      <c r="R57">
        <v>0</v>
      </c>
      <c r="S57" t="s">
        <v>1092</v>
      </c>
      <c r="T57" t="str">
        <f t="shared" si="8"/>
        <v>0011010</v>
      </c>
      <c r="U57">
        <v>0</v>
      </c>
      <c r="V57">
        <v>0</v>
      </c>
      <c r="W57">
        <v>0</v>
      </c>
      <c r="X57">
        <v>0</v>
      </c>
      <c r="Y57">
        <v>0</v>
      </c>
      <c r="Z57">
        <v>0</v>
      </c>
      <c r="AA57">
        <v>0</v>
      </c>
      <c r="AB57">
        <v>0</v>
      </c>
      <c r="AC57">
        <v>0</v>
      </c>
      <c r="AD57">
        <v>1</v>
      </c>
      <c r="AE57">
        <v>1</v>
      </c>
      <c r="AF57" t="str">
        <f t="shared" si="3"/>
        <v>0x0003</v>
      </c>
      <c r="AG57" s="8" t="str">
        <f t="shared" si="4"/>
        <v>new InstInfo(0053, "buffer_store_short", "none", "v4i", "v4i", "s16b", "none", "16u", "24u", 5, 5, @"Untyped buffer store short. ", @"", ISA_Enc.MUBUF, 26, 0, 0xE0680000, 0x0003),</v>
      </c>
    </row>
    <row r="58" spans="2:33" ht="15.75" customHeight="1" x14ac:dyDescent="0.25">
      <c r="B58" t="s">
        <v>973</v>
      </c>
      <c r="C58" s="5">
        <f t="shared" si="5"/>
        <v>54</v>
      </c>
      <c r="D58" t="s">
        <v>2791</v>
      </c>
      <c r="E58" t="s">
        <v>2791</v>
      </c>
      <c r="F58" t="s">
        <v>2791</v>
      </c>
      <c r="G58" t="s">
        <v>2791</v>
      </c>
      <c r="H58" t="s">
        <v>2791</v>
      </c>
      <c r="I58" t="s">
        <v>2791</v>
      </c>
      <c r="J58" t="s">
        <v>2791</v>
      </c>
      <c r="K58">
        <f t="shared" si="6"/>
        <v>0</v>
      </c>
      <c r="L58">
        <f t="shared" si="7"/>
        <v>0</v>
      </c>
      <c r="N58" t="s">
        <v>2508</v>
      </c>
      <c r="P58" t="s">
        <v>1243</v>
      </c>
      <c r="Q58">
        <v>113</v>
      </c>
      <c r="R58">
        <v>0</v>
      </c>
      <c r="S58" t="s">
        <v>1129</v>
      </c>
      <c r="T58" t="str">
        <f t="shared" si="8"/>
        <v>1110001</v>
      </c>
      <c r="U58">
        <v>0</v>
      </c>
      <c r="V58">
        <v>0</v>
      </c>
      <c r="W58">
        <v>0</v>
      </c>
      <c r="X58">
        <v>0</v>
      </c>
      <c r="Y58">
        <v>0</v>
      </c>
      <c r="Z58">
        <v>0</v>
      </c>
      <c r="AA58">
        <v>0</v>
      </c>
      <c r="AB58">
        <v>0</v>
      </c>
      <c r="AC58">
        <v>0</v>
      </c>
      <c r="AD58">
        <v>1</v>
      </c>
      <c r="AE58">
        <v>1</v>
      </c>
      <c r="AF58" t="str">
        <f t="shared" si="3"/>
        <v>0x0003</v>
      </c>
      <c r="AG58" s="8" t="str">
        <f t="shared" si="4"/>
        <v>new InstInfo(0054, "buffer_wbinvl1", "none", "none", "none", "none", "none", "none", "none", 0, 0, @"Write back and invalidate the shader L1 cache. Always returns ACK to shader. ", @"", ISA_Enc.MUBUF, 113, 0, 0xE1C40000, 0x0003),</v>
      </c>
    </row>
    <row r="59" spans="2:33" ht="15.75" customHeight="1" x14ac:dyDescent="0.25">
      <c r="B59" t="s">
        <v>2506</v>
      </c>
      <c r="C59" s="5">
        <f t="shared" si="5"/>
        <v>55</v>
      </c>
      <c r="D59" t="s">
        <v>2791</v>
      </c>
      <c r="E59" t="s">
        <v>2791</v>
      </c>
      <c r="F59" t="s">
        <v>2791</v>
      </c>
      <c r="G59" t="s">
        <v>2791</v>
      </c>
      <c r="H59" t="s">
        <v>2791</v>
      </c>
      <c r="I59" t="s">
        <v>2791</v>
      </c>
      <c r="J59" t="s">
        <v>2791</v>
      </c>
      <c r="K59">
        <f t="shared" si="6"/>
        <v>0</v>
      </c>
      <c r="L59">
        <f t="shared" si="7"/>
        <v>0</v>
      </c>
      <c r="N59" t="s">
        <v>2507</v>
      </c>
      <c r="P59" t="s">
        <v>1243</v>
      </c>
      <c r="Q59">
        <v>112</v>
      </c>
      <c r="R59">
        <v>0</v>
      </c>
      <c r="S59" t="s">
        <v>1128</v>
      </c>
      <c r="T59" t="str">
        <f t="shared" si="8"/>
        <v>1110000</v>
      </c>
      <c r="U59">
        <v>0</v>
      </c>
      <c r="V59">
        <v>0</v>
      </c>
      <c r="W59">
        <v>0</v>
      </c>
      <c r="X59">
        <v>0</v>
      </c>
      <c r="Y59">
        <v>0</v>
      </c>
      <c r="Z59">
        <v>0</v>
      </c>
      <c r="AA59">
        <v>0</v>
      </c>
      <c r="AB59">
        <v>0</v>
      </c>
      <c r="AC59">
        <v>0</v>
      </c>
      <c r="AD59">
        <v>1</v>
      </c>
      <c r="AE59">
        <v>1</v>
      </c>
      <c r="AF59" t="str">
        <f t="shared" si="3"/>
        <v>0x0003</v>
      </c>
      <c r="AG59" s="8" t="str">
        <f t="shared" si="4"/>
        <v>new InstInfo(0055, "buffer_wbinvl1_vol", "none", "none", "none", "none", "none", "none", "none", 0, 0, @"Write back and invalidate the shader L1 cache only for lines of MTYPE SC and GC. Always returns ACK to shader. ", @"", ISA_Enc.MUBUF, 112, 0, 0xE1C00000, 0x0003),</v>
      </c>
    </row>
    <row r="60" spans="2:33" ht="15.75" customHeight="1" x14ac:dyDescent="0.25">
      <c r="B60" t="s">
        <v>818</v>
      </c>
      <c r="C60" s="5">
        <f t="shared" si="5"/>
        <v>56</v>
      </c>
      <c r="D60" t="s">
        <v>2800</v>
      </c>
      <c r="E60" t="s">
        <v>2672</v>
      </c>
      <c r="F60" t="s">
        <v>2672</v>
      </c>
      <c r="G60" t="s">
        <v>2672</v>
      </c>
      <c r="H60" t="s">
        <v>2672</v>
      </c>
      <c r="I60" t="s">
        <v>2672</v>
      </c>
      <c r="J60" t="s">
        <v>2672</v>
      </c>
      <c r="K60">
        <v>4</v>
      </c>
      <c r="L60">
        <v>7</v>
      </c>
      <c r="N60" t="s">
        <v>1713</v>
      </c>
      <c r="P60" t="s">
        <v>1242</v>
      </c>
      <c r="Q60">
        <v>32</v>
      </c>
      <c r="R60">
        <v>0</v>
      </c>
      <c r="S60" t="str">
        <f>"0x" &amp; DEC2HEX(_xlfn.BITOR(LOOKUP(P60,Encodings!$B$4:$B$21,Encodings!$E$4:$E$21),_xlfn.BITLSHIFT(Q60,LOOKUP(P60,Encodings!$B$4:$B$21,Encodings!$D$4:$D$21))),8)</f>
        <v>0xD8800000</v>
      </c>
      <c r="T60" t="str">
        <f t="shared" ref="T60:T91" si="9">DEC2BIN(Q60,8)</f>
        <v>00100000</v>
      </c>
      <c r="U60">
        <v>0</v>
      </c>
      <c r="V60">
        <v>0</v>
      </c>
      <c r="W60">
        <v>0</v>
      </c>
      <c r="X60">
        <v>0</v>
      </c>
      <c r="Y60">
        <v>0</v>
      </c>
      <c r="Z60">
        <v>0</v>
      </c>
      <c r="AA60">
        <v>0</v>
      </c>
      <c r="AB60">
        <v>0</v>
      </c>
      <c r="AC60">
        <v>0</v>
      </c>
      <c r="AD60">
        <v>1</v>
      </c>
      <c r="AE60">
        <v>1</v>
      </c>
      <c r="AF60" t="str">
        <f t="shared" si="3"/>
        <v>0x0003</v>
      </c>
      <c r="AG60" s="8" t="str">
        <f t="shared" si="4"/>
        <v>new InstInfo(0056, "ds_add_rtn_u32", "v4u", "todo", "todo", "todo", "todo", "todo", "todo", 4, 7, @"Uint add.", @"", ISA_Enc.DS, 32, 0, 0xD8800000, 0x0003),</v>
      </c>
    </row>
    <row r="61" spans="2:33" ht="15.75" customHeight="1" x14ac:dyDescent="0.25">
      <c r="B61" t="s">
        <v>869</v>
      </c>
      <c r="C61" s="5">
        <f t="shared" si="5"/>
        <v>57</v>
      </c>
      <c r="D61" t="s">
        <v>2803</v>
      </c>
      <c r="E61" t="s">
        <v>2672</v>
      </c>
      <c r="F61" t="s">
        <v>2672</v>
      </c>
      <c r="G61" t="s">
        <v>2672</v>
      </c>
      <c r="H61" t="s">
        <v>2672</v>
      </c>
      <c r="I61" t="s">
        <v>2672</v>
      </c>
      <c r="J61" t="s">
        <v>2672</v>
      </c>
      <c r="K61">
        <v>4</v>
      </c>
      <c r="L61">
        <v>7</v>
      </c>
      <c r="N61" t="s">
        <v>1713</v>
      </c>
      <c r="P61" t="s">
        <v>1242</v>
      </c>
      <c r="Q61">
        <v>96</v>
      </c>
      <c r="R61">
        <v>0</v>
      </c>
      <c r="S61" t="str">
        <f>"0x" &amp; DEC2HEX(_xlfn.BITOR(LOOKUP(P61,Encodings!$B$4:$B$21,Encodings!$E$4:$E$21),_xlfn.BITLSHIFT(Q61,LOOKUP(P61,Encodings!$B$4:$B$21,Encodings!$D$4:$D$21))),8)</f>
        <v>0xD9800000</v>
      </c>
      <c r="T61" t="str">
        <f t="shared" si="9"/>
        <v>01100000</v>
      </c>
      <c r="U61">
        <v>0</v>
      </c>
      <c r="V61">
        <v>0</v>
      </c>
      <c r="W61">
        <v>0</v>
      </c>
      <c r="X61">
        <v>0</v>
      </c>
      <c r="Y61">
        <v>0</v>
      </c>
      <c r="Z61">
        <v>0</v>
      </c>
      <c r="AA61">
        <v>0</v>
      </c>
      <c r="AB61">
        <v>0</v>
      </c>
      <c r="AC61">
        <v>0</v>
      </c>
      <c r="AD61">
        <v>1</v>
      </c>
      <c r="AE61">
        <v>1</v>
      </c>
      <c r="AF61" t="str">
        <f t="shared" si="3"/>
        <v>0x0003</v>
      </c>
      <c r="AG61" s="8" t="str">
        <f t="shared" si="4"/>
        <v>new InstInfo(0057, "ds_add_rtn_u64", "v8u", "todo", "todo", "todo", "todo", "todo", "todo", 4, 7, @"Uint add.", @"", ISA_Enc.DS, 96, 0, 0xD9800000, 0x0003),</v>
      </c>
    </row>
    <row r="62" spans="2:33" ht="15.75" customHeight="1" x14ac:dyDescent="0.25">
      <c r="B62" t="s">
        <v>892</v>
      </c>
      <c r="C62" s="5">
        <f t="shared" si="5"/>
        <v>58</v>
      </c>
      <c r="D62" t="s">
        <v>2791</v>
      </c>
      <c r="E62" t="s">
        <v>2672</v>
      </c>
      <c r="F62" t="s">
        <v>2672</v>
      </c>
      <c r="G62" t="s">
        <v>2672</v>
      </c>
      <c r="H62" t="s">
        <v>2672</v>
      </c>
      <c r="I62" t="s">
        <v>2672</v>
      </c>
      <c r="J62" t="s">
        <v>2672</v>
      </c>
      <c r="K62">
        <v>4</v>
      </c>
      <c r="L62">
        <v>7</v>
      </c>
      <c r="N62" t="s">
        <v>1760</v>
      </c>
      <c r="P62" t="s">
        <v>1242</v>
      </c>
      <c r="Q62">
        <v>128</v>
      </c>
      <c r="R62">
        <v>0</v>
      </c>
      <c r="S62" t="str">
        <f>"0x" &amp; DEC2HEX(_xlfn.BITOR(LOOKUP(P62,Encodings!$B$4:$B$21,Encodings!$E$4:$E$21),_xlfn.BITLSHIFT(Q62,LOOKUP(P62,Encodings!$B$4:$B$21,Encodings!$D$4:$D$21))),8)</f>
        <v>0xDA000000</v>
      </c>
      <c r="T62" t="str">
        <f t="shared" si="9"/>
        <v>10000000</v>
      </c>
      <c r="U62">
        <v>0</v>
      </c>
      <c r="V62">
        <v>0</v>
      </c>
      <c r="W62">
        <v>0</v>
      </c>
      <c r="X62">
        <v>0</v>
      </c>
      <c r="Y62">
        <v>0</v>
      </c>
      <c r="Z62">
        <v>0</v>
      </c>
      <c r="AA62">
        <v>0</v>
      </c>
      <c r="AB62">
        <v>0</v>
      </c>
      <c r="AC62">
        <v>0</v>
      </c>
      <c r="AD62">
        <v>1</v>
      </c>
      <c r="AE62">
        <v>1</v>
      </c>
      <c r="AF62" t="str">
        <f t="shared" si="3"/>
        <v>0x0003</v>
      </c>
      <c r="AG62" s="8" t="str">
        <f t="shared" si="4"/>
        <v>new InstInfo(0058, "ds_add_src2_u32", "none", "todo", "todo", "todo", "todo", "todo", "todo", 4, 7, @"B = A + 4*(offset1[7] ? {A[31],A[31:17]} : {offset1[6],offset1[6:0],offset0}). DS[A] = DS[A] + DS[B]; uint add.", @"", ISA_Enc.DS, 128, 0, 0xDA000000, 0x0003),</v>
      </c>
    </row>
    <row r="63" spans="2:33" ht="15.75" customHeight="1" x14ac:dyDescent="0.25">
      <c r="B63" t="s">
        <v>906</v>
      </c>
      <c r="C63" s="5">
        <f t="shared" si="5"/>
        <v>59</v>
      </c>
      <c r="D63" t="s">
        <v>2791</v>
      </c>
      <c r="E63" t="s">
        <v>2672</v>
      </c>
      <c r="F63" t="s">
        <v>2672</v>
      </c>
      <c r="G63" t="s">
        <v>2672</v>
      </c>
      <c r="H63" t="s">
        <v>2672</v>
      </c>
      <c r="I63" t="s">
        <v>2672</v>
      </c>
      <c r="J63" t="s">
        <v>2672</v>
      </c>
      <c r="K63">
        <v>4</v>
      </c>
      <c r="L63">
        <v>7</v>
      </c>
      <c r="N63" t="s">
        <v>1713</v>
      </c>
      <c r="P63" t="s">
        <v>1242</v>
      </c>
      <c r="Q63">
        <v>192</v>
      </c>
      <c r="R63">
        <v>0</v>
      </c>
      <c r="S63" t="str">
        <f>"0x" &amp; DEC2HEX(_xlfn.BITOR(LOOKUP(P63,Encodings!$B$4:$B$21,Encodings!$E$4:$E$21),_xlfn.BITLSHIFT(Q63,LOOKUP(P63,Encodings!$B$4:$B$21,Encodings!$D$4:$D$21))),8)</f>
        <v>0xDB000000</v>
      </c>
      <c r="T63" t="str">
        <f t="shared" si="9"/>
        <v>11000000</v>
      </c>
      <c r="U63">
        <v>0</v>
      </c>
      <c r="V63">
        <v>0</v>
      </c>
      <c r="W63">
        <v>0</v>
      </c>
      <c r="X63">
        <v>0</v>
      </c>
      <c r="Y63">
        <v>0</v>
      </c>
      <c r="Z63">
        <v>0</v>
      </c>
      <c r="AA63">
        <v>0</v>
      </c>
      <c r="AB63">
        <v>0</v>
      </c>
      <c r="AC63">
        <v>0</v>
      </c>
      <c r="AD63">
        <v>1</v>
      </c>
      <c r="AE63">
        <v>1</v>
      </c>
      <c r="AF63" t="str">
        <f t="shared" si="3"/>
        <v>0x0003</v>
      </c>
      <c r="AG63" s="8" t="str">
        <f t="shared" si="4"/>
        <v>new InstInfo(0059, "ds_add_src2_u64", "none", "todo", "todo", "todo", "todo", "todo", "todo", 4, 7, @"Uint add.", @"", ISA_Enc.DS, 192, 0, 0xDB000000, 0x0003),</v>
      </c>
    </row>
    <row r="64" spans="2:33" ht="15.75" customHeight="1" x14ac:dyDescent="0.25">
      <c r="B64" t="s">
        <v>791</v>
      </c>
      <c r="C64" s="5">
        <f t="shared" si="5"/>
        <v>60</v>
      </c>
      <c r="D64" t="s">
        <v>2791</v>
      </c>
      <c r="E64" t="s">
        <v>2672</v>
      </c>
      <c r="F64" t="s">
        <v>2672</v>
      </c>
      <c r="G64" t="s">
        <v>2672</v>
      </c>
      <c r="H64" t="s">
        <v>2672</v>
      </c>
      <c r="I64" t="s">
        <v>2672</v>
      </c>
      <c r="J64" t="s">
        <v>2672</v>
      </c>
      <c r="K64">
        <v>4</v>
      </c>
      <c r="L64">
        <v>7</v>
      </c>
      <c r="N64" t="s">
        <v>1689</v>
      </c>
      <c r="P64" t="s">
        <v>1242</v>
      </c>
      <c r="Q64">
        <v>0</v>
      </c>
      <c r="R64">
        <v>0</v>
      </c>
      <c r="S64" t="str">
        <f>"0x" &amp; DEC2HEX(_xlfn.BITOR(LOOKUP(P64,Encodings!$B$4:$B$21,Encodings!$E$4:$E$21),_xlfn.BITLSHIFT(Q64,LOOKUP(P64,Encodings!$B$4:$B$21,Encodings!$D$4:$D$21))),8)</f>
        <v>0xD8000000</v>
      </c>
      <c r="T64" t="str">
        <f t="shared" si="9"/>
        <v>00000000</v>
      </c>
      <c r="U64">
        <v>0</v>
      </c>
      <c r="V64">
        <v>0</v>
      </c>
      <c r="W64">
        <v>0</v>
      </c>
      <c r="X64">
        <v>0</v>
      </c>
      <c r="Y64">
        <v>0</v>
      </c>
      <c r="Z64">
        <v>0</v>
      </c>
      <c r="AA64">
        <v>0</v>
      </c>
      <c r="AB64">
        <v>0</v>
      </c>
      <c r="AC64">
        <v>0</v>
      </c>
      <c r="AD64">
        <v>1</v>
      </c>
      <c r="AE64">
        <v>1</v>
      </c>
      <c r="AF64" t="str">
        <f t="shared" si="3"/>
        <v>0x0003</v>
      </c>
      <c r="AG64" s="8" t="str">
        <f t="shared" si="4"/>
        <v>new InstInfo(0060, "ds_add_u32", "none", "todo", "todo", "todo", "todo", "todo", "todo", 4, 7, @"DS[A] = DS[A] + D0; uint add.", @"", ISA_Enc.DS, 0, 0, 0xD8000000, 0x0003),</v>
      </c>
    </row>
    <row r="65" spans="2:33" ht="15.75" customHeight="1" x14ac:dyDescent="0.25">
      <c r="B65" t="s">
        <v>849</v>
      </c>
      <c r="C65" s="5">
        <f t="shared" si="5"/>
        <v>61</v>
      </c>
      <c r="D65" t="s">
        <v>2791</v>
      </c>
      <c r="E65" t="s">
        <v>2672</v>
      </c>
      <c r="F65" t="s">
        <v>2672</v>
      </c>
      <c r="G65" t="s">
        <v>2672</v>
      </c>
      <c r="H65" t="s">
        <v>2672</v>
      </c>
      <c r="I65" t="s">
        <v>2672</v>
      </c>
      <c r="J65" t="s">
        <v>2672</v>
      </c>
      <c r="K65">
        <v>4</v>
      </c>
      <c r="L65">
        <v>7</v>
      </c>
      <c r="N65" t="s">
        <v>1713</v>
      </c>
      <c r="P65" t="s">
        <v>1242</v>
      </c>
      <c r="Q65">
        <v>64</v>
      </c>
      <c r="R65">
        <v>0</v>
      </c>
      <c r="S65" t="str">
        <f>"0x" &amp; DEC2HEX(_xlfn.BITOR(LOOKUP(P65,Encodings!$B$4:$B$21,Encodings!$E$4:$E$21),_xlfn.BITLSHIFT(Q65,LOOKUP(P65,Encodings!$B$4:$B$21,Encodings!$D$4:$D$21))),8)</f>
        <v>0xD9000000</v>
      </c>
      <c r="T65" t="str">
        <f t="shared" si="9"/>
        <v>01000000</v>
      </c>
      <c r="U65">
        <v>0</v>
      </c>
      <c r="V65">
        <v>0</v>
      </c>
      <c r="W65">
        <v>0</v>
      </c>
      <c r="X65">
        <v>0</v>
      </c>
      <c r="Y65">
        <v>0</v>
      </c>
      <c r="Z65">
        <v>0</v>
      </c>
      <c r="AA65">
        <v>0</v>
      </c>
      <c r="AB65">
        <v>0</v>
      </c>
      <c r="AC65">
        <v>0</v>
      </c>
      <c r="AD65">
        <v>1</v>
      </c>
      <c r="AE65">
        <v>1</v>
      </c>
      <c r="AF65" t="str">
        <f t="shared" si="3"/>
        <v>0x0003</v>
      </c>
      <c r="AG65" s="8" t="str">
        <f t="shared" si="4"/>
        <v>new InstInfo(0061, "ds_add_u64", "none", "todo", "todo", "todo", "todo", "todo", "todo", 4, 7, @"Uint add.", @"", ISA_Enc.DS, 64, 0, 0xD9000000, 0x0003),</v>
      </c>
    </row>
    <row r="66" spans="2:33" ht="15.75" customHeight="1" x14ac:dyDescent="0.25">
      <c r="B66" t="s">
        <v>800</v>
      </c>
      <c r="C66" s="5">
        <f t="shared" si="5"/>
        <v>62</v>
      </c>
      <c r="D66" t="s">
        <v>2791</v>
      </c>
      <c r="E66" t="s">
        <v>2672</v>
      </c>
      <c r="F66" t="s">
        <v>2672</v>
      </c>
      <c r="G66" t="s">
        <v>2672</v>
      </c>
      <c r="H66" t="s">
        <v>2672</v>
      </c>
      <c r="I66" t="s">
        <v>2672</v>
      </c>
      <c r="J66" t="s">
        <v>2672</v>
      </c>
      <c r="K66">
        <v>4</v>
      </c>
      <c r="L66">
        <v>7</v>
      </c>
      <c r="N66" t="s">
        <v>1698</v>
      </c>
      <c r="P66" t="s">
        <v>1242</v>
      </c>
      <c r="Q66">
        <v>9</v>
      </c>
      <c r="R66">
        <v>0</v>
      </c>
      <c r="S66" t="str">
        <f>"0x" &amp; DEC2HEX(_xlfn.BITOR(LOOKUP(P66,Encodings!$B$4:$B$21,Encodings!$E$4:$E$21),_xlfn.BITLSHIFT(Q66,LOOKUP(P66,Encodings!$B$4:$B$21,Encodings!$D$4:$D$21))),8)</f>
        <v>0xD8240000</v>
      </c>
      <c r="T66" t="str">
        <f t="shared" si="9"/>
        <v>00001001</v>
      </c>
      <c r="U66">
        <v>0</v>
      </c>
      <c r="V66">
        <v>0</v>
      </c>
      <c r="W66">
        <v>0</v>
      </c>
      <c r="X66">
        <v>0</v>
      </c>
      <c r="Y66">
        <v>0</v>
      </c>
      <c r="Z66">
        <v>0</v>
      </c>
      <c r="AA66">
        <v>0</v>
      </c>
      <c r="AB66">
        <v>0</v>
      </c>
      <c r="AC66">
        <v>0</v>
      </c>
      <c r="AD66">
        <v>1</v>
      </c>
      <c r="AE66">
        <v>1</v>
      </c>
      <c r="AF66" t="str">
        <f t="shared" si="3"/>
        <v>0x0003</v>
      </c>
      <c r="AG66" s="8" t="str">
        <f t="shared" si="4"/>
        <v>new InstInfo(0062, "ds_and_b32", "none", "todo", "todo", "todo", "todo", "todo", "todo", 4, 7, @"DS[A] = DS[A] &amp; D0; Dword AND.", @"", ISA_Enc.DS, 9, 0, 0xD8240000, 0x0003),</v>
      </c>
    </row>
    <row r="67" spans="2:33" ht="15.75" customHeight="1" x14ac:dyDescent="0.25">
      <c r="B67" t="s">
        <v>858</v>
      </c>
      <c r="C67" s="5">
        <f t="shared" si="5"/>
        <v>63</v>
      </c>
      <c r="D67" t="s">
        <v>2791</v>
      </c>
      <c r="E67" t="s">
        <v>2672</v>
      </c>
      <c r="F67" t="s">
        <v>2672</v>
      </c>
      <c r="G67" t="s">
        <v>2672</v>
      </c>
      <c r="H67" t="s">
        <v>2672</v>
      </c>
      <c r="I67" t="s">
        <v>2672</v>
      </c>
      <c r="J67" t="s">
        <v>2672</v>
      </c>
      <c r="K67">
        <v>4</v>
      </c>
      <c r="L67">
        <v>7</v>
      </c>
      <c r="N67" t="s">
        <v>1722</v>
      </c>
      <c r="P67" t="s">
        <v>1242</v>
      </c>
      <c r="Q67">
        <v>73</v>
      </c>
      <c r="R67">
        <v>0</v>
      </c>
      <c r="S67" t="str">
        <f>"0x" &amp; DEC2HEX(_xlfn.BITOR(LOOKUP(P67,Encodings!$B$4:$B$21,Encodings!$E$4:$E$21),_xlfn.BITLSHIFT(Q67,LOOKUP(P67,Encodings!$B$4:$B$21,Encodings!$D$4:$D$21))),8)</f>
        <v>0xD9240000</v>
      </c>
      <c r="T67" t="str">
        <f t="shared" si="9"/>
        <v>01001001</v>
      </c>
      <c r="U67">
        <v>0</v>
      </c>
      <c r="V67">
        <v>0</v>
      </c>
      <c r="W67">
        <v>0</v>
      </c>
      <c r="X67">
        <v>0</v>
      </c>
      <c r="Y67">
        <v>0</v>
      </c>
      <c r="Z67">
        <v>0</v>
      </c>
      <c r="AA67">
        <v>0</v>
      </c>
      <c r="AB67">
        <v>0</v>
      </c>
      <c r="AC67">
        <v>0</v>
      </c>
      <c r="AD67">
        <v>1</v>
      </c>
      <c r="AE67">
        <v>1</v>
      </c>
      <c r="AF67" t="str">
        <f t="shared" si="3"/>
        <v>0x0003</v>
      </c>
      <c r="AG67" s="8" t="str">
        <f t="shared" si="4"/>
        <v>new InstInfo(0063, "ds_and_b64", "none", "todo", "todo", "todo", "todo", "todo", "todo", 4, 7, @"Dword AND.", @"", ISA_Enc.DS, 73, 0, 0xD9240000, 0x0003),</v>
      </c>
    </row>
    <row r="68" spans="2:33" ht="15.75" customHeight="1" x14ac:dyDescent="0.25">
      <c r="B68" t="s">
        <v>827</v>
      </c>
      <c r="C68" s="5">
        <f t="shared" si="5"/>
        <v>64</v>
      </c>
      <c r="D68" t="s">
        <v>2797</v>
      </c>
      <c r="E68" t="s">
        <v>2672</v>
      </c>
      <c r="F68" t="s">
        <v>2672</v>
      </c>
      <c r="G68" t="s">
        <v>2672</v>
      </c>
      <c r="H68" t="s">
        <v>2672</v>
      </c>
      <c r="I68" t="s">
        <v>2672</v>
      </c>
      <c r="J68" t="s">
        <v>2672</v>
      </c>
      <c r="K68">
        <v>4</v>
      </c>
      <c r="L68">
        <v>7</v>
      </c>
      <c r="N68" t="s">
        <v>1722</v>
      </c>
      <c r="P68" t="s">
        <v>1242</v>
      </c>
      <c r="Q68">
        <v>41</v>
      </c>
      <c r="R68">
        <v>0</v>
      </c>
      <c r="S68" t="str">
        <f>"0x" &amp; DEC2HEX(_xlfn.BITOR(LOOKUP(P68,Encodings!$B$4:$B$21,Encodings!$E$4:$E$21),_xlfn.BITLSHIFT(Q68,LOOKUP(P68,Encodings!$B$4:$B$21,Encodings!$D$4:$D$21))),8)</f>
        <v>0xD8A40000</v>
      </c>
      <c r="T68" t="str">
        <f t="shared" si="9"/>
        <v>00101001</v>
      </c>
      <c r="U68">
        <v>0</v>
      </c>
      <c r="V68">
        <v>0</v>
      </c>
      <c r="W68">
        <v>0</v>
      </c>
      <c r="X68">
        <v>0</v>
      </c>
      <c r="Y68">
        <v>0</v>
      </c>
      <c r="Z68">
        <v>0</v>
      </c>
      <c r="AA68">
        <v>0</v>
      </c>
      <c r="AB68">
        <v>0</v>
      </c>
      <c r="AC68">
        <v>0</v>
      </c>
      <c r="AD68">
        <v>1</v>
      </c>
      <c r="AE68">
        <v>1</v>
      </c>
      <c r="AF68" t="str">
        <f t="shared" ref="AF68:AF131" si="10">"0x" &amp; BIN2HEX(U68 &amp; V68 &amp; W68, 2)  &amp; BIN2HEX(X68 &amp; Y68 &amp; Z68 &amp; AA68 &amp; AB68 &amp; AC68 &amp; AD68 &amp; AE68, 2)</f>
        <v>0x0003</v>
      </c>
      <c r="AG68" s="8" t="str">
        <f t="shared" ref="AG68:AG131" si="11">"new InstInfo("&amp; TEXT(C68,"0000") &amp;", """&amp;LOWER(B68)&amp;""", """&amp;D68&amp;""", """&amp;E68&amp;""", """&amp;F68&amp;""", """&amp;G68&amp;""", """&amp;H68&amp;""", """&amp;I68&amp;""", """&amp;J68&amp;""", "&amp;K68&amp;", "&amp;L68&amp;", @"""&amp;SUBSTITUTE(SUBSTITUTE(N68,CHAR(13),"&lt;br&gt;"),CHAR(10),"")&amp;""", @"""&amp;O68&amp;""", ISA_Enc."&amp;P68&amp;", "&amp;Q68&amp;", "&amp;R68&amp;", "&amp;S68&amp;", "&amp;AF68&amp;"),"</f>
        <v>new InstInfo(0064, "ds_and_rtn_b32", "v4b", "todo", "todo", "todo", "todo", "todo", "todo", 4, 7, @"Dword AND.", @"", ISA_Enc.DS, 41, 0, 0xD8A40000, 0x0003),</v>
      </c>
    </row>
    <row r="69" spans="2:33" ht="15.75" customHeight="1" x14ac:dyDescent="0.25">
      <c r="B69" t="s">
        <v>878</v>
      </c>
      <c r="C69" s="5">
        <f t="shared" si="5"/>
        <v>65</v>
      </c>
      <c r="D69" t="s">
        <v>2801</v>
      </c>
      <c r="E69" t="s">
        <v>2672</v>
      </c>
      <c r="F69" t="s">
        <v>2672</v>
      </c>
      <c r="G69" t="s">
        <v>2672</v>
      </c>
      <c r="H69" t="s">
        <v>2672</v>
      </c>
      <c r="I69" t="s">
        <v>2672</v>
      </c>
      <c r="J69" t="s">
        <v>2672</v>
      </c>
      <c r="K69">
        <v>4</v>
      </c>
      <c r="L69">
        <v>7</v>
      </c>
      <c r="N69" t="s">
        <v>1722</v>
      </c>
      <c r="P69" t="s">
        <v>1242</v>
      </c>
      <c r="Q69">
        <v>105</v>
      </c>
      <c r="R69">
        <v>0</v>
      </c>
      <c r="S69" t="str">
        <f>"0x" &amp; DEC2HEX(_xlfn.BITOR(LOOKUP(P69,Encodings!$B$4:$B$21,Encodings!$E$4:$E$21),_xlfn.BITLSHIFT(Q69,LOOKUP(P69,Encodings!$B$4:$B$21,Encodings!$D$4:$D$21))),8)</f>
        <v>0xD9A40000</v>
      </c>
      <c r="T69" t="str">
        <f t="shared" si="9"/>
        <v>01101001</v>
      </c>
      <c r="U69">
        <v>0</v>
      </c>
      <c r="V69">
        <v>0</v>
      </c>
      <c r="W69">
        <v>0</v>
      </c>
      <c r="X69">
        <v>0</v>
      </c>
      <c r="Y69">
        <v>0</v>
      </c>
      <c r="Z69">
        <v>0</v>
      </c>
      <c r="AA69">
        <v>0</v>
      </c>
      <c r="AB69">
        <v>0</v>
      </c>
      <c r="AC69">
        <v>0</v>
      </c>
      <c r="AD69">
        <v>1</v>
      </c>
      <c r="AE69">
        <v>1</v>
      </c>
      <c r="AF69" t="str">
        <f t="shared" si="10"/>
        <v>0x0003</v>
      </c>
      <c r="AG69" s="8" t="str">
        <f t="shared" si="11"/>
        <v>new InstInfo(0065, "ds_and_rtn_b64", "v8b", "todo", "todo", "todo", "todo", "todo", "todo", 4, 7, @"Dword AND.", @"", ISA_Enc.DS, 105, 0, 0xD9A40000, 0x0003),</v>
      </c>
    </row>
    <row r="70" spans="2:33" ht="15.75" customHeight="1" x14ac:dyDescent="0.25">
      <c r="B70" t="s">
        <v>1769</v>
      </c>
      <c r="C70" s="5">
        <f t="shared" ref="C70:C133" si="12">C69+1</f>
        <v>66</v>
      </c>
      <c r="D70" t="s">
        <v>2791</v>
      </c>
      <c r="E70" t="s">
        <v>2672</v>
      </c>
      <c r="F70" t="s">
        <v>2672</v>
      </c>
      <c r="G70" t="s">
        <v>2672</v>
      </c>
      <c r="H70" t="s">
        <v>2672</v>
      </c>
      <c r="I70" t="s">
        <v>2672</v>
      </c>
      <c r="J70" t="s">
        <v>2672</v>
      </c>
      <c r="K70">
        <v>4</v>
      </c>
      <c r="L70">
        <v>7</v>
      </c>
      <c r="N70" t="s">
        <v>1770</v>
      </c>
      <c r="P70" t="s">
        <v>1242</v>
      </c>
      <c r="Q70">
        <v>137</v>
      </c>
      <c r="R70">
        <v>0</v>
      </c>
      <c r="S70" t="str">
        <f>"0x" &amp; DEC2HEX(_xlfn.BITOR(LOOKUP(P70,Encodings!$B$4:$B$21,Encodings!$E$4:$E$21),_xlfn.BITLSHIFT(Q70,LOOKUP(P70,Encodings!$B$4:$B$21,Encodings!$D$4:$D$21))),8)</f>
        <v>0xDA240000</v>
      </c>
      <c r="T70" t="str">
        <f t="shared" si="9"/>
        <v>10001001</v>
      </c>
      <c r="U70">
        <v>0</v>
      </c>
      <c r="V70">
        <v>0</v>
      </c>
      <c r="W70">
        <v>0</v>
      </c>
      <c r="X70">
        <v>0</v>
      </c>
      <c r="Y70">
        <v>0</v>
      </c>
      <c r="Z70">
        <v>0</v>
      </c>
      <c r="AA70">
        <v>0</v>
      </c>
      <c r="AB70">
        <v>0</v>
      </c>
      <c r="AC70">
        <v>0</v>
      </c>
      <c r="AD70">
        <v>1</v>
      </c>
      <c r="AE70">
        <v>1</v>
      </c>
      <c r="AF70" t="str">
        <f t="shared" si="10"/>
        <v>0x0003</v>
      </c>
      <c r="AG70" s="8" t="str">
        <f t="shared" si="11"/>
        <v>new InstInfo(0066, "ds_and_src2_b32", "none", "todo", "todo", "todo", "todo", "todo", "todo", 4, 7, @"B = A + 4*(offset1[7] ? {A[31],A[31:17]} : {offset1[6],offset1[6:0],offset0}). DS[A] = DS[A] &amp; DS[B]; Dword AND.", @"", ISA_Enc.DS, 137, 0, 0xDA240000, 0x0003),</v>
      </c>
    </row>
    <row r="71" spans="2:33" ht="15.75" customHeight="1" x14ac:dyDescent="0.25">
      <c r="B71" t="s">
        <v>915</v>
      </c>
      <c r="C71" s="5">
        <f t="shared" si="12"/>
        <v>67</v>
      </c>
      <c r="D71" t="s">
        <v>2791</v>
      </c>
      <c r="E71" t="s">
        <v>2672</v>
      </c>
      <c r="F71" t="s">
        <v>2672</v>
      </c>
      <c r="G71" t="s">
        <v>2672</v>
      </c>
      <c r="H71" t="s">
        <v>2672</v>
      </c>
      <c r="I71" t="s">
        <v>2672</v>
      </c>
      <c r="J71" t="s">
        <v>2672</v>
      </c>
      <c r="K71">
        <v>4</v>
      </c>
      <c r="L71">
        <v>7</v>
      </c>
      <c r="N71" t="s">
        <v>1789</v>
      </c>
      <c r="P71" t="s">
        <v>1242</v>
      </c>
      <c r="Q71">
        <v>201</v>
      </c>
      <c r="R71">
        <v>0</v>
      </c>
      <c r="S71" t="str">
        <f>"0x" &amp; DEC2HEX(_xlfn.BITOR(LOOKUP(P71,Encodings!$B$4:$B$21,Encodings!$E$4:$E$21),_xlfn.BITLSHIFT(Q71,LOOKUP(P71,Encodings!$B$4:$B$21,Encodings!$D$4:$D$21))),8)</f>
        <v>0xDB240000</v>
      </c>
      <c r="T71" t="str">
        <f t="shared" si="9"/>
        <v>11001001</v>
      </c>
      <c r="U71">
        <v>0</v>
      </c>
      <c r="V71">
        <v>0</v>
      </c>
      <c r="W71">
        <v>0</v>
      </c>
      <c r="X71">
        <v>0</v>
      </c>
      <c r="Y71">
        <v>0</v>
      </c>
      <c r="Z71">
        <v>0</v>
      </c>
      <c r="AA71">
        <v>0</v>
      </c>
      <c r="AB71">
        <v>0</v>
      </c>
      <c r="AC71">
        <v>0</v>
      </c>
      <c r="AD71">
        <v>1</v>
      </c>
      <c r="AE71">
        <v>1</v>
      </c>
      <c r="AF71" t="str">
        <f t="shared" si="10"/>
        <v>0x0003</v>
      </c>
      <c r="AG71" s="8" t="str">
        <f t="shared" si="11"/>
        <v>new InstInfo(0067, "ds_and_src2_b64", "none", "todo", "todo", "todo", "todo", "todo", "todo", 4, 7, @"Dword AND. ", @"", ISA_Enc.DS, 201, 0, 0xDB240000, 0x0003),</v>
      </c>
    </row>
    <row r="72" spans="2:33" ht="15.75" customHeight="1" x14ac:dyDescent="0.25">
      <c r="B72" t="s">
        <v>847</v>
      </c>
      <c r="C72" s="5">
        <f t="shared" si="12"/>
        <v>68</v>
      </c>
      <c r="D72" t="s">
        <v>2797</v>
      </c>
      <c r="E72" t="s">
        <v>2672</v>
      </c>
      <c r="F72" t="s">
        <v>2672</v>
      </c>
      <c r="G72" t="s">
        <v>2672</v>
      </c>
      <c r="H72" t="s">
        <v>2672</v>
      </c>
      <c r="I72" t="s">
        <v>2672</v>
      </c>
      <c r="J72" t="s">
        <v>2672</v>
      </c>
      <c r="K72">
        <v>4</v>
      </c>
      <c r="L72">
        <v>7</v>
      </c>
      <c r="N72" t="s">
        <v>1746</v>
      </c>
      <c r="P72" t="s">
        <v>1242</v>
      </c>
      <c r="Q72">
        <v>62</v>
      </c>
      <c r="R72">
        <v>0</v>
      </c>
      <c r="S72" t="str">
        <f>"0x" &amp; DEC2HEX(_xlfn.BITOR(LOOKUP(P72,Encodings!$B$4:$B$21,Encodings!$E$4:$E$21),_xlfn.BITLSHIFT(Q72,LOOKUP(P72,Encodings!$B$4:$B$21,Encodings!$D$4:$D$21))),8)</f>
        <v>0xD8F80000</v>
      </c>
      <c r="T72" t="str">
        <f t="shared" si="9"/>
        <v>00111110</v>
      </c>
      <c r="U72">
        <v>0</v>
      </c>
      <c r="V72">
        <v>0</v>
      </c>
      <c r="W72">
        <v>0</v>
      </c>
      <c r="X72">
        <v>0</v>
      </c>
      <c r="Y72">
        <v>0</v>
      </c>
      <c r="Z72">
        <v>0</v>
      </c>
      <c r="AA72">
        <v>0</v>
      </c>
      <c r="AB72">
        <v>0</v>
      </c>
      <c r="AC72">
        <v>0</v>
      </c>
      <c r="AD72">
        <v>1</v>
      </c>
      <c r="AE72">
        <v>1</v>
      </c>
      <c r="AF72" t="str">
        <f t="shared" si="10"/>
        <v>0x0003</v>
      </c>
      <c r="AG72" s="8" t="str">
        <f t="shared" si="11"/>
        <v>new InstInfo(0068, "ds_append", "v4b", "todo", "todo", "todo", "todo", "todo", "todo", 4, 7, @"Append one or more entries to a buffer.", @"", ISA_Enc.DS, 62, 0, 0xD8F80000, 0x0003),</v>
      </c>
    </row>
    <row r="73" spans="2:33" ht="15.75" customHeight="1" x14ac:dyDescent="0.25">
      <c r="B73" t="s">
        <v>807</v>
      </c>
      <c r="C73" s="5">
        <f t="shared" si="12"/>
        <v>69</v>
      </c>
      <c r="D73" t="s">
        <v>2791</v>
      </c>
      <c r="E73" t="s">
        <v>2672</v>
      </c>
      <c r="F73" t="s">
        <v>2672</v>
      </c>
      <c r="G73" t="s">
        <v>2672</v>
      </c>
      <c r="H73" t="s">
        <v>2672</v>
      </c>
      <c r="I73" t="s">
        <v>2672</v>
      </c>
      <c r="J73" t="s">
        <v>2672</v>
      </c>
      <c r="K73">
        <v>4</v>
      </c>
      <c r="L73">
        <v>7</v>
      </c>
      <c r="N73" t="s">
        <v>1704</v>
      </c>
      <c r="P73" t="s">
        <v>1242</v>
      </c>
      <c r="Q73">
        <v>16</v>
      </c>
      <c r="R73">
        <v>0</v>
      </c>
      <c r="S73" t="str">
        <f>"0x" &amp; DEC2HEX(_xlfn.BITOR(LOOKUP(P73,Encodings!$B$4:$B$21,Encodings!$E$4:$E$21),_xlfn.BITLSHIFT(Q73,LOOKUP(P73,Encodings!$B$4:$B$21,Encodings!$D$4:$D$21))),8)</f>
        <v>0xD8400000</v>
      </c>
      <c r="T73" t="str">
        <f t="shared" si="9"/>
        <v>00010000</v>
      </c>
      <c r="U73">
        <v>0</v>
      </c>
      <c r="V73">
        <v>0</v>
      </c>
      <c r="W73">
        <v>0</v>
      </c>
      <c r="X73">
        <v>0</v>
      </c>
      <c r="Y73">
        <v>0</v>
      </c>
      <c r="Z73">
        <v>0</v>
      </c>
      <c r="AA73">
        <v>0</v>
      </c>
      <c r="AB73">
        <v>0</v>
      </c>
      <c r="AC73">
        <v>0</v>
      </c>
      <c r="AD73">
        <v>1</v>
      </c>
      <c r="AE73">
        <v>1</v>
      </c>
      <c r="AF73" t="str">
        <f t="shared" si="10"/>
        <v>0x0003</v>
      </c>
      <c r="AG73" s="8" t="str">
        <f t="shared" si="11"/>
        <v>new InstInfo(0069, "ds_cmpst_b32", "none", "todo", "todo", "todo", "todo", "todo", "todo", 4, 7, @"DS[A] = (DS[A] == D0 ? D1 : DS[A]); compare store.", @"", ISA_Enc.DS, 16, 0, 0xD8400000, 0x0003),</v>
      </c>
    </row>
    <row r="74" spans="2:33" ht="15.75" customHeight="1" x14ac:dyDescent="0.25">
      <c r="B74" t="s">
        <v>865</v>
      </c>
      <c r="C74" s="5">
        <f t="shared" si="12"/>
        <v>70</v>
      </c>
      <c r="D74" t="s">
        <v>2791</v>
      </c>
      <c r="E74" t="s">
        <v>2672</v>
      </c>
      <c r="F74" t="s">
        <v>2672</v>
      </c>
      <c r="G74" t="s">
        <v>2672</v>
      </c>
      <c r="H74" t="s">
        <v>2672</v>
      </c>
      <c r="I74" t="s">
        <v>2672</v>
      </c>
      <c r="J74" t="s">
        <v>2672</v>
      </c>
      <c r="K74">
        <v>4</v>
      </c>
      <c r="L74">
        <v>7</v>
      </c>
      <c r="N74" t="s">
        <v>1729</v>
      </c>
      <c r="P74" t="s">
        <v>1242</v>
      </c>
      <c r="Q74">
        <v>80</v>
      </c>
      <c r="R74">
        <v>0</v>
      </c>
      <c r="S74" t="str">
        <f>"0x" &amp; DEC2HEX(_xlfn.BITOR(LOOKUP(P74,Encodings!$B$4:$B$21,Encodings!$E$4:$E$21),_xlfn.BITLSHIFT(Q74,LOOKUP(P74,Encodings!$B$4:$B$21,Encodings!$D$4:$D$21))),8)</f>
        <v>0xD9400000</v>
      </c>
      <c r="T74" t="str">
        <f t="shared" si="9"/>
        <v>01010000</v>
      </c>
      <c r="U74">
        <v>0</v>
      </c>
      <c r="V74">
        <v>0</v>
      </c>
      <c r="W74">
        <v>0</v>
      </c>
      <c r="X74">
        <v>0</v>
      </c>
      <c r="Y74">
        <v>0</v>
      </c>
      <c r="Z74">
        <v>0</v>
      </c>
      <c r="AA74">
        <v>0</v>
      </c>
      <c r="AB74">
        <v>0</v>
      </c>
      <c r="AC74">
        <v>0</v>
      </c>
      <c r="AD74">
        <v>1</v>
      </c>
      <c r="AE74">
        <v>1</v>
      </c>
      <c r="AF74" t="str">
        <f t="shared" si="10"/>
        <v>0x0003</v>
      </c>
      <c r="AG74" s="8" t="str">
        <f t="shared" si="11"/>
        <v>new InstInfo(0070, "ds_cmpst_b64", "none", "todo", "todo", "todo", "todo", "todo", "todo", 4, 7, @"Compare store.", @"", ISA_Enc.DS, 80, 0, 0xD9400000, 0x0003),</v>
      </c>
    </row>
    <row r="75" spans="2:33" ht="15.75" customHeight="1" x14ac:dyDescent="0.25">
      <c r="B75" t="s">
        <v>808</v>
      </c>
      <c r="C75" s="5">
        <f t="shared" si="12"/>
        <v>71</v>
      </c>
      <c r="D75" t="s">
        <v>2791</v>
      </c>
      <c r="E75" t="s">
        <v>2672</v>
      </c>
      <c r="F75" t="s">
        <v>2672</v>
      </c>
      <c r="G75" t="s">
        <v>2672</v>
      </c>
      <c r="H75" t="s">
        <v>2672</v>
      </c>
      <c r="I75" t="s">
        <v>2672</v>
      </c>
      <c r="J75" t="s">
        <v>2672</v>
      </c>
      <c r="K75">
        <v>4</v>
      </c>
      <c r="L75">
        <v>7</v>
      </c>
      <c r="N75" t="s">
        <v>1705</v>
      </c>
      <c r="P75" t="s">
        <v>1242</v>
      </c>
      <c r="Q75">
        <v>17</v>
      </c>
      <c r="R75">
        <v>0</v>
      </c>
      <c r="S75" t="str">
        <f>"0x" &amp; DEC2HEX(_xlfn.BITOR(LOOKUP(P75,Encodings!$B$4:$B$21,Encodings!$E$4:$E$21),_xlfn.BITLSHIFT(Q75,LOOKUP(P75,Encodings!$B$4:$B$21,Encodings!$D$4:$D$21))),8)</f>
        <v>0xD8440000</v>
      </c>
      <c r="T75" t="str">
        <f t="shared" si="9"/>
        <v>00010001</v>
      </c>
      <c r="U75">
        <v>0</v>
      </c>
      <c r="V75">
        <v>0</v>
      </c>
      <c r="W75">
        <v>0</v>
      </c>
      <c r="X75">
        <v>0</v>
      </c>
      <c r="Y75">
        <v>0</v>
      </c>
      <c r="Z75">
        <v>0</v>
      </c>
      <c r="AA75">
        <v>0</v>
      </c>
      <c r="AB75">
        <v>0</v>
      </c>
      <c r="AC75">
        <v>0</v>
      </c>
      <c r="AD75">
        <v>1</v>
      </c>
      <c r="AE75">
        <v>1</v>
      </c>
      <c r="AF75" t="str">
        <f t="shared" si="10"/>
        <v>0x0003</v>
      </c>
      <c r="AG75" s="8" t="str">
        <f t="shared" si="11"/>
        <v>new InstInfo(0071, "ds_cmpst_f32", "none", "todo", "todo", "todo", "todo", "todo", "todo", 4, 7, @"DS[A] = (DS[A] == D0 ? D1 : DS[A]); compare store with float rules.", @"", ISA_Enc.DS, 17, 0, 0xD8440000, 0x0003),</v>
      </c>
    </row>
    <row r="76" spans="2:33" ht="15.75" customHeight="1" x14ac:dyDescent="0.25">
      <c r="B76" t="s">
        <v>866</v>
      </c>
      <c r="C76" s="5">
        <f t="shared" si="12"/>
        <v>72</v>
      </c>
      <c r="D76" t="s">
        <v>2791</v>
      </c>
      <c r="E76" t="s">
        <v>2672</v>
      </c>
      <c r="F76" t="s">
        <v>2672</v>
      </c>
      <c r="G76" t="s">
        <v>2672</v>
      </c>
      <c r="H76" t="s">
        <v>2672</v>
      </c>
      <c r="I76" t="s">
        <v>2672</v>
      </c>
      <c r="J76" t="s">
        <v>2672</v>
      </c>
      <c r="K76">
        <v>4</v>
      </c>
      <c r="L76">
        <v>7</v>
      </c>
      <c r="N76" t="s">
        <v>1730</v>
      </c>
      <c r="P76" t="s">
        <v>1242</v>
      </c>
      <c r="Q76">
        <v>81</v>
      </c>
      <c r="R76">
        <v>0</v>
      </c>
      <c r="S76" t="str">
        <f>"0x" &amp; DEC2HEX(_xlfn.BITOR(LOOKUP(P76,Encodings!$B$4:$B$21,Encodings!$E$4:$E$21),_xlfn.BITLSHIFT(Q76,LOOKUP(P76,Encodings!$B$4:$B$21,Encodings!$D$4:$D$21))),8)</f>
        <v>0xD9440000</v>
      </c>
      <c r="T76" t="str">
        <f t="shared" si="9"/>
        <v>01010001</v>
      </c>
      <c r="U76">
        <v>0</v>
      </c>
      <c r="V76">
        <v>0</v>
      </c>
      <c r="W76">
        <v>0</v>
      </c>
      <c r="X76">
        <v>0</v>
      </c>
      <c r="Y76">
        <v>0</v>
      </c>
      <c r="Z76">
        <v>0</v>
      </c>
      <c r="AA76">
        <v>0</v>
      </c>
      <c r="AB76">
        <v>0</v>
      </c>
      <c r="AC76">
        <v>0</v>
      </c>
      <c r="AD76">
        <v>1</v>
      </c>
      <c r="AE76">
        <v>1</v>
      </c>
      <c r="AF76" t="str">
        <f t="shared" si="10"/>
        <v>0x0003</v>
      </c>
      <c r="AG76" s="8" t="str">
        <f t="shared" si="11"/>
        <v>new InstInfo(0072, "ds_cmpst_f64", "none", "todo", "todo", "todo", "todo", "todo", "todo", 4, 7, @"Compare store with float rules.", @"", ISA_Enc.DS, 81, 0, 0xD9440000, 0x0003),</v>
      </c>
    </row>
    <row r="77" spans="2:33" ht="15.75" customHeight="1" x14ac:dyDescent="0.25">
      <c r="B77" t="s">
        <v>834</v>
      </c>
      <c r="C77" s="5">
        <f t="shared" si="12"/>
        <v>73</v>
      </c>
      <c r="D77" t="s">
        <v>2797</v>
      </c>
      <c r="E77" t="s">
        <v>2672</v>
      </c>
      <c r="F77" t="s">
        <v>2672</v>
      </c>
      <c r="G77" t="s">
        <v>2672</v>
      </c>
      <c r="H77" t="s">
        <v>2672</v>
      </c>
      <c r="I77" t="s">
        <v>2672</v>
      </c>
      <c r="J77" t="s">
        <v>2672</v>
      </c>
      <c r="K77">
        <v>4</v>
      </c>
      <c r="L77">
        <v>7</v>
      </c>
      <c r="N77" t="s">
        <v>1729</v>
      </c>
      <c r="P77" t="s">
        <v>1242</v>
      </c>
      <c r="Q77">
        <v>48</v>
      </c>
      <c r="R77">
        <v>0</v>
      </c>
      <c r="S77" t="str">
        <f>"0x" &amp; DEC2HEX(_xlfn.BITOR(LOOKUP(P77,Encodings!$B$4:$B$21,Encodings!$E$4:$E$21),_xlfn.BITLSHIFT(Q77,LOOKUP(P77,Encodings!$B$4:$B$21,Encodings!$D$4:$D$21))),8)</f>
        <v>0xD8C00000</v>
      </c>
      <c r="T77" t="str">
        <f t="shared" si="9"/>
        <v>00110000</v>
      </c>
      <c r="U77">
        <v>0</v>
      </c>
      <c r="V77">
        <v>0</v>
      </c>
      <c r="W77">
        <v>0</v>
      </c>
      <c r="X77">
        <v>0</v>
      </c>
      <c r="Y77">
        <v>0</v>
      </c>
      <c r="Z77">
        <v>0</v>
      </c>
      <c r="AA77">
        <v>0</v>
      </c>
      <c r="AB77">
        <v>0</v>
      </c>
      <c r="AC77">
        <v>0</v>
      </c>
      <c r="AD77">
        <v>1</v>
      </c>
      <c r="AE77">
        <v>1</v>
      </c>
      <c r="AF77" t="str">
        <f t="shared" si="10"/>
        <v>0x0003</v>
      </c>
      <c r="AG77" s="8" t="str">
        <f t="shared" si="11"/>
        <v>new InstInfo(0073, "ds_cmpst_rtn_b32", "v4b", "todo", "todo", "todo", "todo", "todo", "todo", 4, 7, @"Compare store.", @"", ISA_Enc.DS, 48, 0, 0xD8C00000, 0x0003),</v>
      </c>
    </row>
    <row r="78" spans="2:33" ht="15.75" customHeight="1" x14ac:dyDescent="0.25">
      <c r="B78" t="s">
        <v>885</v>
      </c>
      <c r="C78" s="5">
        <f t="shared" si="12"/>
        <v>74</v>
      </c>
      <c r="D78" t="s">
        <v>2801</v>
      </c>
      <c r="E78" t="s">
        <v>2672</v>
      </c>
      <c r="F78" t="s">
        <v>2672</v>
      </c>
      <c r="G78" t="s">
        <v>2672</v>
      </c>
      <c r="H78" t="s">
        <v>2672</v>
      </c>
      <c r="I78" t="s">
        <v>2672</v>
      </c>
      <c r="J78" t="s">
        <v>2672</v>
      </c>
      <c r="K78">
        <v>4</v>
      </c>
      <c r="L78">
        <v>7</v>
      </c>
      <c r="N78" t="s">
        <v>1729</v>
      </c>
      <c r="P78" t="s">
        <v>1242</v>
      </c>
      <c r="Q78">
        <v>112</v>
      </c>
      <c r="R78">
        <v>0</v>
      </c>
      <c r="S78" t="str">
        <f>"0x" &amp; DEC2HEX(_xlfn.BITOR(LOOKUP(P78,Encodings!$B$4:$B$21,Encodings!$E$4:$E$21),_xlfn.BITLSHIFT(Q78,LOOKUP(P78,Encodings!$B$4:$B$21,Encodings!$D$4:$D$21))),8)</f>
        <v>0xD9C00000</v>
      </c>
      <c r="T78" t="str">
        <f t="shared" si="9"/>
        <v>01110000</v>
      </c>
      <c r="U78">
        <v>0</v>
      </c>
      <c r="V78">
        <v>0</v>
      </c>
      <c r="W78">
        <v>0</v>
      </c>
      <c r="X78">
        <v>0</v>
      </c>
      <c r="Y78">
        <v>0</v>
      </c>
      <c r="Z78">
        <v>0</v>
      </c>
      <c r="AA78">
        <v>0</v>
      </c>
      <c r="AB78">
        <v>0</v>
      </c>
      <c r="AC78">
        <v>0</v>
      </c>
      <c r="AD78">
        <v>1</v>
      </c>
      <c r="AE78">
        <v>1</v>
      </c>
      <c r="AF78" t="str">
        <f t="shared" si="10"/>
        <v>0x0003</v>
      </c>
      <c r="AG78" s="8" t="str">
        <f t="shared" si="11"/>
        <v>new InstInfo(0074, "ds_cmpst_rtn_b64", "v8b", "todo", "todo", "todo", "todo", "todo", "todo", 4, 7, @"Compare store.", @"", ISA_Enc.DS, 112, 0, 0xD9C00000, 0x0003),</v>
      </c>
    </row>
    <row r="79" spans="2:33" ht="15.75" customHeight="1" x14ac:dyDescent="0.25">
      <c r="B79" t="s">
        <v>835</v>
      </c>
      <c r="C79" s="5">
        <f t="shared" si="12"/>
        <v>75</v>
      </c>
      <c r="D79" t="s">
        <v>2796</v>
      </c>
      <c r="E79" t="s">
        <v>2672</v>
      </c>
      <c r="F79" t="s">
        <v>2672</v>
      </c>
      <c r="G79" t="s">
        <v>2672</v>
      </c>
      <c r="H79" t="s">
        <v>2672</v>
      </c>
      <c r="I79" t="s">
        <v>2672</v>
      </c>
      <c r="J79" t="s">
        <v>2672</v>
      </c>
      <c r="K79">
        <v>4</v>
      </c>
      <c r="L79">
        <v>7</v>
      </c>
      <c r="N79" t="s">
        <v>1730</v>
      </c>
      <c r="P79" t="s">
        <v>1242</v>
      </c>
      <c r="Q79">
        <v>49</v>
      </c>
      <c r="R79">
        <v>0</v>
      </c>
      <c r="S79" t="str">
        <f>"0x" &amp; DEC2HEX(_xlfn.BITOR(LOOKUP(P79,Encodings!$B$4:$B$21,Encodings!$E$4:$E$21),_xlfn.BITLSHIFT(Q79,LOOKUP(P79,Encodings!$B$4:$B$21,Encodings!$D$4:$D$21))),8)</f>
        <v>0xD8C40000</v>
      </c>
      <c r="T79" t="str">
        <f t="shared" si="9"/>
        <v>00110001</v>
      </c>
      <c r="U79">
        <v>0</v>
      </c>
      <c r="V79">
        <v>0</v>
      </c>
      <c r="W79">
        <v>0</v>
      </c>
      <c r="X79">
        <v>0</v>
      </c>
      <c r="Y79">
        <v>0</v>
      </c>
      <c r="Z79">
        <v>0</v>
      </c>
      <c r="AA79">
        <v>0</v>
      </c>
      <c r="AB79">
        <v>0</v>
      </c>
      <c r="AC79">
        <v>0</v>
      </c>
      <c r="AD79">
        <v>1</v>
      </c>
      <c r="AE79">
        <v>1</v>
      </c>
      <c r="AF79" t="str">
        <f t="shared" si="10"/>
        <v>0x0003</v>
      </c>
      <c r="AG79" s="8" t="str">
        <f t="shared" si="11"/>
        <v>new InstInfo(0075, "ds_cmpst_rtn_f32", "v4f", "todo", "todo", "todo", "todo", "todo", "todo", 4, 7, @"Compare store with float rules.", @"", ISA_Enc.DS, 49, 0, 0xD8C40000, 0x0003),</v>
      </c>
    </row>
    <row r="80" spans="2:33" ht="15.75" customHeight="1" x14ac:dyDescent="0.25">
      <c r="B80" t="s">
        <v>886</v>
      </c>
      <c r="C80" s="5">
        <f t="shared" si="12"/>
        <v>76</v>
      </c>
      <c r="D80" t="s">
        <v>2798</v>
      </c>
      <c r="E80" t="s">
        <v>2672</v>
      </c>
      <c r="F80" t="s">
        <v>2672</v>
      </c>
      <c r="G80" t="s">
        <v>2672</v>
      </c>
      <c r="H80" t="s">
        <v>2672</v>
      </c>
      <c r="I80" t="s">
        <v>2672</v>
      </c>
      <c r="J80" t="s">
        <v>2672</v>
      </c>
      <c r="K80">
        <v>4</v>
      </c>
      <c r="L80">
        <v>7</v>
      </c>
      <c r="N80" t="s">
        <v>1730</v>
      </c>
      <c r="P80" t="s">
        <v>1242</v>
      </c>
      <c r="Q80">
        <v>113</v>
      </c>
      <c r="R80">
        <v>0</v>
      </c>
      <c r="S80" t="str">
        <f>"0x" &amp; DEC2HEX(_xlfn.BITOR(LOOKUP(P80,Encodings!$B$4:$B$21,Encodings!$E$4:$E$21),_xlfn.BITLSHIFT(Q80,LOOKUP(P80,Encodings!$B$4:$B$21,Encodings!$D$4:$D$21))),8)</f>
        <v>0xD9C40000</v>
      </c>
      <c r="T80" t="str">
        <f t="shared" si="9"/>
        <v>01110001</v>
      </c>
      <c r="U80">
        <v>0</v>
      </c>
      <c r="V80">
        <v>0</v>
      </c>
      <c r="W80">
        <v>0</v>
      </c>
      <c r="X80">
        <v>0</v>
      </c>
      <c r="Y80">
        <v>0</v>
      </c>
      <c r="Z80">
        <v>0</v>
      </c>
      <c r="AA80">
        <v>0</v>
      </c>
      <c r="AB80">
        <v>0</v>
      </c>
      <c r="AC80">
        <v>0</v>
      </c>
      <c r="AD80">
        <v>1</v>
      </c>
      <c r="AE80">
        <v>1</v>
      </c>
      <c r="AF80" t="str">
        <f t="shared" si="10"/>
        <v>0x0003</v>
      </c>
      <c r="AG80" s="8" t="str">
        <f t="shared" si="11"/>
        <v>new InstInfo(0076, "ds_cmpst_rtn_f64", "v8f", "todo", "todo", "todo", "todo", "todo", "todo", 4, 7, @"Compare store with float rules.", @"", ISA_Enc.DS, 113, 0, 0xD9C40000, 0x0003),</v>
      </c>
    </row>
    <row r="81" spans="2:33" ht="15.75" customHeight="1" x14ac:dyDescent="0.25">
      <c r="B81" t="s">
        <v>1782</v>
      </c>
      <c r="C81" s="5">
        <f t="shared" si="12"/>
        <v>77</v>
      </c>
      <c r="D81" t="s">
        <v>2801</v>
      </c>
      <c r="E81" t="s">
        <v>2672</v>
      </c>
      <c r="F81" t="s">
        <v>2672</v>
      </c>
      <c r="G81" t="s">
        <v>2672</v>
      </c>
      <c r="H81" t="s">
        <v>2672</v>
      </c>
      <c r="I81" t="s">
        <v>2672</v>
      </c>
      <c r="J81" t="s">
        <v>2672</v>
      </c>
      <c r="K81">
        <v>4</v>
      </c>
      <c r="L81">
        <v>7</v>
      </c>
      <c r="N81" t="s">
        <v>1783</v>
      </c>
      <c r="P81" t="s">
        <v>1242</v>
      </c>
      <c r="Q81">
        <v>253</v>
      </c>
      <c r="R81">
        <v>0</v>
      </c>
      <c r="S81" t="str">
        <f>"0x" &amp; DEC2HEX(_xlfn.BITOR(LOOKUP(P81,Encodings!$B$4:$B$21,Encodings!$E$4:$E$21),_xlfn.BITLSHIFT(Q81,LOOKUP(P81,Encodings!$B$4:$B$21,Encodings!$D$4:$D$21))),8)</f>
        <v>0xDBF40000</v>
      </c>
      <c r="T81" t="str">
        <f t="shared" si="9"/>
        <v>11111101</v>
      </c>
      <c r="U81">
        <v>0</v>
      </c>
      <c r="V81">
        <v>0</v>
      </c>
      <c r="W81">
        <v>0</v>
      </c>
      <c r="X81">
        <v>0</v>
      </c>
      <c r="Y81">
        <v>0</v>
      </c>
      <c r="Z81">
        <v>0</v>
      </c>
      <c r="AA81">
        <v>0</v>
      </c>
      <c r="AB81">
        <v>0</v>
      </c>
      <c r="AC81">
        <v>0</v>
      </c>
      <c r="AD81">
        <v>1</v>
      </c>
      <c r="AE81">
        <v>1</v>
      </c>
      <c r="AF81" t="str">
        <f t="shared" si="10"/>
        <v>0x0003</v>
      </c>
      <c r="AG81" s="8" t="str">
        <f t="shared" si="11"/>
        <v>new InstInfo(0077, "ds_condxchg32_rtn_b128", "v8b", "todo", "todo", "todo", "todo", "todo", "todo", 4, 7, @"Conditional write exchange.", @"", ISA_Enc.DS, 253, 0, 0xDBF40000, 0x0003),</v>
      </c>
    </row>
    <row r="82" spans="2:33" ht="15.75" customHeight="1" x14ac:dyDescent="0.25">
      <c r="B82" t="s">
        <v>1759</v>
      </c>
      <c r="C82" s="5">
        <f t="shared" si="12"/>
        <v>78</v>
      </c>
      <c r="D82" t="s">
        <v>2801</v>
      </c>
      <c r="E82" t="s">
        <v>2672</v>
      </c>
      <c r="F82" t="s">
        <v>2672</v>
      </c>
      <c r="G82" t="s">
        <v>2672</v>
      </c>
      <c r="H82" t="s">
        <v>2672</v>
      </c>
      <c r="I82" t="s">
        <v>2672</v>
      </c>
      <c r="J82" t="s">
        <v>2672</v>
      </c>
      <c r="K82">
        <v>4</v>
      </c>
      <c r="L82">
        <v>7</v>
      </c>
      <c r="N82" t="s">
        <v>1788</v>
      </c>
      <c r="P82" t="s">
        <v>1242</v>
      </c>
      <c r="Q82">
        <v>126</v>
      </c>
      <c r="R82">
        <v>0</v>
      </c>
      <c r="S82" t="str">
        <f>"0x" &amp; DEC2HEX(_xlfn.BITOR(LOOKUP(P82,Encodings!$B$4:$B$21,Encodings!$E$4:$E$21),_xlfn.BITLSHIFT(Q82,LOOKUP(P82,Encodings!$B$4:$B$21,Encodings!$D$4:$D$21))),8)</f>
        <v>0xD9F80000</v>
      </c>
      <c r="T82" t="str">
        <f t="shared" si="9"/>
        <v>01111110</v>
      </c>
      <c r="U82">
        <v>0</v>
      </c>
      <c r="V82">
        <v>0</v>
      </c>
      <c r="W82">
        <v>0</v>
      </c>
      <c r="X82">
        <v>0</v>
      </c>
      <c r="Y82">
        <v>0</v>
      </c>
      <c r="Z82">
        <v>0</v>
      </c>
      <c r="AA82">
        <v>0</v>
      </c>
      <c r="AB82">
        <v>0</v>
      </c>
      <c r="AC82">
        <v>0</v>
      </c>
      <c r="AD82">
        <v>1</v>
      </c>
      <c r="AE82">
        <v>1</v>
      </c>
      <c r="AF82" t="str">
        <f t="shared" si="10"/>
        <v>0x0003</v>
      </c>
      <c r="AG82" s="8" t="str">
        <f t="shared" si="11"/>
        <v>new InstInfo(0078, "ds_condxchg32_rtn_b64", "v8b", "todo", "todo", "todo", "todo", "todo", "todo", 4, 7, @"Conditional write exchange. ", @"", ISA_Enc.DS, 126, 0, 0xD9F80000, 0x0003),</v>
      </c>
    </row>
    <row r="83" spans="2:33" ht="15.75" customHeight="1" x14ac:dyDescent="0.25">
      <c r="B83" t="s">
        <v>846</v>
      </c>
      <c r="C83" s="5">
        <f t="shared" si="12"/>
        <v>79</v>
      </c>
      <c r="D83" t="s">
        <v>2797</v>
      </c>
      <c r="E83" t="s">
        <v>2672</v>
      </c>
      <c r="F83" t="s">
        <v>2672</v>
      </c>
      <c r="G83" t="s">
        <v>2672</v>
      </c>
      <c r="H83" t="s">
        <v>2672</v>
      </c>
      <c r="I83" t="s">
        <v>2672</v>
      </c>
      <c r="J83" t="s">
        <v>2672</v>
      </c>
      <c r="K83">
        <v>4</v>
      </c>
      <c r="L83">
        <v>7</v>
      </c>
      <c r="N83" t="s">
        <v>1745</v>
      </c>
      <c r="P83" t="s">
        <v>1242</v>
      </c>
      <c r="Q83">
        <v>61</v>
      </c>
      <c r="R83">
        <v>0</v>
      </c>
      <c r="S83" t="str">
        <f>"0x" &amp; DEC2HEX(_xlfn.BITOR(LOOKUP(P83,Encodings!$B$4:$B$21,Encodings!$E$4:$E$21),_xlfn.BITLSHIFT(Q83,LOOKUP(P83,Encodings!$B$4:$B$21,Encodings!$D$4:$D$21))),8)</f>
        <v>0xD8F40000</v>
      </c>
      <c r="T83" t="str">
        <f t="shared" si="9"/>
        <v>00111101</v>
      </c>
      <c r="U83">
        <v>0</v>
      </c>
      <c r="V83">
        <v>0</v>
      </c>
      <c r="W83">
        <v>0</v>
      </c>
      <c r="X83">
        <v>0</v>
      </c>
      <c r="Y83">
        <v>0</v>
      </c>
      <c r="Z83">
        <v>0</v>
      </c>
      <c r="AA83">
        <v>0</v>
      </c>
      <c r="AB83">
        <v>0</v>
      </c>
      <c r="AC83">
        <v>0</v>
      </c>
      <c r="AD83">
        <v>1</v>
      </c>
      <c r="AE83">
        <v>1</v>
      </c>
      <c r="AF83" t="str">
        <f t="shared" si="10"/>
        <v>0x0003</v>
      </c>
      <c r="AG83" s="8" t="str">
        <f t="shared" si="11"/>
        <v>new InstInfo(0079, "ds_consume", "v4b", "todo", "todo", "todo", "todo", "todo", "todo", 4, 7, @"Consume entries from a buffer.", @"", ISA_Enc.DS, 61, 0, 0xD8F40000, 0x0003),</v>
      </c>
    </row>
    <row r="84" spans="2:33" ht="15.75" customHeight="1" x14ac:dyDescent="0.25">
      <c r="B84" t="s">
        <v>822</v>
      </c>
      <c r="C84" s="5">
        <f t="shared" si="12"/>
        <v>80</v>
      </c>
      <c r="D84" t="s">
        <v>2800</v>
      </c>
      <c r="E84" t="s">
        <v>2672</v>
      </c>
      <c r="F84" t="s">
        <v>2672</v>
      </c>
      <c r="G84" t="s">
        <v>2672</v>
      </c>
      <c r="H84" t="s">
        <v>2672</v>
      </c>
      <c r="I84" t="s">
        <v>2672</v>
      </c>
      <c r="J84" t="s">
        <v>2672</v>
      </c>
      <c r="K84">
        <v>4</v>
      </c>
      <c r="L84">
        <v>7</v>
      </c>
      <c r="N84" t="s">
        <v>1717</v>
      </c>
      <c r="P84" t="s">
        <v>1242</v>
      </c>
      <c r="Q84">
        <v>36</v>
      </c>
      <c r="R84">
        <v>0</v>
      </c>
      <c r="S84" t="str">
        <f>"0x" &amp; DEC2HEX(_xlfn.BITOR(LOOKUP(P84,Encodings!$B$4:$B$21,Encodings!$E$4:$E$21),_xlfn.BITLSHIFT(Q84,LOOKUP(P84,Encodings!$B$4:$B$21,Encodings!$D$4:$D$21))),8)</f>
        <v>0xD8900000</v>
      </c>
      <c r="T84" t="str">
        <f t="shared" si="9"/>
        <v>00100100</v>
      </c>
      <c r="U84">
        <v>0</v>
      </c>
      <c r="V84">
        <v>0</v>
      </c>
      <c r="W84">
        <v>0</v>
      </c>
      <c r="X84">
        <v>0</v>
      </c>
      <c r="Y84">
        <v>0</v>
      </c>
      <c r="Z84">
        <v>0</v>
      </c>
      <c r="AA84">
        <v>0</v>
      </c>
      <c r="AB84">
        <v>0</v>
      </c>
      <c r="AC84">
        <v>0</v>
      </c>
      <c r="AD84">
        <v>1</v>
      </c>
      <c r="AE84">
        <v>1</v>
      </c>
      <c r="AF84" t="str">
        <f t="shared" si="10"/>
        <v>0x0003</v>
      </c>
      <c r="AG84" s="8" t="str">
        <f t="shared" si="11"/>
        <v>new InstInfo(0080, "ds_dec_rtn_u32", "v4u", "todo", "todo", "todo", "todo", "todo", "todo", 4, 7, @"Uint decrement.", @"", ISA_Enc.DS, 36, 0, 0xD8900000, 0x0003),</v>
      </c>
    </row>
    <row r="85" spans="2:33" ht="15.75" customHeight="1" x14ac:dyDescent="0.25">
      <c r="B85" t="s">
        <v>873</v>
      </c>
      <c r="C85" s="5">
        <f t="shared" si="12"/>
        <v>81</v>
      </c>
      <c r="D85" t="s">
        <v>2803</v>
      </c>
      <c r="E85" t="s">
        <v>2672</v>
      </c>
      <c r="F85" t="s">
        <v>2672</v>
      </c>
      <c r="G85" t="s">
        <v>2672</v>
      </c>
      <c r="H85" t="s">
        <v>2672</v>
      </c>
      <c r="I85" t="s">
        <v>2672</v>
      </c>
      <c r="J85" t="s">
        <v>2672</v>
      </c>
      <c r="K85">
        <v>4</v>
      </c>
      <c r="L85">
        <v>7</v>
      </c>
      <c r="N85" t="s">
        <v>1717</v>
      </c>
      <c r="P85" t="s">
        <v>1242</v>
      </c>
      <c r="Q85">
        <v>100</v>
      </c>
      <c r="R85">
        <v>0</v>
      </c>
      <c r="S85" t="str">
        <f>"0x" &amp; DEC2HEX(_xlfn.BITOR(LOOKUP(P85,Encodings!$B$4:$B$21,Encodings!$E$4:$E$21),_xlfn.BITLSHIFT(Q85,LOOKUP(P85,Encodings!$B$4:$B$21,Encodings!$D$4:$D$21))),8)</f>
        <v>0xD9900000</v>
      </c>
      <c r="T85" t="str">
        <f t="shared" si="9"/>
        <v>01100100</v>
      </c>
      <c r="U85">
        <v>0</v>
      </c>
      <c r="V85">
        <v>0</v>
      </c>
      <c r="W85">
        <v>0</v>
      </c>
      <c r="X85">
        <v>0</v>
      </c>
      <c r="Y85">
        <v>0</v>
      </c>
      <c r="Z85">
        <v>0</v>
      </c>
      <c r="AA85">
        <v>0</v>
      </c>
      <c r="AB85">
        <v>0</v>
      </c>
      <c r="AC85">
        <v>0</v>
      </c>
      <c r="AD85">
        <v>1</v>
      </c>
      <c r="AE85">
        <v>1</v>
      </c>
      <c r="AF85" t="str">
        <f t="shared" si="10"/>
        <v>0x0003</v>
      </c>
      <c r="AG85" s="8" t="str">
        <f t="shared" si="11"/>
        <v>new InstInfo(0081, "ds_dec_rtn_u64", "v8u", "todo", "todo", "todo", "todo", "todo", "todo", 4, 7, @"Uint decrement.", @"", ISA_Enc.DS, 100, 0, 0xD9900000, 0x0003),</v>
      </c>
    </row>
    <row r="86" spans="2:33" ht="15.75" customHeight="1" x14ac:dyDescent="0.25">
      <c r="B86" t="s">
        <v>896</v>
      </c>
      <c r="C86" s="5">
        <f t="shared" si="12"/>
        <v>82</v>
      </c>
      <c r="D86" t="s">
        <v>2791</v>
      </c>
      <c r="E86" t="s">
        <v>2672</v>
      </c>
      <c r="F86" t="s">
        <v>2672</v>
      </c>
      <c r="G86" t="s">
        <v>2672</v>
      </c>
      <c r="H86" t="s">
        <v>2672</v>
      </c>
      <c r="I86" t="s">
        <v>2672</v>
      </c>
      <c r="J86" t="s">
        <v>2672</v>
      </c>
      <c r="K86">
        <v>4</v>
      </c>
      <c r="L86">
        <v>7</v>
      </c>
      <c r="N86" t="s">
        <v>1764</v>
      </c>
      <c r="P86" t="s">
        <v>1242</v>
      </c>
      <c r="Q86">
        <v>132</v>
      </c>
      <c r="R86">
        <v>0</v>
      </c>
      <c r="S86" t="str">
        <f>"0x" &amp; DEC2HEX(_xlfn.BITOR(LOOKUP(P86,Encodings!$B$4:$B$21,Encodings!$E$4:$E$21),_xlfn.BITLSHIFT(Q86,LOOKUP(P86,Encodings!$B$4:$B$21,Encodings!$D$4:$D$21))),8)</f>
        <v>0xDA100000</v>
      </c>
      <c r="T86" t="str">
        <f t="shared" si="9"/>
        <v>10000100</v>
      </c>
      <c r="U86">
        <v>0</v>
      </c>
      <c r="V86">
        <v>0</v>
      </c>
      <c r="W86">
        <v>0</v>
      </c>
      <c r="X86">
        <v>0</v>
      </c>
      <c r="Y86">
        <v>0</v>
      </c>
      <c r="Z86">
        <v>0</v>
      </c>
      <c r="AA86">
        <v>0</v>
      </c>
      <c r="AB86">
        <v>0</v>
      </c>
      <c r="AC86">
        <v>0</v>
      </c>
      <c r="AD86">
        <v>1</v>
      </c>
      <c r="AE86">
        <v>1</v>
      </c>
      <c r="AF86" t="str">
        <f t="shared" si="10"/>
        <v>0x0003</v>
      </c>
      <c r="AG86" s="8" t="str">
        <f t="shared" si="11"/>
        <v>new InstInfo(0082, "ds_dec_src2_u32", "none", "todo", "todo", "todo", "todo", "todo", "todo", 4, 7, @"B = A + 4*(offset1[7] ? {A[31],A[31:17]} : {offset1[6],offset1[6:0],offset0}). DS[A] = (DS[A] == 0 || DS[A] &gt; DS[B] ? DS[B] : DS[A] - 1); uint decrement.", @"", ISA_Enc.DS, 132, 0, 0xDA100000, 0x0003),</v>
      </c>
    </row>
    <row r="87" spans="2:33" ht="15.75" customHeight="1" x14ac:dyDescent="0.25">
      <c r="B87" t="s">
        <v>910</v>
      </c>
      <c r="C87" s="5">
        <f t="shared" si="12"/>
        <v>83</v>
      </c>
      <c r="D87" t="s">
        <v>2791</v>
      </c>
      <c r="E87" t="s">
        <v>2672</v>
      </c>
      <c r="F87" t="s">
        <v>2672</v>
      </c>
      <c r="G87" t="s">
        <v>2672</v>
      </c>
      <c r="H87" t="s">
        <v>2672</v>
      </c>
      <c r="I87" t="s">
        <v>2672</v>
      </c>
      <c r="J87" t="s">
        <v>2672</v>
      </c>
      <c r="K87">
        <v>4</v>
      </c>
      <c r="L87">
        <v>7</v>
      </c>
      <c r="N87" t="s">
        <v>1717</v>
      </c>
      <c r="P87" t="s">
        <v>1242</v>
      </c>
      <c r="Q87">
        <v>196</v>
      </c>
      <c r="R87">
        <v>0</v>
      </c>
      <c r="S87" t="str">
        <f>"0x" &amp; DEC2HEX(_xlfn.BITOR(LOOKUP(P87,Encodings!$B$4:$B$21,Encodings!$E$4:$E$21),_xlfn.BITLSHIFT(Q87,LOOKUP(P87,Encodings!$B$4:$B$21,Encodings!$D$4:$D$21))),8)</f>
        <v>0xDB100000</v>
      </c>
      <c r="T87" t="str">
        <f t="shared" si="9"/>
        <v>11000100</v>
      </c>
      <c r="U87">
        <v>0</v>
      </c>
      <c r="V87">
        <v>0</v>
      </c>
      <c r="W87">
        <v>0</v>
      </c>
      <c r="X87">
        <v>0</v>
      </c>
      <c r="Y87">
        <v>0</v>
      </c>
      <c r="Z87">
        <v>0</v>
      </c>
      <c r="AA87">
        <v>0</v>
      </c>
      <c r="AB87">
        <v>0</v>
      </c>
      <c r="AC87">
        <v>0</v>
      </c>
      <c r="AD87">
        <v>1</v>
      </c>
      <c r="AE87">
        <v>1</v>
      </c>
      <c r="AF87" t="str">
        <f t="shared" si="10"/>
        <v>0x0003</v>
      </c>
      <c r="AG87" s="8" t="str">
        <f t="shared" si="11"/>
        <v>new InstInfo(0083, "ds_dec_src2_u64", "none", "todo", "todo", "todo", "todo", "todo", "todo", 4, 7, @"Uint decrement.", @"", ISA_Enc.DS, 196, 0, 0xDB100000, 0x0003),</v>
      </c>
    </row>
    <row r="88" spans="2:33" ht="15.75" customHeight="1" x14ac:dyDescent="0.25">
      <c r="B88" t="s">
        <v>795</v>
      </c>
      <c r="C88" s="5">
        <f t="shared" si="12"/>
        <v>84</v>
      </c>
      <c r="D88" t="s">
        <v>2791</v>
      </c>
      <c r="E88" t="s">
        <v>2672</v>
      </c>
      <c r="F88" t="s">
        <v>2672</v>
      </c>
      <c r="G88" t="s">
        <v>2672</v>
      </c>
      <c r="H88" t="s">
        <v>2672</v>
      </c>
      <c r="I88" t="s">
        <v>2672</v>
      </c>
      <c r="J88" t="s">
        <v>2672</v>
      </c>
      <c r="K88">
        <v>4</v>
      </c>
      <c r="L88">
        <v>7</v>
      </c>
      <c r="N88" t="s">
        <v>1693</v>
      </c>
      <c r="P88" t="s">
        <v>1242</v>
      </c>
      <c r="Q88">
        <v>4</v>
      </c>
      <c r="R88">
        <v>0</v>
      </c>
      <c r="S88" t="str">
        <f>"0x" &amp; DEC2HEX(_xlfn.BITOR(LOOKUP(P88,Encodings!$B$4:$B$21,Encodings!$E$4:$E$21),_xlfn.BITLSHIFT(Q88,LOOKUP(P88,Encodings!$B$4:$B$21,Encodings!$D$4:$D$21))),8)</f>
        <v>0xD8100000</v>
      </c>
      <c r="T88" t="str">
        <f t="shared" si="9"/>
        <v>00000100</v>
      </c>
      <c r="U88">
        <v>0</v>
      </c>
      <c r="V88">
        <v>0</v>
      </c>
      <c r="W88">
        <v>0</v>
      </c>
      <c r="X88">
        <v>0</v>
      </c>
      <c r="Y88">
        <v>0</v>
      </c>
      <c r="Z88">
        <v>0</v>
      </c>
      <c r="AA88">
        <v>0</v>
      </c>
      <c r="AB88">
        <v>0</v>
      </c>
      <c r="AC88">
        <v>0</v>
      </c>
      <c r="AD88">
        <v>1</v>
      </c>
      <c r="AE88">
        <v>1</v>
      </c>
      <c r="AF88" t="str">
        <f t="shared" si="10"/>
        <v>0x0003</v>
      </c>
      <c r="AG88" s="8" t="str">
        <f t="shared" si="11"/>
        <v>new InstInfo(0084, "ds_dec_u32", "none", "todo", "todo", "todo", "todo", "todo", "todo", 4, 7, @"DS[A] = (DS[A] == 0 || DS[A] &gt; D0 ? D0 : DS[A] - 1); uint decrement.", @"", ISA_Enc.DS, 4, 0, 0xD8100000, 0x0003),</v>
      </c>
    </row>
    <row r="89" spans="2:33" ht="15.75" customHeight="1" x14ac:dyDescent="0.25">
      <c r="B89" t="s">
        <v>853</v>
      </c>
      <c r="C89" s="5">
        <f t="shared" si="12"/>
        <v>85</v>
      </c>
      <c r="D89" t="s">
        <v>2791</v>
      </c>
      <c r="E89" t="s">
        <v>2672</v>
      </c>
      <c r="F89" t="s">
        <v>2672</v>
      </c>
      <c r="G89" t="s">
        <v>2672</v>
      </c>
      <c r="H89" t="s">
        <v>2672</v>
      </c>
      <c r="I89" t="s">
        <v>2672</v>
      </c>
      <c r="J89" t="s">
        <v>2672</v>
      </c>
      <c r="K89">
        <v>4</v>
      </c>
      <c r="L89">
        <v>7</v>
      </c>
      <c r="N89" t="s">
        <v>1717</v>
      </c>
      <c r="P89" t="s">
        <v>1242</v>
      </c>
      <c r="Q89">
        <v>68</v>
      </c>
      <c r="R89">
        <v>0</v>
      </c>
      <c r="S89" t="str">
        <f>"0x" &amp; DEC2HEX(_xlfn.BITOR(LOOKUP(P89,Encodings!$B$4:$B$21,Encodings!$E$4:$E$21),_xlfn.BITLSHIFT(Q89,LOOKUP(P89,Encodings!$B$4:$B$21,Encodings!$D$4:$D$21))),8)</f>
        <v>0xD9100000</v>
      </c>
      <c r="T89" t="str">
        <f t="shared" si="9"/>
        <v>01000100</v>
      </c>
      <c r="U89">
        <v>0</v>
      </c>
      <c r="V89">
        <v>0</v>
      </c>
      <c r="W89">
        <v>0</v>
      </c>
      <c r="X89">
        <v>0</v>
      </c>
      <c r="Y89">
        <v>0</v>
      </c>
      <c r="Z89">
        <v>0</v>
      </c>
      <c r="AA89">
        <v>0</v>
      </c>
      <c r="AB89">
        <v>0</v>
      </c>
      <c r="AC89">
        <v>0</v>
      </c>
      <c r="AD89">
        <v>1</v>
      </c>
      <c r="AE89">
        <v>1</v>
      </c>
      <c r="AF89" t="str">
        <f t="shared" si="10"/>
        <v>0x0003</v>
      </c>
      <c r="AG89" s="8" t="str">
        <f t="shared" si="11"/>
        <v>new InstInfo(0085, "ds_dec_u64", "none", "todo", "todo", "todo", "todo", "todo", "todo", 4, 7, @"Uint decrement.", @"", ISA_Enc.DS, 68, 0, 0xD9100000, 0x0003),</v>
      </c>
    </row>
    <row r="90" spans="2:33" ht="15.75" customHeight="1" x14ac:dyDescent="0.25">
      <c r="B90" t="s">
        <v>815</v>
      </c>
      <c r="C90" s="5">
        <f t="shared" si="12"/>
        <v>86</v>
      </c>
      <c r="D90" t="s">
        <v>2791</v>
      </c>
      <c r="E90" t="s">
        <v>2672</v>
      </c>
      <c r="F90" t="s">
        <v>2672</v>
      </c>
      <c r="G90" t="s">
        <v>2672</v>
      </c>
      <c r="H90" t="s">
        <v>2672</v>
      </c>
      <c r="I90" t="s">
        <v>2672</v>
      </c>
      <c r="J90" t="s">
        <v>2672</v>
      </c>
      <c r="K90">
        <v>4</v>
      </c>
      <c r="L90">
        <v>7</v>
      </c>
      <c r="N90" t="s">
        <v>1710</v>
      </c>
      <c r="P90" t="s">
        <v>1242</v>
      </c>
      <c r="Q90">
        <v>29</v>
      </c>
      <c r="R90">
        <v>0</v>
      </c>
      <c r="S90" t="str">
        <f>"0x" &amp; DEC2HEX(_xlfn.BITOR(LOOKUP(P90,Encodings!$B$4:$B$21,Encodings!$E$4:$E$21),_xlfn.BITLSHIFT(Q90,LOOKUP(P90,Encodings!$B$4:$B$21,Encodings!$D$4:$D$21))),8)</f>
        <v>0xD8740000</v>
      </c>
      <c r="T90" t="str">
        <f t="shared" si="9"/>
        <v>00011101</v>
      </c>
      <c r="U90">
        <v>0</v>
      </c>
      <c r="V90">
        <v>0</v>
      </c>
      <c r="W90">
        <v>0</v>
      </c>
      <c r="X90">
        <v>0</v>
      </c>
      <c r="Y90">
        <v>0</v>
      </c>
      <c r="Z90">
        <v>0</v>
      </c>
      <c r="AA90">
        <v>0</v>
      </c>
      <c r="AB90">
        <v>0</v>
      </c>
      <c r="AC90">
        <v>0</v>
      </c>
      <c r="AD90">
        <v>1</v>
      </c>
      <c r="AE90">
        <v>1</v>
      </c>
      <c r="AF90" t="str">
        <f t="shared" si="10"/>
        <v>0x0003</v>
      </c>
      <c r="AG90" s="8" t="str">
        <f t="shared" si="11"/>
        <v>new InstInfo(0086, "ds_gws_barrier", "none", "todo", "todo", "todo", "todo", "todo", "todo", 4, 7, @"GDS only.", @"", ISA_Enc.DS, 29, 0, 0xD8740000, 0x0003),</v>
      </c>
    </row>
    <row r="91" spans="2:33" ht="15.75" customHeight="1" x14ac:dyDescent="0.25">
      <c r="B91" t="s">
        <v>811</v>
      </c>
      <c r="C91" s="5">
        <f t="shared" si="12"/>
        <v>87</v>
      </c>
      <c r="D91" t="s">
        <v>2791</v>
      </c>
      <c r="E91" t="s">
        <v>2672</v>
      </c>
      <c r="F91" t="s">
        <v>2672</v>
      </c>
      <c r="G91" t="s">
        <v>2672</v>
      </c>
      <c r="H91" t="s">
        <v>2672</v>
      </c>
      <c r="I91" t="s">
        <v>2672</v>
      </c>
      <c r="J91" t="s">
        <v>2672</v>
      </c>
      <c r="K91">
        <v>4</v>
      </c>
      <c r="L91">
        <v>7</v>
      </c>
      <c r="N91" t="s">
        <v>1710</v>
      </c>
      <c r="P91" t="s">
        <v>1242</v>
      </c>
      <c r="Q91">
        <v>25</v>
      </c>
      <c r="R91">
        <v>0</v>
      </c>
      <c r="S91" t="str">
        <f>"0x" &amp; DEC2HEX(_xlfn.BITOR(LOOKUP(P91,Encodings!$B$4:$B$21,Encodings!$E$4:$E$21),_xlfn.BITLSHIFT(Q91,LOOKUP(P91,Encodings!$B$4:$B$21,Encodings!$D$4:$D$21))),8)</f>
        <v>0xD8640000</v>
      </c>
      <c r="T91" t="str">
        <f t="shared" si="9"/>
        <v>00011001</v>
      </c>
      <c r="U91">
        <v>0</v>
      </c>
      <c r="V91">
        <v>0</v>
      </c>
      <c r="W91">
        <v>0</v>
      </c>
      <c r="X91">
        <v>0</v>
      </c>
      <c r="Y91">
        <v>0</v>
      </c>
      <c r="Z91">
        <v>0</v>
      </c>
      <c r="AA91">
        <v>0</v>
      </c>
      <c r="AB91">
        <v>0</v>
      </c>
      <c r="AC91">
        <v>0</v>
      </c>
      <c r="AD91">
        <v>1</v>
      </c>
      <c r="AE91">
        <v>1</v>
      </c>
      <c r="AF91" t="str">
        <f t="shared" si="10"/>
        <v>0x0003</v>
      </c>
      <c r="AG91" s="8" t="str">
        <f t="shared" si="11"/>
        <v>new InstInfo(0087, "ds_gws_init", "none", "todo", "todo", "todo", "todo", "todo", "todo", 4, 7, @"GDS only.", @"", ISA_Enc.DS, 25, 0, 0xD8640000, 0x0003),</v>
      </c>
    </row>
    <row r="92" spans="2:33" ht="15.75" customHeight="1" x14ac:dyDescent="0.25">
      <c r="B92" t="s">
        <v>813</v>
      </c>
      <c r="C92" s="5">
        <f t="shared" si="12"/>
        <v>88</v>
      </c>
      <c r="D92" t="s">
        <v>2791</v>
      </c>
      <c r="E92" t="s">
        <v>2672</v>
      </c>
      <c r="F92" t="s">
        <v>2672</v>
      </c>
      <c r="G92" t="s">
        <v>2672</v>
      </c>
      <c r="H92" t="s">
        <v>2672</v>
      </c>
      <c r="I92" t="s">
        <v>2672</v>
      </c>
      <c r="J92" t="s">
        <v>2672</v>
      </c>
      <c r="K92">
        <v>4</v>
      </c>
      <c r="L92">
        <v>7</v>
      </c>
      <c r="N92" t="s">
        <v>1710</v>
      </c>
      <c r="P92" t="s">
        <v>1242</v>
      </c>
      <c r="Q92">
        <v>27</v>
      </c>
      <c r="R92">
        <v>0</v>
      </c>
      <c r="S92" t="str">
        <f>"0x" &amp; DEC2HEX(_xlfn.BITOR(LOOKUP(P92,Encodings!$B$4:$B$21,Encodings!$E$4:$E$21),_xlfn.BITLSHIFT(Q92,LOOKUP(P92,Encodings!$B$4:$B$21,Encodings!$D$4:$D$21))),8)</f>
        <v>0xD86C0000</v>
      </c>
      <c r="T92" t="str">
        <f t="shared" ref="T92:T123" si="13">DEC2BIN(Q92,8)</f>
        <v>00011011</v>
      </c>
      <c r="U92">
        <v>0</v>
      </c>
      <c r="V92">
        <v>0</v>
      </c>
      <c r="W92">
        <v>0</v>
      </c>
      <c r="X92">
        <v>0</v>
      </c>
      <c r="Y92">
        <v>0</v>
      </c>
      <c r="Z92">
        <v>0</v>
      </c>
      <c r="AA92">
        <v>0</v>
      </c>
      <c r="AB92">
        <v>0</v>
      </c>
      <c r="AC92">
        <v>0</v>
      </c>
      <c r="AD92">
        <v>1</v>
      </c>
      <c r="AE92">
        <v>1</v>
      </c>
      <c r="AF92" t="str">
        <f t="shared" si="10"/>
        <v>0x0003</v>
      </c>
      <c r="AG92" s="8" t="str">
        <f t="shared" si="11"/>
        <v>new InstInfo(0088, "ds_gws_sema_br", "none", "todo", "todo", "todo", "todo", "todo", "todo", 4, 7, @"GDS only.", @"", ISA_Enc.DS, 27, 0, 0xD86C0000, 0x0003),</v>
      </c>
    </row>
    <row r="93" spans="2:33" ht="15.75" customHeight="1" x14ac:dyDescent="0.25">
      <c r="B93" t="s">
        <v>814</v>
      </c>
      <c r="C93" s="5">
        <f t="shared" si="12"/>
        <v>89</v>
      </c>
      <c r="D93" t="s">
        <v>2791</v>
      </c>
      <c r="E93" t="s">
        <v>2672</v>
      </c>
      <c r="F93" t="s">
        <v>2672</v>
      </c>
      <c r="G93" t="s">
        <v>2672</v>
      </c>
      <c r="H93" t="s">
        <v>2672</v>
      </c>
      <c r="I93" t="s">
        <v>2672</v>
      </c>
      <c r="J93" t="s">
        <v>2672</v>
      </c>
      <c r="K93">
        <v>4</v>
      </c>
      <c r="L93">
        <v>7</v>
      </c>
      <c r="N93" t="s">
        <v>1710</v>
      </c>
      <c r="P93" t="s">
        <v>1242</v>
      </c>
      <c r="Q93">
        <v>28</v>
      </c>
      <c r="R93">
        <v>0</v>
      </c>
      <c r="S93" t="str">
        <f>"0x" &amp; DEC2HEX(_xlfn.BITOR(LOOKUP(P93,Encodings!$B$4:$B$21,Encodings!$E$4:$E$21),_xlfn.BITLSHIFT(Q93,LOOKUP(P93,Encodings!$B$4:$B$21,Encodings!$D$4:$D$21))),8)</f>
        <v>0xD8700000</v>
      </c>
      <c r="T93" t="str">
        <f t="shared" si="13"/>
        <v>00011100</v>
      </c>
      <c r="U93">
        <v>0</v>
      </c>
      <c r="V93">
        <v>0</v>
      </c>
      <c r="W93">
        <v>0</v>
      </c>
      <c r="X93">
        <v>0</v>
      </c>
      <c r="Y93">
        <v>0</v>
      </c>
      <c r="Z93">
        <v>0</v>
      </c>
      <c r="AA93">
        <v>0</v>
      </c>
      <c r="AB93">
        <v>0</v>
      </c>
      <c r="AC93">
        <v>0</v>
      </c>
      <c r="AD93">
        <v>1</v>
      </c>
      <c r="AE93">
        <v>1</v>
      </c>
      <c r="AF93" t="str">
        <f t="shared" si="10"/>
        <v>0x0003</v>
      </c>
      <c r="AG93" s="8" t="str">
        <f t="shared" si="11"/>
        <v>new InstInfo(0089, "ds_gws_sema_p", "none", "todo", "todo", "todo", "todo", "todo", "todo", 4, 7, @"GDS only.", @"", ISA_Enc.DS, 28, 0, 0xD8700000, 0x0003),</v>
      </c>
    </row>
    <row r="94" spans="2:33" ht="15.75" customHeight="1" x14ac:dyDescent="0.25">
      <c r="B94" t="s">
        <v>1709</v>
      </c>
      <c r="C94" s="5">
        <f t="shared" si="12"/>
        <v>90</v>
      </c>
      <c r="D94" t="s">
        <v>2791</v>
      </c>
      <c r="E94" t="s">
        <v>2672</v>
      </c>
      <c r="F94" t="s">
        <v>2672</v>
      </c>
      <c r="G94" t="s">
        <v>2672</v>
      </c>
      <c r="H94" t="s">
        <v>2672</v>
      </c>
      <c r="I94" t="s">
        <v>2672</v>
      </c>
      <c r="J94" t="s">
        <v>2672</v>
      </c>
      <c r="K94">
        <v>4</v>
      </c>
      <c r="L94">
        <v>7</v>
      </c>
      <c r="N94" t="s">
        <v>1733</v>
      </c>
      <c r="P94" t="s">
        <v>1242</v>
      </c>
      <c r="Q94">
        <v>24</v>
      </c>
      <c r="R94">
        <v>0</v>
      </c>
      <c r="S94" t="str">
        <f>"0x" &amp; DEC2HEX(_xlfn.BITOR(LOOKUP(P94,Encodings!$B$4:$B$21,Encodings!$E$4:$E$21),_xlfn.BITLSHIFT(Q94,LOOKUP(P94,Encodings!$B$4:$B$21,Encodings!$D$4:$D$21))),8)</f>
        <v>0xD8600000</v>
      </c>
      <c r="T94" t="str">
        <f t="shared" si="13"/>
        <v>00011000</v>
      </c>
      <c r="U94">
        <v>0</v>
      </c>
      <c r="V94">
        <v>0</v>
      </c>
      <c r="W94">
        <v>0</v>
      </c>
      <c r="X94">
        <v>0</v>
      </c>
      <c r="Y94">
        <v>0</v>
      </c>
      <c r="Z94">
        <v>0</v>
      </c>
      <c r="AA94">
        <v>0</v>
      </c>
      <c r="AB94">
        <v>0</v>
      </c>
      <c r="AC94">
        <v>0</v>
      </c>
      <c r="AD94">
        <v>1</v>
      </c>
      <c r="AE94">
        <v>1</v>
      </c>
      <c r="AF94" t="str">
        <f t="shared" si="10"/>
        <v>0x0003</v>
      </c>
      <c r="AG94" s="8" t="str">
        <f t="shared" si="11"/>
        <v>new InstInfo(0090, "ds_gws_sema_release_all", "none", "todo", "todo", "todo", "todo", "todo", "todo", 4, 7, @"GDS Only. Release all wavefronts waiting on this semaphore. ResourceID is in offset[4:0].", @"", ISA_Enc.DS, 24, 0, 0xD8600000, 0x0003),</v>
      </c>
    </row>
    <row r="95" spans="2:33" ht="15.75" customHeight="1" x14ac:dyDescent="0.25">
      <c r="B95" t="s">
        <v>812</v>
      </c>
      <c r="C95" s="5">
        <f t="shared" si="12"/>
        <v>91</v>
      </c>
      <c r="D95" t="s">
        <v>2791</v>
      </c>
      <c r="E95" t="s">
        <v>2672</v>
      </c>
      <c r="F95" t="s">
        <v>2672</v>
      </c>
      <c r="G95" t="s">
        <v>2672</v>
      </c>
      <c r="H95" t="s">
        <v>2672</v>
      </c>
      <c r="I95" t="s">
        <v>2672</v>
      </c>
      <c r="J95" t="s">
        <v>2672</v>
      </c>
      <c r="K95">
        <v>4</v>
      </c>
      <c r="L95">
        <v>7</v>
      </c>
      <c r="N95" t="s">
        <v>1710</v>
      </c>
      <c r="P95" t="s">
        <v>1242</v>
      </c>
      <c r="Q95">
        <v>26</v>
      </c>
      <c r="R95">
        <v>0</v>
      </c>
      <c r="S95" t="str">
        <f>"0x" &amp; DEC2HEX(_xlfn.BITOR(LOOKUP(P95,Encodings!$B$4:$B$21,Encodings!$E$4:$E$21),_xlfn.BITLSHIFT(Q95,LOOKUP(P95,Encodings!$B$4:$B$21,Encodings!$D$4:$D$21))),8)</f>
        <v>0xD8680000</v>
      </c>
      <c r="T95" t="str">
        <f t="shared" si="13"/>
        <v>00011010</v>
      </c>
      <c r="U95">
        <v>0</v>
      </c>
      <c r="V95">
        <v>0</v>
      </c>
      <c r="W95">
        <v>0</v>
      </c>
      <c r="X95">
        <v>0</v>
      </c>
      <c r="Y95">
        <v>0</v>
      </c>
      <c r="Z95">
        <v>0</v>
      </c>
      <c r="AA95">
        <v>0</v>
      </c>
      <c r="AB95">
        <v>0</v>
      </c>
      <c r="AC95">
        <v>0</v>
      </c>
      <c r="AD95">
        <v>1</v>
      </c>
      <c r="AE95">
        <v>1</v>
      </c>
      <c r="AF95" t="str">
        <f t="shared" si="10"/>
        <v>0x0003</v>
      </c>
      <c r="AG95" s="8" t="str">
        <f t="shared" si="11"/>
        <v>new InstInfo(0091, "ds_gws_sema_v", "none", "todo", "todo", "todo", "todo", "todo", "todo", 4, 7, @"GDS only.", @"", ISA_Enc.DS, 26, 0, 0xD8680000, 0x0003),</v>
      </c>
    </row>
    <row r="96" spans="2:33" ht="15.75" customHeight="1" x14ac:dyDescent="0.25">
      <c r="B96" t="s">
        <v>821</v>
      </c>
      <c r="C96" s="5">
        <f t="shared" si="12"/>
        <v>92</v>
      </c>
      <c r="D96" t="s">
        <v>2800</v>
      </c>
      <c r="E96" t="s">
        <v>2672</v>
      </c>
      <c r="F96" t="s">
        <v>2672</v>
      </c>
      <c r="G96" t="s">
        <v>2672</v>
      </c>
      <c r="H96" t="s">
        <v>2672</v>
      </c>
      <c r="I96" t="s">
        <v>2672</v>
      </c>
      <c r="J96" t="s">
        <v>2672</v>
      </c>
      <c r="K96">
        <v>4</v>
      </c>
      <c r="L96">
        <v>7</v>
      </c>
      <c r="N96" t="s">
        <v>1716</v>
      </c>
      <c r="P96" t="s">
        <v>1242</v>
      </c>
      <c r="Q96">
        <v>35</v>
      </c>
      <c r="R96">
        <v>0</v>
      </c>
      <c r="S96" t="str">
        <f>"0x" &amp; DEC2HEX(_xlfn.BITOR(LOOKUP(P96,Encodings!$B$4:$B$21,Encodings!$E$4:$E$21),_xlfn.BITLSHIFT(Q96,LOOKUP(P96,Encodings!$B$4:$B$21,Encodings!$D$4:$D$21))),8)</f>
        <v>0xD88C0000</v>
      </c>
      <c r="T96" t="str">
        <f t="shared" si="13"/>
        <v>00100011</v>
      </c>
      <c r="U96">
        <v>0</v>
      </c>
      <c r="V96">
        <v>0</v>
      </c>
      <c r="W96">
        <v>0</v>
      </c>
      <c r="X96">
        <v>0</v>
      </c>
      <c r="Y96">
        <v>0</v>
      </c>
      <c r="Z96">
        <v>0</v>
      </c>
      <c r="AA96">
        <v>0</v>
      </c>
      <c r="AB96">
        <v>0</v>
      </c>
      <c r="AC96">
        <v>0</v>
      </c>
      <c r="AD96">
        <v>1</v>
      </c>
      <c r="AE96">
        <v>1</v>
      </c>
      <c r="AF96" t="str">
        <f t="shared" si="10"/>
        <v>0x0003</v>
      </c>
      <c r="AG96" s="8" t="str">
        <f t="shared" si="11"/>
        <v>new InstInfo(0092, "ds_inc_rtn_u32", "v4u", "todo", "todo", "todo", "todo", "todo", "todo", 4, 7, @"Uint increment.", @"", ISA_Enc.DS, 35, 0, 0xD88C0000, 0x0003),</v>
      </c>
    </row>
    <row r="97" spans="2:33" ht="15.75" customHeight="1" x14ac:dyDescent="0.25">
      <c r="B97" t="s">
        <v>872</v>
      </c>
      <c r="C97" s="5">
        <f t="shared" si="12"/>
        <v>93</v>
      </c>
      <c r="D97" t="s">
        <v>2803</v>
      </c>
      <c r="E97" t="s">
        <v>2672</v>
      </c>
      <c r="F97" t="s">
        <v>2672</v>
      </c>
      <c r="G97" t="s">
        <v>2672</v>
      </c>
      <c r="H97" t="s">
        <v>2672</v>
      </c>
      <c r="I97" t="s">
        <v>2672</v>
      </c>
      <c r="J97" t="s">
        <v>2672</v>
      </c>
      <c r="K97">
        <v>4</v>
      </c>
      <c r="L97">
        <v>7</v>
      </c>
      <c r="N97" t="s">
        <v>1716</v>
      </c>
      <c r="P97" t="s">
        <v>1242</v>
      </c>
      <c r="Q97">
        <v>99</v>
      </c>
      <c r="R97">
        <v>0</v>
      </c>
      <c r="S97" t="str">
        <f>"0x" &amp; DEC2HEX(_xlfn.BITOR(LOOKUP(P97,Encodings!$B$4:$B$21,Encodings!$E$4:$E$21),_xlfn.BITLSHIFT(Q97,LOOKUP(P97,Encodings!$B$4:$B$21,Encodings!$D$4:$D$21))),8)</f>
        <v>0xD98C0000</v>
      </c>
      <c r="T97" t="str">
        <f t="shared" si="13"/>
        <v>01100011</v>
      </c>
      <c r="U97">
        <v>0</v>
      </c>
      <c r="V97">
        <v>0</v>
      </c>
      <c r="W97">
        <v>0</v>
      </c>
      <c r="X97">
        <v>0</v>
      </c>
      <c r="Y97">
        <v>0</v>
      </c>
      <c r="Z97">
        <v>0</v>
      </c>
      <c r="AA97">
        <v>0</v>
      </c>
      <c r="AB97">
        <v>0</v>
      </c>
      <c r="AC97">
        <v>0</v>
      </c>
      <c r="AD97">
        <v>1</v>
      </c>
      <c r="AE97">
        <v>1</v>
      </c>
      <c r="AF97" t="str">
        <f t="shared" si="10"/>
        <v>0x0003</v>
      </c>
      <c r="AG97" s="8" t="str">
        <f t="shared" si="11"/>
        <v>new InstInfo(0093, "ds_inc_rtn_u64", "v8u", "todo", "todo", "todo", "todo", "todo", "todo", 4, 7, @"Uint increment.", @"", ISA_Enc.DS, 99, 0, 0xD98C0000, 0x0003),</v>
      </c>
    </row>
    <row r="98" spans="2:33" ht="15.75" customHeight="1" x14ac:dyDescent="0.25">
      <c r="B98" t="s">
        <v>895</v>
      </c>
      <c r="C98" s="5">
        <f t="shared" si="12"/>
        <v>94</v>
      </c>
      <c r="D98" t="s">
        <v>2791</v>
      </c>
      <c r="E98" t="s">
        <v>2672</v>
      </c>
      <c r="F98" t="s">
        <v>2672</v>
      </c>
      <c r="G98" t="s">
        <v>2672</v>
      </c>
      <c r="H98" t="s">
        <v>2672</v>
      </c>
      <c r="I98" t="s">
        <v>2672</v>
      </c>
      <c r="J98" t="s">
        <v>2672</v>
      </c>
      <c r="K98">
        <v>4</v>
      </c>
      <c r="L98">
        <v>7</v>
      </c>
      <c r="N98" t="s">
        <v>1763</v>
      </c>
      <c r="P98" t="s">
        <v>1242</v>
      </c>
      <c r="Q98">
        <v>131</v>
      </c>
      <c r="R98">
        <v>0</v>
      </c>
      <c r="S98" t="str">
        <f>"0x" &amp; DEC2HEX(_xlfn.BITOR(LOOKUP(P98,Encodings!$B$4:$B$21,Encodings!$E$4:$E$21),_xlfn.BITLSHIFT(Q98,LOOKUP(P98,Encodings!$B$4:$B$21,Encodings!$D$4:$D$21))),8)</f>
        <v>0xDA0C0000</v>
      </c>
      <c r="T98" t="str">
        <f t="shared" si="13"/>
        <v>10000011</v>
      </c>
      <c r="U98">
        <v>0</v>
      </c>
      <c r="V98">
        <v>0</v>
      </c>
      <c r="W98">
        <v>0</v>
      </c>
      <c r="X98">
        <v>0</v>
      </c>
      <c r="Y98">
        <v>0</v>
      </c>
      <c r="Z98">
        <v>0</v>
      </c>
      <c r="AA98">
        <v>0</v>
      </c>
      <c r="AB98">
        <v>0</v>
      </c>
      <c r="AC98">
        <v>0</v>
      </c>
      <c r="AD98">
        <v>1</v>
      </c>
      <c r="AE98">
        <v>1</v>
      </c>
      <c r="AF98" t="str">
        <f t="shared" si="10"/>
        <v>0x0003</v>
      </c>
      <c r="AG98" s="8" t="str">
        <f t="shared" si="11"/>
        <v>new InstInfo(0094, "ds_inc_src2_u32", "none", "todo", "todo", "todo", "todo", "todo", "todo", 4, 7, @"B = A + 4*(offset1[7] ? {A[31],A[31:17]} : {offset1[6],offset1[6:0],offset0}). DS[A] = (DS[A] &gt;= DS[B] ? 0 : DS[A] + 1); uint increment.", @"", ISA_Enc.DS, 131, 0, 0xDA0C0000, 0x0003),</v>
      </c>
    </row>
    <row r="99" spans="2:33" ht="15.75" customHeight="1" x14ac:dyDescent="0.25">
      <c r="B99" t="s">
        <v>909</v>
      </c>
      <c r="C99" s="5">
        <f t="shared" si="12"/>
        <v>95</v>
      </c>
      <c r="D99" t="s">
        <v>2791</v>
      </c>
      <c r="E99" t="s">
        <v>2672</v>
      </c>
      <c r="F99" t="s">
        <v>2672</v>
      </c>
      <c r="G99" t="s">
        <v>2672</v>
      </c>
      <c r="H99" t="s">
        <v>2672</v>
      </c>
      <c r="I99" t="s">
        <v>2672</v>
      </c>
      <c r="J99" t="s">
        <v>2672</v>
      </c>
      <c r="K99">
        <v>4</v>
      </c>
      <c r="L99">
        <v>7</v>
      </c>
      <c r="N99" t="s">
        <v>1716</v>
      </c>
      <c r="P99" t="s">
        <v>1242</v>
      </c>
      <c r="Q99">
        <v>195</v>
      </c>
      <c r="R99">
        <v>0</v>
      </c>
      <c r="S99" t="str">
        <f>"0x" &amp; DEC2HEX(_xlfn.BITOR(LOOKUP(P99,Encodings!$B$4:$B$21,Encodings!$E$4:$E$21),_xlfn.BITLSHIFT(Q99,LOOKUP(P99,Encodings!$B$4:$B$21,Encodings!$D$4:$D$21))),8)</f>
        <v>0xDB0C0000</v>
      </c>
      <c r="T99" t="str">
        <f t="shared" si="13"/>
        <v>11000011</v>
      </c>
      <c r="U99">
        <v>0</v>
      </c>
      <c r="V99">
        <v>0</v>
      </c>
      <c r="W99">
        <v>0</v>
      </c>
      <c r="X99">
        <v>0</v>
      </c>
      <c r="Y99">
        <v>0</v>
      </c>
      <c r="Z99">
        <v>0</v>
      </c>
      <c r="AA99">
        <v>0</v>
      </c>
      <c r="AB99">
        <v>0</v>
      </c>
      <c r="AC99">
        <v>0</v>
      </c>
      <c r="AD99">
        <v>1</v>
      </c>
      <c r="AE99">
        <v>1</v>
      </c>
      <c r="AF99" t="str">
        <f t="shared" si="10"/>
        <v>0x0003</v>
      </c>
      <c r="AG99" s="8" t="str">
        <f t="shared" si="11"/>
        <v>new InstInfo(0095, "ds_inc_src2_u64", "none", "todo", "todo", "todo", "todo", "todo", "todo", 4, 7, @"Uint increment.", @"", ISA_Enc.DS, 195, 0, 0xDB0C0000, 0x0003),</v>
      </c>
    </row>
    <row r="100" spans="2:33" ht="15.75" customHeight="1" x14ac:dyDescent="0.25">
      <c r="B100" t="s">
        <v>794</v>
      </c>
      <c r="C100" s="5">
        <f t="shared" si="12"/>
        <v>96</v>
      </c>
      <c r="D100" t="s">
        <v>2791</v>
      </c>
      <c r="E100" t="s">
        <v>2672</v>
      </c>
      <c r="F100" t="s">
        <v>2672</v>
      </c>
      <c r="G100" t="s">
        <v>2672</v>
      </c>
      <c r="H100" t="s">
        <v>2672</v>
      </c>
      <c r="I100" t="s">
        <v>2672</v>
      </c>
      <c r="J100" t="s">
        <v>2672</v>
      </c>
      <c r="K100">
        <v>4</v>
      </c>
      <c r="L100">
        <v>7</v>
      </c>
      <c r="N100" t="s">
        <v>1692</v>
      </c>
      <c r="P100" t="s">
        <v>1242</v>
      </c>
      <c r="Q100">
        <v>3</v>
      </c>
      <c r="R100">
        <v>0</v>
      </c>
      <c r="S100" t="str">
        <f>"0x" &amp; DEC2HEX(_xlfn.BITOR(LOOKUP(P100,Encodings!$B$4:$B$21,Encodings!$E$4:$E$21),_xlfn.BITLSHIFT(Q100,LOOKUP(P100,Encodings!$B$4:$B$21,Encodings!$D$4:$D$21))),8)</f>
        <v>0xD80C0000</v>
      </c>
      <c r="T100" t="str">
        <f t="shared" si="13"/>
        <v>00000011</v>
      </c>
      <c r="U100">
        <v>0</v>
      </c>
      <c r="V100">
        <v>0</v>
      </c>
      <c r="W100">
        <v>0</v>
      </c>
      <c r="X100">
        <v>0</v>
      </c>
      <c r="Y100">
        <v>0</v>
      </c>
      <c r="Z100">
        <v>0</v>
      </c>
      <c r="AA100">
        <v>0</v>
      </c>
      <c r="AB100">
        <v>0</v>
      </c>
      <c r="AC100">
        <v>0</v>
      </c>
      <c r="AD100">
        <v>1</v>
      </c>
      <c r="AE100">
        <v>1</v>
      </c>
      <c r="AF100" t="str">
        <f t="shared" si="10"/>
        <v>0x0003</v>
      </c>
      <c r="AG100" s="8" t="str">
        <f t="shared" si="11"/>
        <v>new InstInfo(0096, "ds_inc_u32", "none", "todo", "todo", "todo", "todo", "todo", "todo", 4, 7, @"DS[A] = (DS[A] &gt;= D0 ? 0 : DS[A] + 1); uint increment.", @"", ISA_Enc.DS, 3, 0, 0xD80C0000, 0x0003),</v>
      </c>
    </row>
    <row r="101" spans="2:33" ht="15.75" customHeight="1" x14ac:dyDescent="0.25">
      <c r="B101" t="s">
        <v>852</v>
      </c>
      <c r="C101" s="5">
        <f t="shared" si="12"/>
        <v>97</v>
      </c>
      <c r="D101" t="s">
        <v>2791</v>
      </c>
      <c r="E101" t="s">
        <v>2672</v>
      </c>
      <c r="F101" t="s">
        <v>2672</v>
      </c>
      <c r="G101" t="s">
        <v>2672</v>
      </c>
      <c r="H101" t="s">
        <v>2672</v>
      </c>
      <c r="I101" t="s">
        <v>2672</v>
      </c>
      <c r="J101" t="s">
        <v>2672</v>
      </c>
      <c r="K101">
        <v>4</v>
      </c>
      <c r="L101">
        <v>7</v>
      </c>
      <c r="N101" t="s">
        <v>1716</v>
      </c>
      <c r="P101" t="s">
        <v>1242</v>
      </c>
      <c r="Q101">
        <v>67</v>
      </c>
      <c r="R101">
        <v>0</v>
      </c>
      <c r="S101" t="str">
        <f>"0x" &amp; DEC2HEX(_xlfn.BITOR(LOOKUP(P101,Encodings!$B$4:$B$21,Encodings!$E$4:$E$21),_xlfn.BITLSHIFT(Q101,LOOKUP(P101,Encodings!$B$4:$B$21,Encodings!$D$4:$D$21))),8)</f>
        <v>0xD90C0000</v>
      </c>
      <c r="T101" t="str">
        <f t="shared" si="13"/>
        <v>01000011</v>
      </c>
      <c r="U101">
        <v>0</v>
      </c>
      <c r="V101">
        <v>0</v>
      </c>
      <c r="W101">
        <v>0</v>
      </c>
      <c r="X101">
        <v>0</v>
      </c>
      <c r="Y101">
        <v>0</v>
      </c>
      <c r="Z101">
        <v>0</v>
      </c>
      <c r="AA101">
        <v>0</v>
      </c>
      <c r="AB101">
        <v>0</v>
      </c>
      <c r="AC101">
        <v>0</v>
      </c>
      <c r="AD101">
        <v>1</v>
      </c>
      <c r="AE101">
        <v>1</v>
      </c>
      <c r="AF101" t="str">
        <f t="shared" si="10"/>
        <v>0x0003</v>
      </c>
      <c r="AG101" s="8" t="str">
        <f t="shared" si="11"/>
        <v>new InstInfo(0097, "ds_inc_u64", "none", "todo", "todo", "todo", "todo", "todo", "todo", 4, 7, @"Uint increment.", @"", ISA_Enc.DS, 67, 0, 0xD90C0000, 0x0003),</v>
      </c>
    </row>
    <row r="102" spans="2:33" ht="15.75" customHeight="1" x14ac:dyDescent="0.25">
      <c r="B102" t="s">
        <v>810</v>
      </c>
      <c r="C102" s="5">
        <f t="shared" si="12"/>
        <v>98</v>
      </c>
      <c r="D102" t="s">
        <v>2791</v>
      </c>
      <c r="E102" t="s">
        <v>2672</v>
      </c>
      <c r="F102" t="s">
        <v>2672</v>
      </c>
      <c r="G102" t="s">
        <v>2672</v>
      </c>
      <c r="H102" t="s">
        <v>2672</v>
      </c>
      <c r="I102" t="s">
        <v>2672</v>
      </c>
      <c r="J102" t="s">
        <v>2672</v>
      </c>
      <c r="K102">
        <v>4</v>
      </c>
      <c r="L102">
        <v>7</v>
      </c>
      <c r="N102" t="s">
        <v>1707</v>
      </c>
      <c r="P102" t="s">
        <v>1242</v>
      </c>
      <c r="Q102">
        <v>19</v>
      </c>
      <c r="R102">
        <v>0</v>
      </c>
      <c r="S102" t="str">
        <f>"0x" &amp; DEC2HEX(_xlfn.BITOR(LOOKUP(P102,Encodings!$B$4:$B$21,Encodings!$E$4:$E$21),_xlfn.BITLSHIFT(Q102,LOOKUP(P102,Encodings!$B$4:$B$21,Encodings!$D$4:$D$21))),8)</f>
        <v>0xD84C0000</v>
      </c>
      <c r="T102" t="str">
        <f t="shared" si="13"/>
        <v>00010011</v>
      </c>
      <c r="U102">
        <v>0</v>
      </c>
      <c r="V102">
        <v>0</v>
      </c>
      <c r="W102">
        <v>0</v>
      </c>
      <c r="X102">
        <v>0</v>
      </c>
      <c r="Y102">
        <v>0</v>
      </c>
      <c r="Z102">
        <v>0</v>
      </c>
      <c r="AA102">
        <v>0</v>
      </c>
      <c r="AB102">
        <v>0</v>
      </c>
      <c r="AC102">
        <v>0</v>
      </c>
      <c r="AD102">
        <v>1</v>
      </c>
      <c r="AE102">
        <v>1</v>
      </c>
      <c r="AF102" t="str">
        <f t="shared" si="10"/>
        <v>0x0003</v>
      </c>
      <c r="AG102" s="8" t="str">
        <f t="shared" si="11"/>
        <v>new InstInfo(0098, "ds_max_f32", "none", "todo", "todo", "todo", "todo", "todo", "todo", 4, 7, @"DS[A] = (D0 &gt; DS[A]) ? D0 : DS[A]; float, handles NaN/INF/denorm.", @"", ISA_Enc.DS, 19, 0, 0xD84C0000, 0x0003),</v>
      </c>
    </row>
    <row r="103" spans="2:33" ht="15.75" customHeight="1" x14ac:dyDescent="0.25">
      <c r="B103" t="s">
        <v>868</v>
      </c>
      <c r="C103" s="5">
        <f t="shared" si="12"/>
        <v>99</v>
      </c>
      <c r="D103" t="s">
        <v>2791</v>
      </c>
      <c r="E103" t="s">
        <v>2672</v>
      </c>
      <c r="F103" t="s">
        <v>2672</v>
      </c>
      <c r="G103" t="s">
        <v>2672</v>
      </c>
      <c r="H103" t="s">
        <v>2672</v>
      </c>
      <c r="I103" t="s">
        <v>2672</v>
      </c>
      <c r="J103" t="s">
        <v>2672</v>
      </c>
      <c r="K103">
        <v>4</v>
      </c>
      <c r="L103">
        <v>7</v>
      </c>
      <c r="N103" t="s">
        <v>1707</v>
      </c>
      <c r="P103" t="s">
        <v>1242</v>
      </c>
      <c r="Q103">
        <v>83</v>
      </c>
      <c r="R103">
        <v>0</v>
      </c>
      <c r="S103" t="str">
        <f>"0x" &amp; DEC2HEX(_xlfn.BITOR(LOOKUP(P103,Encodings!$B$4:$B$21,Encodings!$E$4:$E$21),_xlfn.BITLSHIFT(Q103,LOOKUP(P103,Encodings!$B$4:$B$21,Encodings!$D$4:$D$21))),8)</f>
        <v>0xD94C0000</v>
      </c>
      <c r="T103" t="str">
        <f t="shared" si="13"/>
        <v>01010011</v>
      </c>
      <c r="U103">
        <v>0</v>
      </c>
      <c r="V103">
        <v>0</v>
      </c>
      <c r="W103">
        <v>0</v>
      </c>
      <c r="X103">
        <v>0</v>
      </c>
      <c r="Y103">
        <v>0</v>
      </c>
      <c r="Z103">
        <v>0</v>
      </c>
      <c r="AA103">
        <v>0</v>
      </c>
      <c r="AB103">
        <v>0</v>
      </c>
      <c r="AC103">
        <v>0</v>
      </c>
      <c r="AD103">
        <v>1</v>
      </c>
      <c r="AE103">
        <v>1</v>
      </c>
      <c r="AF103" t="str">
        <f t="shared" si="10"/>
        <v>0x0003</v>
      </c>
      <c r="AG103" s="8" t="str">
        <f t="shared" si="11"/>
        <v>new InstInfo(0099, "ds_max_f64", "none", "todo", "todo", "todo", "todo", "todo", "todo", 4, 7, @"DS[A] = (D0 &gt; DS[A]) ? D0 : DS[A]; float, handles NaN/INF/denorm.", @"", ISA_Enc.DS, 83, 0, 0xD94C0000, 0x0003),</v>
      </c>
    </row>
    <row r="104" spans="2:33" ht="15.75" customHeight="1" x14ac:dyDescent="0.25">
      <c r="B104" t="s">
        <v>797</v>
      </c>
      <c r="C104" s="5">
        <f t="shared" si="12"/>
        <v>100</v>
      </c>
      <c r="D104" t="s">
        <v>2791</v>
      </c>
      <c r="E104" t="s">
        <v>2672</v>
      </c>
      <c r="F104" t="s">
        <v>2672</v>
      </c>
      <c r="G104" t="s">
        <v>2672</v>
      </c>
      <c r="H104" t="s">
        <v>2672</v>
      </c>
      <c r="I104" t="s">
        <v>2672</v>
      </c>
      <c r="J104" t="s">
        <v>2672</v>
      </c>
      <c r="K104">
        <v>4</v>
      </c>
      <c r="L104">
        <v>7</v>
      </c>
      <c r="N104" t="s">
        <v>1695</v>
      </c>
      <c r="P104" t="s">
        <v>1242</v>
      </c>
      <c r="Q104">
        <v>6</v>
      </c>
      <c r="R104">
        <v>0</v>
      </c>
      <c r="S104" t="str">
        <f>"0x" &amp; DEC2HEX(_xlfn.BITOR(LOOKUP(P104,Encodings!$B$4:$B$21,Encodings!$E$4:$E$21),_xlfn.BITLSHIFT(Q104,LOOKUP(P104,Encodings!$B$4:$B$21,Encodings!$D$4:$D$21))),8)</f>
        <v>0xD8180000</v>
      </c>
      <c r="T104" t="str">
        <f t="shared" si="13"/>
        <v>00000110</v>
      </c>
      <c r="U104">
        <v>0</v>
      </c>
      <c r="V104">
        <v>0</v>
      </c>
      <c r="W104">
        <v>0</v>
      </c>
      <c r="X104">
        <v>0</v>
      </c>
      <c r="Y104">
        <v>0</v>
      </c>
      <c r="Z104">
        <v>0</v>
      </c>
      <c r="AA104">
        <v>0</v>
      </c>
      <c r="AB104">
        <v>0</v>
      </c>
      <c r="AC104">
        <v>0</v>
      </c>
      <c r="AD104">
        <v>1</v>
      </c>
      <c r="AE104">
        <v>1</v>
      </c>
      <c r="AF104" t="str">
        <f t="shared" si="10"/>
        <v>0x0003</v>
      </c>
      <c r="AG104" s="8" t="str">
        <f t="shared" si="11"/>
        <v>new InstInfo(0100, "ds_max_i32", "none", "todo", "todo", "todo", "todo", "todo", "todo", 4, 7, @"DS[A] = max(DS[A], D0); int max.", @"", ISA_Enc.DS, 6, 0, 0xD8180000, 0x0003),</v>
      </c>
    </row>
    <row r="105" spans="2:33" ht="15.75" customHeight="1" x14ac:dyDescent="0.25">
      <c r="B105" t="s">
        <v>855</v>
      </c>
      <c r="C105" s="5">
        <f t="shared" si="12"/>
        <v>101</v>
      </c>
      <c r="D105" t="s">
        <v>2791</v>
      </c>
      <c r="E105" t="s">
        <v>2672</v>
      </c>
      <c r="F105" t="s">
        <v>2672</v>
      </c>
      <c r="G105" t="s">
        <v>2672</v>
      </c>
      <c r="H105" t="s">
        <v>2672</v>
      </c>
      <c r="I105" t="s">
        <v>2672</v>
      </c>
      <c r="J105" t="s">
        <v>2672</v>
      </c>
      <c r="K105">
        <v>4</v>
      </c>
      <c r="L105">
        <v>7</v>
      </c>
      <c r="N105" t="s">
        <v>1719</v>
      </c>
      <c r="P105" t="s">
        <v>1242</v>
      </c>
      <c r="Q105">
        <v>70</v>
      </c>
      <c r="R105">
        <v>0</v>
      </c>
      <c r="S105" t="str">
        <f>"0x" &amp; DEC2HEX(_xlfn.BITOR(LOOKUP(P105,Encodings!$B$4:$B$21,Encodings!$E$4:$E$21),_xlfn.BITLSHIFT(Q105,LOOKUP(P105,Encodings!$B$4:$B$21,Encodings!$D$4:$D$21))),8)</f>
        <v>0xD9180000</v>
      </c>
      <c r="T105" t="str">
        <f t="shared" si="13"/>
        <v>01000110</v>
      </c>
      <c r="U105">
        <v>0</v>
      </c>
      <c r="V105">
        <v>0</v>
      </c>
      <c r="W105">
        <v>0</v>
      </c>
      <c r="X105">
        <v>0</v>
      </c>
      <c r="Y105">
        <v>0</v>
      </c>
      <c r="Z105">
        <v>0</v>
      </c>
      <c r="AA105">
        <v>0</v>
      </c>
      <c r="AB105">
        <v>0</v>
      </c>
      <c r="AC105">
        <v>0</v>
      </c>
      <c r="AD105">
        <v>1</v>
      </c>
      <c r="AE105">
        <v>1</v>
      </c>
      <c r="AF105" t="str">
        <f t="shared" si="10"/>
        <v>0x0003</v>
      </c>
      <c r="AG105" s="8" t="str">
        <f t="shared" si="11"/>
        <v>new InstInfo(0101, "ds_max_i64", "none", "todo", "todo", "todo", "todo", "todo", "todo", 4, 7, @"Int max.", @"", ISA_Enc.DS, 70, 0, 0xD9180000, 0x0003),</v>
      </c>
    </row>
    <row r="106" spans="2:33" ht="15.75" customHeight="1" x14ac:dyDescent="0.25">
      <c r="B106" t="s">
        <v>837</v>
      </c>
      <c r="C106" s="5">
        <f t="shared" si="12"/>
        <v>102</v>
      </c>
      <c r="D106" t="s">
        <v>2796</v>
      </c>
      <c r="E106" t="s">
        <v>2672</v>
      </c>
      <c r="F106" t="s">
        <v>2672</v>
      </c>
      <c r="G106" t="s">
        <v>2672</v>
      </c>
      <c r="H106" t="s">
        <v>2672</v>
      </c>
      <c r="I106" t="s">
        <v>2672</v>
      </c>
      <c r="J106" t="s">
        <v>2672</v>
      </c>
      <c r="K106">
        <v>4</v>
      </c>
      <c r="L106">
        <v>7</v>
      </c>
      <c r="N106" t="s">
        <v>1707</v>
      </c>
      <c r="P106" t="s">
        <v>1242</v>
      </c>
      <c r="Q106">
        <v>51</v>
      </c>
      <c r="R106">
        <v>0</v>
      </c>
      <c r="S106" t="str">
        <f>"0x" &amp; DEC2HEX(_xlfn.BITOR(LOOKUP(P106,Encodings!$B$4:$B$21,Encodings!$E$4:$E$21),_xlfn.BITLSHIFT(Q106,LOOKUP(P106,Encodings!$B$4:$B$21,Encodings!$D$4:$D$21))),8)</f>
        <v>0xD8CC0000</v>
      </c>
      <c r="T106" t="str">
        <f t="shared" si="13"/>
        <v>00110011</v>
      </c>
      <c r="U106">
        <v>0</v>
      </c>
      <c r="V106">
        <v>0</v>
      </c>
      <c r="W106">
        <v>0</v>
      </c>
      <c r="X106">
        <v>0</v>
      </c>
      <c r="Y106">
        <v>0</v>
      </c>
      <c r="Z106">
        <v>0</v>
      </c>
      <c r="AA106">
        <v>0</v>
      </c>
      <c r="AB106">
        <v>0</v>
      </c>
      <c r="AC106">
        <v>0</v>
      </c>
      <c r="AD106">
        <v>1</v>
      </c>
      <c r="AE106">
        <v>1</v>
      </c>
      <c r="AF106" t="str">
        <f t="shared" si="10"/>
        <v>0x0003</v>
      </c>
      <c r="AG106" s="8" t="str">
        <f t="shared" si="11"/>
        <v>new InstInfo(0102, "ds_max_rtn_f32", "v4f", "todo", "todo", "todo", "todo", "todo", "todo", 4, 7, @"DS[A] = (D0 &gt; DS[A]) ? D0 : DS[A]; float, handles NaN/INF/denorm.", @"", ISA_Enc.DS, 51, 0, 0xD8CC0000, 0x0003),</v>
      </c>
    </row>
    <row r="107" spans="2:33" ht="15.75" customHeight="1" x14ac:dyDescent="0.25">
      <c r="B107" t="s">
        <v>888</v>
      </c>
      <c r="C107" s="5">
        <f t="shared" si="12"/>
        <v>103</v>
      </c>
      <c r="D107" t="s">
        <v>2798</v>
      </c>
      <c r="E107" t="s">
        <v>2672</v>
      </c>
      <c r="F107" t="s">
        <v>2672</v>
      </c>
      <c r="G107" t="s">
        <v>2672</v>
      </c>
      <c r="H107" t="s">
        <v>2672</v>
      </c>
      <c r="I107" t="s">
        <v>2672</v>
      </c>
      <c r="J107" t="s">
        <v>2672</v>
      </c>
      <c r="K107">
        <v>4</v>
      </c>
      <c r="L107">
        <v>7</v>
      </c>
      <c r="N107" t="s">
        <v>1707</v>
      </c>
      <c r="P107" t="s">
        <v>1242</v>
      </c>
      <c r="Q107">
        <v>115</v>
      </c>
      <c r="R107">
        <v>0</v>
      </c>
      <c r="S107" t="str">
        <f>"0x" &amp; DEC2HEX(_xlfn.BITOR(LOOKUP(P107,Encodings!$B$4:$B$21,Encodings!$E$4:$E$21),_xlfn.BITLSHIFT(Q107,LOOKUP(P107,Encodings!$B$4:$B$21,Encodings!$D$4:$D$21))),8)</f>
        <v>0xD9CC0000</v>
      </c>
      <c r="T107" t="str">
        <f t="shared" si="13"/>
        <v>01110011</v>
      </c>
      <c r="U107">
        <v>0</v>
      </c>
      <c r="V107">
        <v>0</v>
      </c>
      <c r="W107">
        <v>0</v>
      </c>
      <c r="X107">
        <v>0</v>
      </c>
      <c r="Y107">
        <v>0</v>
      </c>
      <c r="Z107">
        <v>0</v>
      </c>
      <c r="AA107">
        <v>0</v>
      </c>
      <c r="AB107">
        <v>0</v>
      </c>
      <c r="AC107">
        <v>0</v>
      </c>
      <c r="AD107">
        <v>1</v>
      </c>
      <c r="AE107">
        <v>1</v>
      </c>
      <c r="AF107" t="str">
        <f t="shared" si="10"/>
        <v>0x0003</v>
      </c>
      <c r="AG107" s="8" t="str">
        <f t="shared" si="11"/>
        <v>new InstInfo(0103, "ds_max_rtn_f64", "v8f", "todo", "todo", "todo", "todo", "todo", "todo", 4, 7, @"DS[A] = (D0 &gt; DS[A]) ? D0 : DS[A]; float, handles NaN/INF/denorm.", @"", ISA_Enc.DS, 115, 0, 0xD9CC0000, 0x0003),</v>
      </c>
    </row>
    <row r="108" spans="2:33" ht="15.75" customHeight="1" x14ac:dyDescent="0.25">
      <c r="B108" t="s">
        <v>824</v>
      </c>
      <c r="C108" s="5">
        <f t="shared" si="12"/>
        <v>104</v>
      </c>
      <c r="D108" t="s">
        <v>2799</v>
      </c>
      <c r="E108" t="s">
        <v>2672</v>
      </c>
      <c r="F108" t="s">
        <v>2672</v>
      </c>
      <c r="G108" t="s">
        <v>2672</v>
      </c>
      <c r="H108" t="s">
        <v>2672</v>
      </c>
      <c r="I108" t="s">
        <v>2672</v>
      </c>
      <c r="J108" t="s">
        <v>2672</v>
      </c>
      <c r="K108">
        <v>4</v>
      </c>
      <c r="L108">
        <v>7</v>
      </c>
      <c r="N108" t="s">
        <v>1719</v>
      </c>
      <c r="P108" t="s">
        <v>1242</v>
      </c>
      <c r="Q108">
        <v>38</v>
      </c>
      <c r="R108">
        <v>0</v>
      </c>
      <c r="S108" t="str">
        <f>"0x" &amp; DEC2HEX(_xlfn.BITOR(LOOKUP(P108,Encodings!$B$4:$B$21,Encodings!$E$4:$E$21),_xlfn.BITLSHIFT(Q108,LOOKUP(P108,Encodings!$B$4:$B$21,Encodings!$D$4:$D$21))),8)</f>
        <v>0xD8980000</v>
      </c>
      <c r="T108" t="str">
        <f t="shared" si="13"/>
        <v>00100110</v>
      </c>
      <c r="U108">
        <v>0</v>
      </c>
      <c r="V108">
        <v>0</v>
      </c>
      <c r="W108">
        <v>0</v>
      </c>
      <c r="X108">
        <v>0</v>
      </c>
      <c r="Y108">
        <v>0</v>
      </c>
      <c r="Z108">
        <v>0</v>
      </c>
      <c r="AA108">
        <v>0</v>
      </c>
      <c r="AB108">
        <v>0</v>
      </c>
      <c r="AC108">
        <v>0</v>
      </c>
      <c r="AD108">
        <v>1</v>
      </c>
      <c r="AE108">
        <v>1</v>
      </c>
      <c r="AF108" t="str">
        <f t="shared" si="10"/>
        <v>0x0003</v>
      </c>
      <c r="AG108" s="8" t="str">
        <f t="shared" si="11"/>
        <v>new InstInfo(0104, "ds_max_rtn_i32", "v4i", "todo", "todo", "todo", "todo", "todo", "todo", 4, 7, @"Int max.", @"", ISA_Enc.DS, 38, 0, 0xD8980000, 0x0003),</v>
      </c>
    </row>
    <row r="109" spans="2:33" ht="15.75" customHeight="1" x14ac:dyDescent="0.25">
      <c r="B109" t="s">
        <v>875</v>
      </c>
      <c r="C109" s="5">
        <f t="shared" si="12"/>
        <v>105</v>
      </c>
      <c r="D109" t="s">
        <v>2802</v>
      </c>
      <c r="E109" t="s">
        <v>2672</v>
      </c>
      <c r="F109" t="s">
        <v>2672</v>
      </c>
      <c r="G109" t="s">
        <v>2672</v>
      </c>
      <c r="H109" t="s">
        <v>2672</v>
      </c>
      <c r="I109" t="s">
        <v>2672</v>
      </c>
      <c r="J109" t="s">
        <v>2672</v>
      </c>
      <c r="K109">
        <v>4</v>
      </c>
      <c r="L109">
        <v>7</v>
      </c>
      <c r="N109" t="s">
        <v>1719</v>
      </c>
      <c r="P109" t="s">
        <v>1242</v>
      </c>
      <c r="Q109">
        <v>102</v>
      </c>
      <c r="R109">
        <v>0</v>
      </c>
      <c r="S109" t="str">
        <f>"0x" &amp; DEC2HEX(_xlfn.BITOR(LOOKUP(P109,Encodings!$B$4:$B$21,Encodings!$E$4:$E$21),_xlfn.BITLSHIFT(Q109,LOOKUP(P109,Encodings!$B$4:$B$21,Encodings!$D$4:$D$21))),8)</f>
        <v>0xD9980000</v>
      </c>
      <c r="T109" t="str">
        <f t="shared" si="13"/>
        <v>01100110</v>
      </c>
      <c r="U109">
        <v>0</v>
      </c>
      <c r="V109">
        <v>0</v>
      </c>
      <c r="W109">
        <v>0</v>
      </c>
      <c r="X109">
        <v>0</v>
      </c>
      <c r="Y109">
        <v>0</v>
      </c>
      <c r="Z109">
        <v>0</v>
      </c>
      <c r="AA109">
        <v>0</v>
      </c>
      <c r="AB109">
        <v>0</v>
      </c>
      <c r="AC109">
        <v>0</v>
      </c>
      <c r="AD109">
        <v>1</v>
      </c>
      <c r="AE109">
        <v>1</v>
      </c>
      <c r="AF109" t="str">
        <f t="shared" si="10"/>
        <v>0x0003</v>
      </c>
      <c r="AG109" s="8" t="str">
        <f t="shared" si="11"/>
        <v>new InstInfo(0105, "ds_max_rtn_i64", "v8i", "todo", "todo", "todo", "todo", "todo", "todo", 4, 7, @"Int max.", @"", ISA_Enc.DS, 102, 0, 0xD9980000, 0x0003),</v>
      </c>
    </row>
    <row r="110" spans="2:33" ht="15.75" customHeight="1" x14ac:dyDescent="0.25">
      <c r="B110" t="s">
        <v>826</v>
      </c>
      <c r="C110" s="5">
        <f t="shared" si="12"/>
        <v>106</v>
      </c>
      <c r="D110" t="s">
        <v>2800</v>
      </c>
      <c r="E110" t="s">
        <v>2672</v>
      </c>
      <c r="F110" t="s">
        <v>2672</v>
      </c>
      <c r="G110" t="s">
        <v>2672</v>
      </c>
      <c r="H110" t="s">
        <v>2672</v>
      </c>
      <c r="I110" t="s">
        <v>2672</v>
      </c>
      <c r="J110" t="s">
        <v>2672</v>
      </c>
      <c r="K110">
        <v>4</v>
      </c>
      <c r="L110">
        <v>7</v>
      </c>
      <c r="N110" t="s">
        <v>1721</v>
      </c>
      <c r="P110" t="s">
        <v>1242</v>
      </c>
      <c r="Q110">
        <v>40</v>
      </c>
      <c r="R110">
        <v>0</v>
      </c>
      <c r="S110" t="str">
        <f>"0x" &amp; DEC2HEX(_xlfn.BITOR(LOOKUP(P110,Encodings!$B$4:$B$21,Encodings!$E$4:$E$21),_xlfn.BITLSHIFT(Q110,LOOKUP(P110,Encodings!$B$4:$B$21,Encodings!$D$4:$D$21))),8)</f>
        <v>0xD8A00000</v>
      </c>
      <c r="T110" t="str">
        <f t="shared" si="13"/>
        <v>00101000</v>
      </c>
      <c r="U110">
        <v>0</v>
      </c>
      <c r="V110">
        <v>0</v>
      </c>
      <c r="W110">
        <v>0</v>
      </c>
      <c r="X110">
        <v>0</v>
      </c>
      <c r="Y110">
        <v>0</v>
      </c>
      <c r="Z110">
        <v>0</v>
      </c>
      <c r="AA110">
        <v>0</v>
      </c>
      <c r="AB110">
        <v>0</v>
      </c>
      <c r="AC110">
        <v>0</v>
      </c>
      <c r="AD110">
        <v>1</v>
      </c>
      <c r="AE110">
        <v>1</v>
      </c>
      <c r="AF110" t="str">
        <f t="shared" si="10"/>
        <v>0x0003</v>
      </c>
      <c r="AG110" s="8" t="str">
        <f t="shared" si="11"/>
        <v>new InstInfo(0106, "ds_max_rtn_u32", "v4u", "todo", "todo", "todo", "todo", "todo", "todo", 4, 7, @"Uint max.", @"", ISA_Enc.DS, 40, 0, 0xD8A00000, 0x0003),</v>
      </c>
    </row>
    <row r="111" spans="2:33" ht="15.75" customHeight="1" x14ac:dyDescent="0.25">
      <c r="B111" t="s">
        <v>877</v>
      </c>
      <c r="C111" s="5">
        <f t="shared" si="12"/>
        <v>107</v>
      </c>
      <c r="D111" t="s">
        <v>2803</v>
      </c>
      <c r="E111" t="s">
        <v>2672</v>
      </c>
      <c r="F111" t="s">
        <v>2672</v>
      </c>
      <c r="G111" t="s">
        <v>2672</v>
      </c>
      <c r="H111" t="s">
        <v>2672</v>
      </c>
      <c r="I111" t="s">
        <v>2672</v>
      </c>
      <c r="J111" t="s">
        <v>2672</v>
      </c>
      <c r="K111">
        <v>4</v>
      </c>
      <c r="L111">
        <v>7</v>
      </c>
      <c r="N111" t="s">
        <v>1721</v>
      </c>
      <c r="P111" t="s">
        <v>1242</v>
      </c>
      <c r="Q111">
        <v>104</v>
      </c>
      <c r="R111">
        <v>0</v>
      </c>
      <c r="S111" t="str">
        <f>"0x" &amp; DEC2HEX(_xlfn.BITOR(LOOKUP(P111,Encodings!$B$4:$B$21,Encodings!$E$4:$E$21),_xlfn.BITLSHIFT(Q111,LOOKUP(P111,Encodings!$B$4:$B$21,Encodings!$D$4:$D$21))),8)</f>
        <v>0xD9A00000</v>
      </c>
      <c r="T111" t="str">
        <f t="shared" si="13"/>
        <v>01101000</v>
      </c>
      <c r="U111">
        <v>0</v>
      </c>
      <c r="V111">
        <v>0</v>
      </c>
      <c r="W111">
        <v>0</v>
      </c>
      <c r="X111">
        <v>0</v>
      </c>
      <c r="Y111">
        <v>0</v>
      </c>
      <c r="Z111">
        <v>0</v>
      </c>
      <c r="AA111">
        <v>0</v>
      </c>
      <c r="AB111">
        <v>0</v>
      </c>
      <c r="AC111">
        <v>0</v>
      </c>
      <c r="AD111">
        <v>1</v>
      </c>
      <c r="AE111">
        <v>1</v>
      </c>
      <c r="AF111" t="str">
        <f t="shared" si="10"/>
        <v>0x0003</v>
      </c>
      <c r="AG111" s="8" t="str">
        <f t="shared" si="11"/>
        <v>new InstInfo(0107, "ds_max_rtn_u64", "v8u", "todo", "todo", "todo", "todo", "todo", "todo", 4, 7, @"Uint max.", @"", ISA_Enc.DS, 104, 0, 0xD9A00000, 0x0003),</v>
      </c>
    </row>
    <row r="112" spans="2:33" ht="15.75" customHeight="1" x14ac:dyDescent="0.25">
      <c r="B112" t="s">
        <v>905</v>
      </c>
      <c r="C112" s="5">
        <f t="shared" si="12"/>
        <v>108</v>
      </c>
      <c r="D112" t="s">
        <v>2791</v>
      </c>
      <c r="E112" t="s">
        <v>2672</v>
      </c>
      <c r="F112" t="s">
        <v>2672</v>
      </c>
      <c r="G112" t="s">
        <v>2672</v>
      </c>
      <c r="H112" t="s">
        <v>2672</v>
      </c>
      <c r="I112" t="s">
        <v>2672</v>
      </c>
      <c r="J112" t="s">
        <v>2672</v>
      </c>
      <c r="K112">
        <v>4</v>
      </c>
      <c r="L112">
        <v>7</v>
      </c>
      <c r="N112" t="s">
        <v>1775</v>
      </c>
      <c r="P112" t="s">
        <v>1242</v>
      </c>
      <c r="Q112">
        <v>147</v>
      </c>
      <c r="R112">
        <v>0</v>
      </c>
      <c r="S112" t="str">
        <f>"0x" &amp; DEC2HEX(_xlfn.BITOR(LOOKUP(P112,Encodings!$B$4:$B$21,Encodings!$E$4:$E$21),_xlfn.BITLSHIFT(Q112,LOOKUP(P112,Encodings!$B$4:$B$21,Encodings!$D$4:$D$21))),8)</f>
        <v>0xDA4C0000</v>
      </c>
      <c r="T112" t="str">
        <f t="shared" si="13"/>
        <v>10010011</v>
      </c>
      <c r="U112">
        <v>0</v>
      </c>
      <c r="V112">
        <v>0</v>
      </c>
      <c r="W112">
        <v>0</v>
      </c>
      <c r="X112">
        <v>0</v>
      </c>
      <c r="Y112">
        <v>0</v>
      </c>
      <c r="Z112">
        <v>0</v>
      </c>
      <c r="AA112">
        <v>0</v>
      </c>
      <c r="AB112">
        <v>0</v>
      </c>
      <c r="AC112">
        <v>0</v>
      </c>
      <c r="AD112">
        <v>1</v>
      </c>
      <c r="AE112">
        <v>1</v>
      </c>
      <c r="AF112" t="str">
        <f t="shared" si="10"/>
        <v>0x0003</v>
      </c>
      <c r="AG112" s="8" t="str">
        <f t="shared" si="11"/>
        <v>new InstInfo(0108, "ds_max_src2_f32", "none", "todo", "todo", "todo", "todo", "todo", "todo", 4, 7, @"B = A + 4*(offset1[7] ? {A[31],A[31:17]} : {offset1[6],offset1[6:0],offset0}). DS[A] = (DS[B] &gt; DS[A]) ? DS[B] : DS[A]; float, handles NaN/INF/denorm.", @"", ISA_Enc.DS, 147, 0, 0xDA4C0000, 0x0003),</v>
      </c>
    </row>
    <row r="113" spans="2:33" ht="15.75" customHeight="1" x14ac:dyDescent="0.25">
      <c r="B113" t="s">
        <v>920</v>
      </c>
      <c r="C113" s="5">
        <f t="shared" si="12"/>
        <v>109</v>
      </c>
      <c r="D113" t="s">
        <v>2791</v>
      </c>
      <c r="E113" t="s">
        <v>2672</v>
      </c>
      <c r="F113" t="s">
        <v>2672</v>
      </c>
      <c r="G113" t="s">
        <v>2672</v>
      </c>
      <c r="H113" t="s">
        <v>2672</v>
      </c>
      <c r="I113" t="s">
        <v>2672</v>
      </c>
      <c r="J113" t="s">
        <v>2672</v>
      </c>
      <c r="K113">
        <v>4</v>
      </c>
      <c r="L113">
        <v>7</v>
      </c>
      <c r="N113" t="s">
        <v>1777</v>
      </c>
      <c r="P113" t="s">
        <v>1242</v>
      </c>
      <c r="Q113">
        <v>211</v>
      </c>
      <c r="R113">
        <v>0</v>
      </c>
      <c r="S113" t="str">
        <f>"0x" &amp; DEC2HEX(_xlfn.BITOR(LOOKUP(P113,Encodings!$B$4:$B$21,Encodings!$E$4:$E$21),_xlfn.BITLSHIFT(Q113,LOOKUP(P113,Encodings!$B$4:$B$21,Encodings!$D$4:$D$21))),8)</f>
        <v>0xDB4C0000</v>
      </c>
      <c r="T113" t="str">
        <f t="shared" si="13"/>
        <v>11010011</v>
      </c>
      <c r="U113">
        <v>0</v>
      </c>
      <c r="V113">
        <v>0</v>
      </c>
      <c r="W113">
        <v>0</v>
      </c>
      <c r="X113">
        <v>0</v>
      </c>
      <c r="Y113">
        <v>0</v>
      </c>
      <c r="Z113">
        <v>0</v>
      </c>
      <c r="AA113">
        <v>0</v>
      </c>
      <c r="AB113">
        <v>0</v>
      </c>
      <c r="AC113">
        <v>0</v>
      </c>
      <c r="AD113">
        <v>1</v>
      </c>
      <c r="AE113">
        <v>1</v>
      </c>
      <c r="AF113" t="str">
        <f t="shared" si="10"/>
        <v>0x0003</v>
      </c>
      <c r="AG113" s="8" t="str">
        <f t="shared" si="11"/>
        <v>new InstInfo(0109, "ds_max_src2_f64", "none", "todo", "todo", "todo", "todo", "todo", "todo", 4, 7, @"B = A + 4*(offset1[7] ? {A[31],A[31:17]} : {offset1[6],offset1[6:0],offset0}).  [A] = (D0 &gt; DS[A]) ? D0 : DS[A]; float, handles NaN/INF/denorm.", @"", ISA_Enc.DS, 211, 0, 0xDB4C0000, 0x0003),</v>
      </c>
    </row>
    <row r="114" spans="2:33" ht="15.75" customHeight="1" x14ac:dyDescent="0.25">
      <c r="B114" t="s">
        <v>898</v>
      </c>
      <c r="C114" s="5">
        <f t="shared" si="12"/>
        <v>110</v>
      </c>
      <c r="D114" t="s">
        <v>2791</v>
      </c>
      <c r="E114" t="s">
        <v>2672</v>
      </c>
      <c r="F114" t="s">
        <v>2672</v>
      </c>
      <c r="G114" t="s">
        <v>2672</v>
      </c>
      <c r="H114" t="s">
        <v>2672</v>
      </c>
      <c r="I114" t="s">
        <v>2672</v>
      </c>
      <c r="J114" t="s">
        <v>2672</v>
      </c>
      <c r="K114">
        <v>4</v>
      </c>
      <c r="L114">
        <v>7</v>
      </c>
      <c r="N114" t="s">
        <v>1766</v>
      </c>
      <c r="P114" t="s">
        <v>1242</v>
      </c>
      <c r="Q114">
        <v>134</v>
      </c>
      <c r="R114">
        <v>0</v>
      </c>
      <c r="S114" t="str">
        <f>"0x" &amp; DEC2HEX(_xlfn.BITOR(LOOKUP(P114,Encodings!$B$4:$B$21,Encodings!$E$4:$E$21),_xlfn.BITLSHIFT(Q114,LOOKUP(P114,Encodings!$B$4:$B$21,Encodings!$D$4:$D$21))),8)</f>
        <v>0xDA180000</v>
      </c>
      <c r="T114" t="str">
        <f t="shared" si="13"/>
        <v>10000110</v>
      </c>
      <c r="U114">
        <v>0</v>
      </c>
      <c r="V114">
        <v>0</v>
      </c>
      <c r="W114">
        <v>0</v>
      </c>
      <c r="X114">
        <v>0</v>
      </c>
      <c r="Y114">
        <v>0</v>
      </c>
      <c r="Z114">
        <v>0</v>
      </c>
      <c r="AA114">
        <v>0</v>
      </c>
      <c r="AB114">
        <v>0</v>
      </c>
      <c r="AC114">
        <v>0</v>
      </c>
      <c r="AD114">
        <v>1</v>
      </c>
      <c r="AE114">
        <v>1</v>
      </c>
      <c r="AF114" t="str">
        <f t="shared" si="10"/>
        <v>0x0003</v>
      </c>
      <c r="AG114" s="8" t="str">
        <f t="shared" si="11"/>
        <v>new InstInfo(0110, "ds_max_src2_i32", "none", "todo", "todo", "todo", "todo", "todo", "todo", 4, 7, @"B = A + 4*(offset1[7] ? {A[31],A[31:17]} : {offset1[6],offset1[6:0],offset0}). DS[A] = max(DS[A], DS[B]); int max.", @"", ISA_Enc.DS, 134, 0, 0xDA180000, 0x0003),</v>
      </c>
    </row>
    <row r="115" spans="2:33" ht="15.75" customHeight="1" x14ac:dyDescent="0.25">
      <c r="B115" t="s">
        <v>912</v>
      </c>
      <c r="C115" s="5">
        <f t="shared" si="12"/>
        <v>111</v>
      </c>
      <c r="D115" t="s">
        <v>2791</v>
      </c>
      <c r="E115" t="s">
        <v>2672</v>
      </c>
      <c r="F115" t="s">
        <v>2672</v>
      </c>
      <c r="G115" t="s">
        <v>2672</v>
      </c>
      <c r="H115" t="s">
        <v>2672</v>
      </c>
      <c r="I115" t="s">
        <v>2672</v>
      </c>
      <c r="J115" t="s">
        <v>2672</v>
      </c>
      <c r="K115">
        <v>4</v>
      </c>
      <c r="L115">
        <v>7</v>
      </c>
      <c r="N115" t="s">
        <v>1719</v>
      </c>
      <c r="P115" t="s">
        <v>1242</v>
      </c>
      <c r="Q115">
        <v>198</v>
      </c>
      <c r="R115">
        <v>0</v>
      </c>
      <c r="S115" t="str">
        <f>"0x" &amp; DEC2HEX(_xlfn.BITOR(LOOKUP(P115,Encodings!$B$4:$B$21,Encodings!$E$4:$E$21),_xlfn.BITLSHIFT(Q115,LOOKUP(P115,Encodings!$B$4:$B$21,Encodings!$D$4:$D$21))),8)</f>
        <v>0xDB180000</v>
      </c>
      <c r="T115" t="str">
        <f t="shared" si="13"/>
        <v>11000110</v>
      </c>
      <c r="U115">
        <v>0</v>
      </c>
      <c r="V115">
        <v>0</v>
      </c>
      <c r="W115">
        <v>0</v>
      </c>
      <c r="X115">
        <v>0</v>
      </c>
      <c r="Y115">
        <v>0</v>
      </c>
      <c r="Z115">
        <v>0</v>
      </c>
      <c r="AA115">
        <v>0</v>
      </c>
      <c r="AB115">
        <v>0</v>
      </c>
      <c r="AC115">
        <v>0</v>
      </c>
      <c r="AD115">
        <v>1</v>
      </c>
      <c r="AE115">
        <v>1</v>
      </c>
      <c r="AF115" t="str">
        <f t="shared" si="10"/>
        <v>0x0003</v>
      </c>
      <c r="AG115" s="8" t="str">
        <f t="shared" si="11"/>
        <v>new InstInfo(0111, "ds_max_src2_i64", "none", "todo", "todo", "todo", "todo", "todo", "todo", 4, 7, @"Int max.", @"", ISA_Enc.DS, 198, 0, 0xDB180000, 0x0003),</v>
      </c>
    </row>
    <row r="116" spans="2:33" ht="15.75" customHeight="1" x14ac:dyDescent="0.25">
      <c r="B116" t="s">
        <v>900</v>
      </c>
      <c r="C116" s="5">
        <f t="shared" si="12"/>
        <v>112</v>
      </c>
      <c r="D116" t="s">
        <v>2791</v>
      </c>
      <c r="E116" t="s">
        <v>2672</v>
      </c>
      <c r="F116" t="s">
        <v>2672</v>
      </c>
      <c r="G116" t="s">
        <v>2672</v>
      </c>
      <c r="H116" t="s">
        <v>2672</v>
      </c>
      <c r="I116" t="s">
        <v>2672</v>
      </c>
      <c r="J116" t="s">
        <v>2672</v>
      </c>
      <c r="K116">
        <v>4</v>
      </c>
      <c r="L116">
        <v>7</v>
      </c>
      <c r="N116" t="s">
        <v>1768</v>
      </c>
      <c r="P116" t="s">
        <v>1242</v>
      </c>
      <c r="Q116">
        <v>136</v>
      </c>
      <c r="R116">
        <v>0</v>
      </c>
      <c r="S116" t="str">
        <f>"0x" &amp; DEC2HEX(_xlfn.BITOR(LOOKUP(P116,Encodings!$B$4:$B$21,Encodings!$E$4:$E$21),_xlfn.BITLSHIFT(Q116,LOOKUP(P116,Encodings!$B$4:$B$21,Encodings!$D$4:$D$21))),8)</f>
        <v>0xDA200000</v>
      </c>
      <c r="T116" t="str">
        <f t="shared" si="13"/>
        <v>10001000</v>
      </c>
      <c r="U116">
        <v>0</v>
      </c>
      <c r="V116">
        <v>0</v>
      </c>
      <c r="W116">
        <v>0</v>
      </c>
      <c r="X116">
        <v>0</v>
      </c>
      <c r="Y116">
        <v>0</v>
      </c>
      <c r="Z116">
        <v>0</v>
      </c>
      <c r="AA116">
        <v>0</v>
      </c>
      <c r="AB116">
        <v>0</v>
      </c>
      <c r="AC116">
        <v>0</v>
      </c>
      <c r="AD116">
        <v>1</v>
      </c>
      <c r="AE116">
        <v>1</v>
      </c>
      <c r="AF116" t="str">
        <f t="shared" si="10"/>
        <v>0x0003</v>
      </c>
      <c r="AG116" s="8" t="str">
        <f t="shared" si="11"/>
        <v>new InstInfo(0112, "ds_max_src2_u32", "none", "todo", "todo", "todo", "todo", "todo", "todo", 4, 7, @"B = A + 4*(offset1[7] ? {A[31],A[31:17]} : {offset1[6],offset1[6:0],offset0}). DS[A] = max(DS[A], DS[B]); uint maxw", @"", ISA_Enc.DS, 136, 0, 0xDA200000, 0x0003),</v>
      </c>
    </row>
    <row r="117" spans="2:33" ht="15.75" customHeight="1" x14ac:dyDescent="0.25">
      <c r="B117" t="s">
        <v>914</v>
      </c>
      <c r="C117" s="5">
        <f t="shared" si="12"/>
        <v>113</v>
      </c>
      <c r="D117" t="s">
        <v>2791</v>
      </c>
      <c r="E117" t="s">
        <v>2672</v>
      </c>
      <c r="F117" t="s">
        <v>2672</v>
      </c>
      <c r="G117" t="s">
        <v>2672</v>
      </c>
      <c r="H117" t="s">
        <v>2672</v>
      </c>
      <c r="I117" t="s">
        <v>2672</v>
      </c>
      <c r="J117" t="s">
        <v>2672</v>
      </c>
      <c r="K117">
        <v>4</v>
      </c>
      <c r="L117">
        <v>7</v>
      </c>
      <c r="N117" t="s">
        <v>1721</v>
      </c>
      <c r="P117" t="s">
        <v>1242</v>
      </c>
      <c r="Q117">
        <v>200</v>
      </c>
      <c r="R117">
        <v>0</v>
      </c>
      <c r="S117" t="str">
        <f>"0x" &amp; DEC2HEX(_xlfn.BITOR(LOOKUP(P117,Encodings!$B$4:$B$21,Encodings!$E$4:$E$21),_xlfn.BITLSHIFT(Q117,LOOKUP(P117,Encodings!$B$4:$B$21,Encodings!$D$4:$D$21))),8)</f>
        <v>0xDB200000</v>
      </c>
      <c r="T117" t="str">
        <f t="shared" si="13"/>
        <v>11001000</v>
      </c>
      <c r="U117">
        <v>0</v>
      </c>
      <c r="V117">
        <v>0</v>
      </c>
      <c r="W117">
        <v>0</v>
      </c>
      <c r="X117">
        <v>0</v>
      </c>
      <c r="Y117">
        <v>0</v>
      </c>
      <c r="Z117">
        <v>0</v>
      </c>
      <c r="AA117">
        <v>0</v>
      </c>
      <c r="AB117">
        <v>0</v>
      </c>
      <c r="AC117">
        <v>0</v>
      </c>
      <c r="AD117">
        <v>1</v>
      </c>
      <c r="AE117">
        <v>1</v>
      </c>
      <c r="AF117" t="str">
        <f t="shared" si="10"/>
        <v>0x0003</v>
      </c>
      <c r="AG117" s="8" t="str">
        <f t="shared" si="11"/>
        <v>new InstInfo(0113, "ds_max_src2_u64", "none", "todo", "todo", "todo", "todo", "todo", "todo", 4, 7, @"Uint max.", @"", ISA_Enc.DS, 200, 0, 0xDB200000, 0x0003),</v>
      </c>
    </row>
    <row r="118" spans="2:33" ht="15.75" customHeight="1" x14ac:dyDescent="0.25">
      <c r="B118" t="s">
        <v>799</v>
      </c>
      <c r="C118" s="5">
        <f t="shared" si="12"/>
        <v>114</v>
      </c>
      <c r="D118" t="s">
        <v>2791</v>
      </c>
      <c r="E118" t="s">
        <v>2672</v>
      </c>
      <c r="F118" t="s">
        <v>2672</v>
      </c>
      <c r="G118" t="s">
        <v>2672</v>
      </c>
      <c r="H118" t="s">
        <v>2672</v>
      </c>
      <c r="I118" t="s">
        <v>2672</v>
      </c>
      <c r="J118" t="s">
        <v>2672</v>
      </c>
      <c r="K118">
        <v>4</v>
      </c>
      <c r="L118">
        <v>7</v>
      </c>
      <c r="N118" t="s">
        <v>1697</v>
      </c>
      <c r="P118" t="s">
        <v>1242</v>
      </c>
      <c r="Q118">
        <v>8</v>
      </c>
      <c r="R118">
        <v>0</v>
      </c>
      <c r="S118" t="str">
        <f>"0x" &amp; DEC2HEX(_xlfn.BITOR(LOOKUP(P118,Encodings!$B$4:$B$21,Encodings!$E$4:$E$21),_xlfn.BITLSHIFT(Q118,LOOKUP(P118,Encodings!$B$4:$B$21,Encodings!$D$4:$D$21))),8)</f>
        <v>0xD8200000</v>
      </c>
      <c r="T118" t="str">
        <f t="shared" si="13"/>
        <v>00001000</v>
      </c>
      <c r="U118">
        <v>0</v>
      </c>
      <c r="V118">
        <v>0</v>
      </c>
      <c r="W118">
        <v>0</v>
      </c>
      <c r="X118">
        <v>0</v>
      </c>
      <c r="Y118">
        <v>0</v>
      </c>
      <c r="Z118">
        <v>0</v>
      </c>
      <c r="AA118">
        <v>0</v>
      </c>
      <c r="AB118">
        <v>0</v>
      </c>
      <c r="AC118">
        <v>0</v>
      </c>
      <c r="AD118">
        <v>1</v>
      </c>
      <c r="AE118">
        <v>1</v>
      </c>
      <c r="AF118" t="str">
        <f t="shared" si="10"/>
        <v>0x0003</v>
      </c>
      <c r="AG118" s="8" t="str">
        <f t="shared" si="11"/>
        <v>new InstInfo(0114, "ds_max_u32", "none", "todo", "todo", "todo", "todo", "todo", "todo", 4, 7, @"DS[A] = max(DS[A], D0); uint max.", @"", ISA_Enc.DS, 8, 0, 0xD8200000, 0x0003),</v>
      </c>
    </row>
    <row r="119" spans="2:33" ht="15.75" customHeight="1" x14ac:dyDescent="0.25">
      <c r="B119" t="s">
        <v>857</v>
      </c>
      <c r="C119" s="5">
        <f t="shared" si="12"/>
        <v>115</v>
      </c>
      <c r="D119" t="s">
        <v>2791</v>
      </c>
      <c r="E119" t="s">
        <v>2672</v>
      </c>
      <c r="F119" t="s">
        <v>2672</v>
      </c>
      <c r="G119" t="s">
        <v>2672</v>
      </c>
      <c r="H119" t="s">
        <v>2672</v>
      </c>
      <c r="I119" t="s">
        <v>2672</v>
      </c>
      <c r="J119" t="s">
        <v>2672</v>
      </c>
      <c r="K119">
        <v>4</v>
      </c>
      <c r="L119">
        <v>7</v>
      </c>
      <c r="N119" t="s">
        <v>1721</v>
      </c>
      <c r="P119" t="s">
        <v>1242</v>
      </c>
      <c r="Q119">
        <v>72</v>
      </c>
      <c r="R119">
        <v>0</v>
      </c>
      <c r="S119" t="str">
        <f>"0x" &amp; DEC2HEX(_xlfn.BITOR(LOOKUP(P119,Encodings!$B$4:$B$21,Encodings!$E$4:$E$21),_xlfn.BITLSHIFT(Q119,LOOKUP(P119,Encodings!$B$4:$B$21,Encodings!$D$4:$D$21))),8)</f>
        <v>0xD9200000</v>
      </c>
      <c r="T119" t="str">
        <f t="shared" si="13"/>
        <v>01001000</v>
      </c>
      <c r="U119">
        <v>0</v>
      </c>
      <c r="V119">
        <v>0</v>
      </c>
      <c r="W119">
        <v>0</v>
      </c>
      <c r="X119">
        <v>0</v>
      </c>
      <c r="Y119">
        <v>0</v>
      </c>
      <c r="Z119">
        <v>0</v>
      </c>
      <c r="AA119">
        <v>0</v>
      </c>
      <c r="AB119">
        <v>0</v>
      </c>
      <c r="AC119">
        <v>0</v>
      </c>
      <c r="AD119">
        <v>1</v>
      </c>
      <c r="AE119">
        <v>1</v>
      </c>
      <c r="AF119" t="str">
        <f t="shared" si="10"/>
        <v>0x0003</v>
      </c>
      <c r="AG119" s="8" t="str">
        <f t="shared" si="11"/>
        <v>new InstInfo(0115, "ds_max_u64", "none", "todo", "todo", "todo", "todo", "todo", "todo", 4, 7, @"Uint max.", @"", ISA_Enc.DS, 72, 0, 0xD9200000, 0x0003),</v>
      </c>
    </row>
    <row r="120" spans="2:33" ht="15.75" customHeight="1" x14ac:dyDescent="0.25">
      <c r="B120" t="s">
        <v>809</v>
      </c>
      <c r="C120" s="5">
        <f t="shared" si="12"/>
        <v>116</v>
      </c>
      <c r="D120" t="s">
        <v>2791</v>
      </c>
      <c r="E120" t="s">
        <v>2672</v>
      </c>
      <c r="F120" t="s">
        <v>2672</v>
      </c>
      <c r="G120" t="s">
        <v>2672</v>
      </c>
      <c r="H120" t="s">
        <v>2672</v>
      </c>
      <c r="I120" t="s">
        <v>2672</v>
      </c>
      <c r="J120" t="s">
        <v>2672</v>
      </c>
      <c r="K120">
        <v>4</v>
      </c>
      <c r="L120">
        <v>7</v>
      </c>
      <c r="N120" t="s">
        <v>3063</v>
      </c>
      <c r="P120" t="s">
        <v>1242</v>
      </c>
      <c r="Q120">
        <v>18</v>
      </c>
      <c r="R120">
        <v>0</v>
      </c>
      <c r="S120" t="str">
        <f>"0x" &amp; DEC2HEX(_xlfn.BITOR(LOOKUP(P120,Encodings!$B$4:$B$21,Encodings!$E$4:$E$21),_xlfn.BITLSHIFT(Q120,LOOKUP(P120,Encodings!$B$4:$B$21,Encodings!$D$4:$D$21))),8)</f>
        <v>0xD8480000</v>
      </c>
      <c r="T120" t="str">
        <f t="shared" si="13"/>
        <v>00010010</v>
      </c>
      <c r="U120">
        <v>0</v>
      </c>
      <c r="V120">
        <v>0</v>
      </c>
      <c r="W120">
        <v>0</v>
      </c>
      <c r="X120">
        <v>0</v>
      </c>
      <c r="Y120">
        <v>0</v>
      </c>
      <c r="Z120">
        <v>0</v>
      </c>
      <c r="AA120">
        <v>0</v>
      </c>
      <c r="AB120">
        <v>0</v>
      </c>
      <c r="AC120">
        <v>0</v>
      </c>
      <c r="AD120">
        <v>1</v>
      </c>
      <c r="AE120">
        <v>1</v>
      </c>
      <c r="AF120" t="str">
        <f t="shared" si="10"/>
        <v>0x0003</v>
      </c>
      <c r="AG120" s="8" t="str">
        <f t="shared" si="11"/>
        <v>new InstInfo(0116, "ds_min_f32", "none", "todo", "todo", "todo", "todo", "todo", "todo", 4, 7, @"DS[A] = (DS[A] &lt; D1) ? D0 : DS[A];  compare swap float (handles NaN/INF/denorm).", @"", ISA_Enc.DS, 18, 0, 0xD8480000, 0x0003),</v>
      </c>
    </row>
    <row r="121" spans="2:33" ht="15.75" customHeight="1" x14ac:dyDescent="0.25">
      <c r="B121" t="s">
        <v>867</v>
      </c>
      <c r="C121" s="5">
        <f t="shared" si="12"/>
        <v>117</v>
      </c>
      <c r="D121" t="s">
        <v>2791</v>
      </c>
      <c r="E121" t="s">
        <v>2672</v>
      </c>
      <c r="F121" t="s">
        <v>2672</v>
      </c>
      <c r="G121" t="s">
        <v>2672</v>
      </c>
      <c r="H121" t="s">
        <v>2672</v>
      </c>
      <c r="I121" t="s">
        <v>2672</v>
      </c>
      <c r="J121" t="s">
        <v>2672</v>
      </c>
      <c r="K121">
        <v>4</v>
      </c>
      <c r="L121">
        <v>7</v>
      </c>
      <c r="N121" t="s">
        <v>1752</v>
      </c>
      <c r="P121" t="s">
        <v>1242</v>
      </c>
      <c r="Q121">
        <v>82</v>
      </c>
      <c r="R121">
        <v>0</v>
      </c>
      <c r="S121" t="str">
        <f>"0x" &amp; DEC2HEX(_xlfn.BITOR(LOOKUP(P121,Encodings!$B$4:$B$21,Encodings!$E$4:$E$21),_xlfn.BITLSHIFT(Q121,LOOKUP(P121,Encodings!$B$4:$B$21,Encodings!$D$4:$D$21))),8)</f>
        <v>0xD9480000</v>
      </c>
      <c r="T121" t="str">
        <f t="shared" si="13"/>
        <v>01010010</v>
      </c>
      <c r="U121">
        <v>0</v>
      </c>
      <c r="V121">
        <v>0</v>
      </c>
      <c r="W121">
        <v>0</v>
      </c>
      <c r="X121">
        <v>0</v>
      </c>
      <c r="Y121">
        <v>0</v>
      </c>
      <c r="Z121">
        <v>0</v>
      </c>
      <c r="AA121">
        <v>0</v>
      </c>
      <c r="AB121">
        <v>0</v>
      </c>
      <c r="AC121">
        <v>0</v>
      </c>
      <c r="AD121">
        <v>1</v>
      </c>
      <c r="AE121">
        <v>1</v>
      </c>
      <c r="AF121" t="str">
        <f t="shared" si="10"/>
        <v>0x0003</v>
      </c>
      <c r="AG121" s="8" t="str">
        <f t="shared" si="11"/>
        <v>new InstInfo(0117, "ds_min_f64", "none", "todo", "todo", "todo", "todo", "todo", "todo", 4, 7, @"DS[A] = (D0 &lt; DS[A]) ? D0 : DS[A]; float, handles NaN/INF/denorm.", @"", ISA_Enc.DS, 82, 0, 0xD9480000, 0x0003),</v>
      </c>
    </row>
    <row r="122" spans="2:33" ht="15.75" customHeight="1" x14ac:dyDescent="0.25">
      <c r="B122" t="s">
        <v>796</v>
      </c>
      <c r="C122" s="5">
        <f t="shared" si="12"/>
        <v>118</v>
      </c>
      <c r="D122" t="s">
        <v>2791</v>
      </c>
      <c r="E122" t="s">
        <v>2672</v>
      </c>
      <c r="F122" t="s">
        <v>2672</v>
      </c>
      <c r="G122" t="s">
        <v>2672</v>
      </c>
      <c r="H122" t="s">
        <v>2672</v>
      </c>
      <c r="I122" t="s">
        <v>2672</v>
      </c>
      <c r="J122" t="s">
        <v>2672</v>
      </c>
      <c r="K122">
        <v>4</v>
      </c>
      <c r="L122">
        <v>7</v>
      </c>
      <c r="N122" t="s">
        <v>1694</v>
      </c>
      <c r="P122" t="s">
        <v>1242</v>
      </c>
      <c r="Q122">
        <v>5</v>
      </c>
      <c r="R122">
        <v>0</v>
      </c>
      <c r="S122" t="str">
        <f>"0x" &amp; DEC2HEX(_xlfn.BITOR(LOOKUP(P122,Encodings!$B$4:$B$21,Encodings!$E$4:$E$21),_xlfn.BITLSHIFT(Q122,LOOKUP(P122,Encodings!$B$4:$B$21,Encodings!$D$4:$D$21))),8)</f>
        <v>0xD8140000</v>
      </c>
      <c r="T122" t="str">
        <f t="shared" si="13"/>
        <v>00000101</v>
      </c>
      <c r="U122">
        <v>0</v>
      </c>
      <c r="V122">
        <v>0</v>
      </c>
      <c r="W122">
        <v>0</v>
      </c>
      <c r="X122">
        <v>0</v>
      </c>
      <c r="Y122">
        <v>0</v>
      </c>
      <c r="Z122">
        <v>0</v>
      </c>
      <c r="AA122">
        <v>0</v>
      </c>
      <c r="AB122">
        <v>0</v>
      </c>
      <c r="AC122">
        <v>0</v>
      </c>
      <c r="AD122">
        <v>1</v>
      </c>
      <c r="AE122">
        <v>1</v>
      </c>
      <c r="AF122" t="str">
        <f t="shared" si="10"/>
        <v>0x0003</v>
      </c>
      <c r="AG122" s="8" t="str">
        <f t="shared" si="11"/>
        <v>new InstInfo(0118, "ds_min_i32", "none", "todo", "todo", "todo", "todo", "todo", "todo", 4, 7, @"DS[A] = min(DS[A], D0); int min.", @"", ISA_Enc.DS, 5, 0, 0xD8140000, 0x0003),</v>
      </c>
    </row>
    <row r="123" spans="2:33" ht="15.75" customHeight="1" x14ac:dyDescent="0.25">
      <c r="B123" t="s">
        <v>854</v>
      </c>
      <c r="C123" s="5">
        <f t="shared" si="12"/>
        <v>119</v>
      </c>
      <c r="D123" t="s">
        <v>2791</v>
      </c>
      <c r="E123" t="s">
        <v>2672</v>
      </c>
      <c r="F123" t="s">
        <v>2672</v>
      </c>
      <c r="G123" t="s">
        <v>2672</v>
      </c>
      <c r="H123" t="s">
        <v>2672</v>
      </c>
      <c r="I123" t="s">
        <v>2672</v>
      </c>
      <c r="J123" t="s">
        <v>2672</v>
      </c>
      <c r="K123">
        <v>4</v>
      </c>
      <c r="L123">
        <v>7</v>
      </c>
      <c r="N123" t="s">
        <v>1718</v>
      </c>
      <c r="P123" t="s">
        <v>1242</v>
      </c>
      <c r="Q123">
        <v>69</v>
      </c>
      <c r="R123">
        <v>0</v>
      </c>
      <c r="S123" t="str">
        <f>"0x" &amp; DEC2HEX(_xlfn.BITOR(LOOKUP(P123,Encodings!$B$4:$B$21,Encodings!$E$4:$E$21),_xlfn.BITLSHIFT(Q123,LOOKUP(P123,Encodings!$B$4:$B$21,Encodings!$D$4:$D$21))),8)</f>
        <v>0xD9140000</v>
      </c>
      <c r="T123" t="str">
        <f t="shared" si="13"/>
        <v>01000101</v>
      </c>
      <c r="U123">
        <v>0</v>
      </c>
      <c r="V123">
        <v>0</v>
      </c>
      <c r="W123">
        <v>0</v>
      </c>
      <c r="X123">
        <v>0</v>
      </c>
      <c r="Y123">
        <v>0</v>
      </c>
      <c r="Z123">
        <v>0</v>
      </c>
      <c r="AA123">
        <v>0</v>
      </c>
      <c r="AB123">
        <v>0</v>
      </c>
      <c r="AC123">
        <v>0</v>
      </c>
      <c r="AD123">
        <v>1</v>
      </c>
      <c r="AE123">
        <v>1</v>
      </c>
      <c r="AF123" t="str">
        <f t="shared" si="10"/>
        <v>0x0003</v>
      </c>
      <c r="AG123" s="8" t="str">
        <f t="shared" si="11"/>
        <v>new InstInfo(0119, "ds_min_i64", "none", "todo", "todo", "todo", "todo", "todo", "todo", 4, 7, @"Int min.", @"", ISA_Enc.DS, 69, 0, 0xD9140000, 0x0003),</v>
      </c>
    </row>
    <row r="124" spans="2:33" ht="15.75" customHeight="1" x14ac:dyDescent="0.25">
      <c r="B124" t="s">
        <v>836</v>
      </c>
      <c r="C124" s="5">
        <f t="shared" si="12"/>
        <v>120</v>
      </c>
      <c r="D124" t="s">
        <v>2796</v>
      </c>
      <c r="E124" t="s">
        <v>2672</v>
      </c>
      <c r="F124" t="s">
        <v>2672</v>
      </c>
      <c r="G124" t="s">
        <v>2672</v>
      </c>
      <c r="H124" t="s">
        <v>2672</v>
      </c>
      <c r="I124" t="s">
        <v>2672</v>
      </c>
      <c r="J124" t="s">
        <v>2672</v>
      </c>
      <c r="K124">
        <v>4</v>
      </c>
      <c r="L124">
        <v>7</v>
      </c>
      <c r="N124" t="s">
        <v>1706</v>
      </c>
      <c r="P124" t="s">
        <v>1242</v>
      </c>
      <c r="Q124">
        <v>50</v>
      </c>
      <c r="R124">
        <v>0</v>
      </c>
      <c r="S124" t="str">
        <f>"0x" &amp; DEC2HEX(_xlfn.BITOR(LOOKUP(P124,Encodings!$B$4:$B$21,Encodings!$E$4:$E$21),_xlfn.BITLSHIFT(Q124,LOOKUP(P124,Encodings!$B$4:$B$21,Encodings!$D$4:$D$21))),8)</f>
        <v>0xD8C80000</v>
      </c>
      <c r="T124" t="str">
        <f t="shared" ref="T124:T155" si="14">DEC2BIN(Q124,8)</f>
        <v>00110010</v>
      </c>
      <c r="U124">
        <v>0</v>
      </c>
      <c r="V124">
        <v>0</v>
      </c>
      <c r="W124">
        <v>0</v>
      </c>
      <c r="X124">
        <v>0</v>
      </c>
      <c r="Y124">
        <v>0</v>
      </c>
      <c r="Z124">
        <v>0</v>
      </c>
      <c r="AA124">
        <v>0</v>
      </c>
      <c r="AB124">
        <v>0</v>
      </c>
      <c r="AC124">
        <v>0</v>
      </c>
      <c r="AD124">
        <v>1</v>
      </c>
      <c r="AE124">
        <v>1</v>
      </c>
      <c r="AF124" t="str">
        <f t="shared" si="10"/>
        <v>0x0003</v>
      </c>
      <c r="AG124" s="8" t="str">
        <f t="shared" si="11"/>
        <v>new InstInfo(0120, "ds_min_rtn_f32", "v4f", "todo", "todo", "todo", "todo", "todo", "todo", 4, 7, @"DS[A] = (DS[A] &lt; D1) ? D0 : DS[A]; float compare swap (handles NaN/INF/denorm).", @"", ISA_Enc.DS, 50, 0, 0xD8C80000, 0x0003),</v>
      </c>
    </row>
    <row r="125" spans="2:33" ht="15.75" customHeight="1" x14ac:dyDescent="0.25">
      <c r="B125" t="s">
        <v>887</v>
      </c>
      <c r="C125" s="5">
        <f t="shared" si="12"/>
        <v>121</v>
      </c>
      <c r="D125" t="s">
        <v>2798</v>
      </c>
      <c r="E125" t="s">
        <v>2672</v>
      </c>
      <c r="F125" t="s">
        <v>2672</v>
      </c>
      <c r="G125" t="s">
        <v>2672</v>
      </c>
      <c r="H125" t="s">
        <v>2672</v>
      </c>
      <c r="I125" t="s">
        <v>2672</v>
      </c>
      <c r="J125" t="s">
        <v>2672</v>
      </c>
      <c r="K125">
        <v>4</v>
      </c>
      <c r="L125">
        <v>7</v>
      </c>
      <c r="N125" t="s">
        <v>1752</v>
      </c>
      <c r="P125" t="s">
        <v>1242</v>
      </c>
      <c r="Q125">
        <v>114</v>
      </c>
      <c r="R125">
        <v>0</v>
      </c>
      <c r="S125" t="str">
        <f>"0x" &amp; DEC2HEX(_xlfn.BITOR(LOOKUP(P125,Encodings!$B$4:$B$21,Encodings!$E$4:$E$21),_xlfn.BITLSHIFT(Q125,LOOKUP(P125,Encodings!$B$4:$B$21,Encodings!$D$4:$D$21))),8)</f>
        <v>0xD9C80000</v>
      </c>
      <c r="T125" t="str">
        <f t="shared" si="14"/>
        <v>01110010</v>
      </c>
      <c r="U125">
        <v>0</v>
      </c>
      <c r="V125">
        <v>0</v>
      </c>
      <c r="W125">
        <v>0</v>
      </c>
      <c r="X125">
        <v>0</v>
      </c>
      <c r="Y125">
        <v>0</v>
      </c>
      <c r="Z125">
        <v>0</v>
      </c>
      <c r="AA125">
        <v>0</v>
      </c>
      <c r="AB125">
        <v>0</v>
      </c>
      <c r="AC125">
        <v>0</v>
      </c>
      <c r="AD125">
        <v>1</v>
      </c>
      <c r="AE125">
        <v>1</v>
      </c>
      <c r="AF125" t="str">
        <f t="shared" si="10"/>
        <v>0x0003</v>
      </c>
      <c r="AG125" s="8" t="str">
        <f t="shared" si="11"/>
        <v>new InstInfo(0121, "ds_min_rtn_f64", "v8f", "todo", "todo", "todo", "todo", "todo", "todo", 4, 7, @"DS[A] = (D0 &lt; DS[A]) ? D0 : DS[A]; float, handles NaN/INF/denorm.", @"", ISA_Enc.DS, 114, 0, 0xD9C80000, 0x0003),</v>
      </c>
    </row>
    <row r="126" spans="2:33" ht="15.75" customHeight="1" x14ac:dyDescent="0.25">
      <c r="B126" t="s">
        <v>823</v>
      </c>
      <c r="C126" s="5">
        <f t="shared" si="12"/>
        <v>122</v>
      </c>
      <c r="D126" t="s">
        <v>2799</v>
      </c>
      <c r="E126" t="s">
        <v>2672</v>
      </c>
      <c r="F126" t="s">
        <v>2672</v>
      </c>
      <c r="G126" t="s">
        <v>2672</v>
      </c>
      <c r="H126" t="s">
        <v>2672</v>
      </c>
      <c r="I126" t="s">
        <v>2672</v>
      </c>
      <c r="J126" t="s">
        <v>2672</v>
      </c>
      <c r="K126">
        <v>4</v>
      </c>
      <c r="L126">
        <v>7</v>
      </c>
      <c r="N126" t="s">
        <v>1718</v>
      </c>
      <c r="P126" t="s">
        <v>1242</v>
      </c>
      <c r="Q126">
        <v>37</v>
      </c>
      <c r="R126">
        <v>0</v>
      </c>
      <c r="S126" t="str">
        <f>"0x" &amp; DEC2HEX(_xlfn.BITOR(LOOKUP(P126,Encodings!$B$4:$B$21,Encodings!$E$4:$E$21),_xlfn.BITLSHIFT(Q126,LOOKUP(P126,Encodings!$B$4:$B$21,Encodings!$D$4:$D$21))),8)</f>
        <v>0xD8940000</v>
      </c>
      <c r="T126" t="str">
        <f t="shared" si="14"/>
        <v>00100101</v>
      </c>
      <c r="U126">
        <v>0</v>
      </c>
      <c r="V126">
        <v>0</v>
      </c>
      <c r="W126">
        <v>0</v>
      </c>
      <c r="X126">
        <v>0</v>
      </c>
      <c r="Y126">
        <v>0</v>
      </c>
      <c r="Z126">
        <v>0</v>
      </c>
      <c r="AA126">
        <v>0</v>
      </c>
      <c r="AB126">
        <v>0</v>
      </c>
      <c r="AC126">
        <v>0</v>
      </c>
      <c r="AD126">
        <v>1</v>
      </c>
      <c r="AE126">
        <v>1</v>
      </c>
      <c r="AF126" t="str">
        <f t="shared" si="10"/>
        <v>0x0003</v>
      </c>
      <c r="AG126" s="8" t="str">
        <f t="shared" si="11"/>
        <v>new InstInfo(0122, "ds_min_rtn_i32", "v4i", "todo", "todo", "todo", "todo", "todo", "todo", 4, 7, @"Int min.", @"", ISA_Enc.DS, 37, 0, 0xD8940000, 0x0003),</v>
      </c>
    </row>
    <row r="127" spans="2:33" ht="15.75" customHeight="1" x14ac:dyDescent="0.25">
      <c r="B127" t="s">
        <v>874</v>
      </c>
      <c r="C127" s="5">
        <f t="shared" si="12"/>
        <v>123</v>
      </c>
      <c r="D127" t="s">
        <v>2802</v>
      </c>
      <c r="E127" t="s">
        <v>2672</v>
      </c>
      <c r="F127" t="s">
        <v>2672</v>
      </c>
      <c r="G127" t="s">
        <v>2672</v>
      </c>
      <c r="H127" t="s">
        <v>2672</v>
      </c>
      <c r="I127" t="s">
        <v>2672</v>
      </c>
      <c r="J127" t="s">
        <v>2672</v>
      </c>
      <c r="K127">
        <v>4</v>
      </c>
      <c r="L127">
        <v>7</v>
      </c>
      <c r="N127" t="s">
        <v>1718</v>
      </c>
      <c r="P127" t="s">
        <v>1242</v>
      </c>
      <c r="Q127">
        <v>101</v>
      </c>
      <c r="R127">
        <v>0</v>
      </c>
      <c r="S127" t="str">
        <f>"0x" &amp; DEC2HEX(_xlfn.BITOR(LOOKUP(P127,Encodings!$B$4:$B$21,Encodings!$E$4:$E$21),_xlfn.BITLSHIFT(Q127,LOOKUP(P127,Encodings!$B$4:$B$21,Encodings!$D$4:$D$21))),8)</f>
        <v>0xD9940000</v>
      </c>
      <c r="T127" t="str">
        <f t="shared" si="14"/>
        <v>01100101</v>
      </c>
      <c r="U127">
        <v>0</v>
      </c>
      <c r="V127">
        <v>0</v>
      </c>
      <c r="W127">
        <v>0</v>
      </c>
      <c r="X127">
        <v>0</v>
      </c>
      <c r="Y127">
        <v>0</v>
      </c>
      <c r="Z127">
        <v>0</v>
      </c>
      <c r="AA127">
        <v>0</v>
      </c>
      <c r="AB127">
        <v>0</v>
      </c>
      <c r="AC127">
        <v>0</v>
      </c>
      <c r="AD127">
        <v>1</v>
      </c>
      <c r="AE127">
        <v>1</v>
      </c>
      <c r="AF127" t="str">
        <f t="shared" si="10"/>
        <v>0x0003</v>
      </c>
      <c r="AG127" s="8" t="str">
        <f t="shared" si="11"/>
        <v>new InstInfo(0123, "ds_min_rtn_i64", "v8i", "todo", "todo", "todo", "todo", "todo", "todo", 4, 7, @"Int min.", @"", ISA_Enc.DS, 101, 0, 0xD9940000, 0x0003),</v>
      </c>
    </row>
    <row r="128" spans="2:33" ht="15.75" customHeight="1" x14ac:dyDescent="0.25">
      <c r="B128" t="s">
        <v>825</v>
      </c>
      <c r="C128" s="5">
        <f t="shared" si="12"/>
        <v>124</v>
      </c>
      <c r="D128" t="s">
        <v>2800</v>
      </c>
      <c r="E128" t="s">
        <v>2672</v>
      </c>
      <c r="F128" t="s">
        <v>2672</v>
      </c>
      <c r="G128" t="s">
        <v>2672</v>
      </c>
      <c r="H128" t="s">
        <v>2672</v>
      </c>
      <c r="I128" t="s">
        <v>2672</v>
      </c>
      <c r="J128" t="s">
        <v>2672</v>
      </c>
      <c r="K128">
        <v>4</v>
      </c>
      <c r="L128">
        <v>7</v>
      </c>
      <c r="N128" t="s">
        <v>1720</v>
      </c>
      <c r="P128" t="s">
        <v>1242</v>
      </c>
      <c r="Q128">
        <v>39</v>
      </c>
      <c r="R128">
        <v>0</v>
      </c>
      <c r="S128" t="str">
        <f>"0x" &amp; DEC2HEX(_xlfn.BITOR(LOOKUP(P128,Encodings!$B$4:$B$21,Encodings!$E$4:$E$21),_xlfn.BITLSHIFT(Q128,LOOKUP(P128,Encodings!$B$4:$B$21,Encodings!$D$4:$D$21))),8)</f>
        <v>0xD89C0000</v>
      </c>
      <c r="T128" t="str">
        <f t="shared" si="14"/>
        <v>00100111</v>
      </c>
      <c r="U128">
        <v>0</v>
      </c>
      <c r="V128">
        <v>0</v>
      </c>
      <c r="W128">
        <v>0</v>
      </c>
      <c r="X128">
        <v>0</v>
      </c>
      <c r="Y128">
        <v>0</v>
      </c>
      <c r="Z128">
        <v>0</v>
      </c>
      <c r="AA128">
        <v>0</v>
      </c>
      <c r="AB128">
        <v>0</v>
      </c>
      <c r="AC128">
        <v>0</v>
      </c>
      <c r="AD128">
        <v>1</v>
      </c>
      <c r="AE128">
        <v>1</v>
      </c>
      <c r="AF128" t="str">
        <f t="shared" si="10"/>
        <v>0x0003</v>
      </c>
      <c r="AG128" s="8" t="str">
        <f t="shared" si="11"/>
        <v>new InstInfo(0124, "ds_min_rtn_u32", "v4u", "todo", "todo", "todo", "todo", "todo", "todo", 4, 7, @"Uint min.", @"", ISA_Enc.DS, 39, 0, 0xD89C0000, 0x0003),</v>
      </c>
    </row>
    <row r="129" spans="2:33" ht="15.75" customHeight="1" x14ac:dyDescent="0.25">
      <c r="B129" t="s">
        <v>876</v>
      </c>
      <c r="C129" s="5">
        <f t="shared" si="12"/>
        <v>125</v>
      </c>
      <c r="D129" t="s">
        <v>2803</v>
      </c>
      <c r="E129" t="s">
        <v>2672</v>
      </c>
      <c r="F129" t="s">
        <v>2672</v>
      </c>
      <c r="G129" t="s">
        <v>2672</v>
      </c>
      <c r="H129" t="s">
        <v>2672</v>
      </c>
      <c r="I129" t="s">
        <v>2672</v>
      </c>
      <c r="J129" t="s">
        <v>2672</v>
      </c>
      <c r="K129">
        <v>4</v>
      </c>
      <c r="L129">
        <v>7</v>
      </c>
      <c r="N129" t="s">
        <v>1720</v>
      </c>
      <c r="P129" t="s">
        <v>1242</v>
      </c>
      <c r="Q129">
        <v>103</v>
      </c>
      <c r="R129">
        <v>0</v>
      </c>
      <c r="S129" t="str">
        <f>"0x" &amp; DEC2HEX(_xlfn.BITOR(LOOKUP(P129,Encodings!$B$4:$B$21,Encodings!$E$4:$E$21),_xlfn.BITLSHIFT(Q129,LOOKUP(P129,Encodings!$B$4:$B$21,Encodings!$D$4:$D$21))),8)</f>
        <v>0xD99C0000</v>
      </c>
      <c r="T129" t="str">
        <f t="shared" si="14"/>
        <v>01100111</v>
      </c>
      <c r="U129">
        <v>0</v>
      </c>
      <c r="V129">
        <v>0</v>
      </c>
      <c r="W129">
        <v>0</v>
      </c>
      <c r="X129">
        <v>0</v>
      </c>
      <c r="Y129">
        <v>0</v>
      </c>
      <c r="Z129">
        <v>0</v>
      </c>
      <c r="AA129">
        <v>0</v>
      </c>
      <c r="AB129">
        <v>0</v>
      </c>
      <c r="AC129">
        <v>0</v>
      </c>
      <c r="AD129">
        <v>1</v>
      </c>
      <c r="AE129">
        <v>1</v>
      </c>
      <c r="AF129" t="str">
        <f t="shared" si="10"/>
        <v>0x0003</v>
      </c>
      <c r="AG129" s="8" t="str">
        <f t="shared" si="11"/>
        <v>new InstInfo(0125, "ds_min_rtn_u64", "v8u", "todo", "todo", "todo", "todo", "todo", "todo", 4, 7, @"Uint min.", @"", ISA_Enc.DS, 103, 0, 0xD99C0000, 0x0003),</v>
      </c>
    </row>
    <row r="130" spans="2:33" ht="15.75" customHeight="1" x14ac:dyDescent="0.25">
      <c r="B130" t="s">
        <v>904</v>
      </c>
      <c r="C130" s="5">
        <f t="shared" si="12"/>
        <v>126</v>
      </c>
      <c r="D130" t="s">
        <v>2791</v>
      </c>
      <c r="E130" t="s">
        <v>2672</v>
      </c>
      <c r="F130" t="s">
        <v>2672</v>
      </c>
      <c r="G130" t="s">
        <v>2672</v>
      </c>
      <c r="H130" t="s">
        <v>2672</v>
      </c>
      <c r="I130" t="s">
        <v>2672</v>
      </c>
      <c r="J130" t="s">
        <v>2672</v>
      </c>
      <c r="K130">
        <v>4</v>
      </c>
      <c r="L130">
        <v>7</v>
      </c>
      <c r="N130" t="s">
        <v>1774</v>
      </c>
      <c r="P130" t="s">
        <v>1242</v>
      </c>
      <c r="Q130">
        <v>146</v>
      </c>
      <c r="R130">
        <v>0</v>
      </c>
      <c r="S130" t="str">
        <f>"0x" &amp; DEC2HEX(_xlfn.BITOR(LOOKUP(P130,Encodings!$B$4:$B$21,Encodings!$E$4:$E$21),_xlfn.BITLSHIFT(Q130,LOOKUP(P130,Encodings!$B$4:$B$21,Encodings!$D$4:$D$21))),8)</f>
        <v>0xDA480000</v>
      </c>
      <c r="T130" t="str">
        <f t="shared" si="14"/>
        <v>10010010</v>
      </c>
      <c r="U130">
        <v>0</v>
      </c>
      <c r="V130">
        <v>0</v>
      </c>
      <c r="W130">
        <v>0</v>
      </c>
      <c r="X130">
        <v>0</v>
      </c>
      <c r="Y130">
        <v>0</v>
      </c>
      <c r="Z130">
        <v>0</v>
      </c>
      <c r="AA130">
        <v>0</v>
      </c>
      <c r="AB130">
        <v>0</v>
      </c>
      <c r="AC130">
        <v>0</v>
      </c>
      <c r="AD130">
        <v>1</v>
      </c>
      <c r="AE130">
        <v>1</v>
      </c>
      <c r="AF130" t="str">
        <f t="shared" si="10"/>
        <v>0x0003</v>
      </c>
      <c r="AG130" s="8" t="str">
        <f t="shared" si="11"/>
        <v>new InstInfo(0126, "ds_min_src2_f32", "none", "todo", "todo", "todo", "todo", "todo", "todo", 4, 7, @"B = A + 4*(offset1[7] ? {A[31],A[31:17]} : {offset1[6],offset1[6:0],offset0}). DS[A] = (DS[B] &lt; DS[A]) ? DS[B] : DS[A]; float, handles NaN/INF/denorm.", @"", ISA_Enc.DS, 146, 0, 0xDA480000, 0x0003),</v>
      </c>
    </row>
    <row r="131" spans="2:33" ht="15.75" customHeight="1" x14ac:dyDescent="0.25">
      <c r="B131" t="s">
        <v>919</v>
      </c>
      <c r="C131" s="5">
        <f t="shared" si="12"/>
        <v>127</v>
      </c>
      <c r="D131" t="s">
        <v>2791</v>
      </c>
      <c r="E131" t="s">
        <v>2672</v>
      </c>
      <c r="F131" t="s">
        <v>2672</v>
      </c>
      <c r="G131" t="s">
        <v>2672</v>
      </c>
      <c r="H131" t="s">
        <v>2672</v>
      </c>
      <c r="I131" t="s">
        <v>2672</v>
      </c>
      <c r="J131" t="s">
        <v>2672</v>
      </c>
      <c r="K131">
        <v>4</v>
      </c>
      <c r="L131">
        <v>7</v>
      </c>
      <c r="N131" t="s">
        <v>1790</v>
      </c>
      <c r="P131" t="s">
        <v>1242</v>
      </c>
      <c r="Q131">
        <v>210</v>
      </c>
      <c r="R131">
        <v>0</v>
      </c>
      <c r="S131" t="str">
        <f>"0x" &amp; DEC2HEX(_xlfn.BITOR(LOOKUP(P131,Encodings!$B$4:$B$21,Encodings!$E$4:$E$21),_xlfn.BITLSHIFT(Q131,LOOKUP(P131,Encodings!$B$4:$B$21,Encodings!$D$4:$D$21))),8)</f>
        <v>0xDB480000</v>
      </c>
      <c r="T131" t="str">
        <f t="shared" si="14"/>
        <v>11010010</v>
      </c>
      <c r="U131">
        <v>0</v>
      </c>
      <c r="V131">
        <v>0</v>
      </c>
      <c r="W131">
        <v>0</v>
      </c>
      <c r="X131">
        <v>0</v>
      </c>
      <c r="Y131">
        <v>0</v>
      </c>
      <c r="Z131">
        <v>0</v>
      </c>
      <c r="AA131">
        <v>0</v>
      </c>
      <c r="AB131">
        <v>0</v>
      </c>
      <c r="AC131">
        <v>0</v>
      </c>
      <c r="AD131">
        <v>1</v>
      </c>
      <c r="AE131">
        <v>1</v>
      </c>
      <c r="AF131" t="str">
        <f t="shared" si="10"/>
        <v>0x0003</v>
      </c>
      <c r="AG131" s="8" t="str">
        <f t="shared" si="11"/>
        <v>new InstInfo(0127, "ds_min_src2_f64", "none", "todo", "todo", "todo", "todo", "todo", "todo", 4, 7, @"B = A + 4*(offset1[7] ? {A[31],A[31:17]} : {offset1[6],offset1[6:0],offset0}).  [A] = (D0 &lt; DS[A]) ? D0 : DS[A]; float, handles NaN/INF/denorm. ", @"", ISA_Enc.DS, 210, 0, 0xDB480000, 0x0003),</v>
      </c>
    </row>
    <row r="132" spans="2:33" ht="15.75" customHeight="1" x14ac:dyDescent="0.25">
      <c r="B132" t="s">
        <v>897</v>
      </c>
      <c r="C132" s="5">
        <f t="shared" si="12"/>
        <v>128</v>
      </c>
      <c r="D132" t="s">
        <v>2791</v>
      </c>
      <c r="E132" t="s">
        <v>2672</v>
      </c>
      <c r="F132" t="s">
        <v>2672</v>
      </c>
      <c r="G132" t="s">
        <v>2672</v>
      </c>
      <c r="H132" t="s">
        <v>2672</v>
      </c>
      <c r="I132" t="s">
        <v>2672</v>
      </c>
      <c r="J132" t="s">
        <v>2672</v>
      </c>
      <c r="K132">
        <v>4</v>
      </c>
      <c r="L132">
        <v>7</v>
      </c>
      <c r="N132" t="s">
        <v>1765</v>
      </c>
      <c r="P132" t="s">
        <v>1242</v>
      </c>
      <c r="Q132">
        <v>133</v>
      </c>
      <c r="R132">
        <v>0</v>
      </c>
      <c r="S132" t="str">
        <f>"0x" &amp; DEC2HEX(_xlfn.BITOR(LOOKUP(P132,Encodings!$B$4:$B$21,Encodings!$E$4:$E$21),_xlfn.BITLSHIFT(Q132,LOOKUP(P132,Encodings!$B$4:$B$21,Encodings!$D$4:$D$21))),8)</f>
        <v>0xDA140000</v>
      </c>
      <c r="T132" t="str">
        <f t="shared" si="14"/>
        <v>10000101</v>
      </c>
      <c r="U132">
        <v>0</v>
      </c>
      <c r="V132">
        <v>0</v>
      </c>
      <c r="W132">
        <v>0</v>
      </c>
      <c r="X132">
        <v>0</v>
      </c>
      <c r="Y132">
        <v>0</v>
      </c>
      <c r="Z132">
        <v>0</v>
      </c>
      <c r="AA132">
        <v>0</v>
      </c>
      <c r="AB132">
        <v>0</v>
      </c>
      <c r="AC132">
        <v>0</v>
      </c>
      <c r="AD132">
        <v>1</v>
      </c>
      <c r="AE132">
        <v>1</v>
      </c>
      <c r="AF132" t="str">
        <f t="shared" ref="AF132:AF195" si="15">"0x" &amp; BIN2HEX(U132 &amp; V132 &amp; W132, 2)  &amp; BIN2HEX(X132 &amp; Y132 &amp; Z132 &amp; AA132 &amp; AB132 &amp; AC132 &amp; AD132 &amp; AE132, 2)</f>
        <v>0x0003</v>
      </c>
      <c r="AG132" s="8" t="str">
        <f t="shared" ref="AG132:AG195" si="16">"new InstInfo("&amp; TEXT(C132,"0000") &amp;", """&amp;LOWER(B132)&amp;""", """&amp;D132&amp;""", """&amp;E132&amp;""", """&amp;F132&amp;""", """&amp;G132&amp;""", """&amp;H132&amp;""", """&amp;I132&amp;""", """&amp;J132&amp;""", "&amp;K132&amp;", "&amp;L132&amp;", @"""&amp;SUBSTITUTE(SUBSTITUTE(N132,CHAR(13),"&lt;br&gt;"),CHAR(10),"")&amp;""", @"""&amp;O132&amp;""", ISA_Enc."&amp;P132&amp;", "&amp;Q132&amp;", "&amp;R132&amp;", "&amp;S132&amp;", "&amp;AF132&amp;"),"</f>
        <v>new InstInfo(0128, "ds_min_src2_i32", "none", "todo", "todo", "todo", "todo", "todo", "todo", 4, 7, @"B = A + 4*(offset1[7] ? {A[31],A[31:17]} : {offset1[6],offset1[6:0],offset0}). DS[A] = min(DS[A], DS[B]); int min.", @"", ISA_Enc.DS, 133, 0, 0xDA140000, 0x0003),</v>
      </c>
    </row>
    <row r="133" spans="2:33" ht="15.75" customHeight="1" x14ac:dyDescent="0.25">
      <c r="B133" t="s">
        <v>911</v>
      </c>
      <c r="C133" s="5">
        <f t="shared" si="12"/>
        <v>129</v>
      </c>
      <c r="D133" t="s">
        <v>2791</v>
      </c>
      <c r="E133" t="s">
        <v>2672</v>
      </c>
      <c r="F133" t="s">
        <v>2672</v>
      </c>
      <c r="G133" t="s">
        <v>2672</v>
      </c>
      <c r="H133" t="s">
        <v>2672</v>
      </c>
      <c r="I133" t="s">
        <v>2672</v>
      </c>
      <c r="J133" t="s">
        <v>2672</v>
      </c>
      <c r="K133">
        <v>4</v>
      </c>
      <c r="L133">
        <v>7</v>
      </c>
      <c r="N133" t="s">
        <v>1718</v>
      </c>
      <c r="P133" t="s">
        <v>1242</v>
      </c>
      <c r="Q133">
        <v>197</v>
      </c>
      <c r="R133">
        <v>0</v>
      </c>
      <c r="S133" t="str">
        <f>"0x" &amp; DEC2HEX(_xlfn.BITOR(LOOKUP(P133,Encodings!$B$4:$B$21,Encodings!$E$4:$E$21),_xlfn.BITLSHIFT(Q133,LOOKUP(P133,Encodings!$B$4:$B$21,Encodings!$D$4:$D$21))),8)</f>
        <v>0xDB140000</v>
      </c>
      <c r="T133" t="str">
        <f t="shared" si="14"/>
        <v>11000101</v>
      </c>
      <c r="U133">
        <v>0</v>
      </c>
      <c r="V133">
        <v>0</v>
      </c>
      <c r="W133">
        <v>0</v>
      </c>
      <c r="X133">
        <v>0</v>
      </c>
      <c r="Y133">
        <v>0</v>
      </c>
      <c r="Z133">
        <v>0</v>
      </c>
      <c r="AA133">
        <v>0</v>
      </c>
      <c r="AB133">
        <v>0</v>
      </c>
      <c r="AC133">
        <v>0</v>
      </c>
      <c r="AD133">
        <v>1</v>
      </c>
      <c r="AE133">
        <v>1</v>
      </c>
      <c r="AF133" t="str">
        <f t="shared" si="15"/>
        <v>0x0003</v>
      </c>
      <c r="AG133" s="8" t="str">
        <f t="shared" si="16"/>
        <v>new InstInfo(0129, "ds_min_src2_i64", "none", "todo", "todo", "todo", "todo", "todo", "todo", 4, 7, @"Int min.", @"", ISA_Enc.DS, 197, 0, 0xDB140000, 0x0003),</v>
      </c>
    </row>
    <row r="134" spans="2:33" ht="15.75" customHeight="1" x14ac:dyDescent="0.25">
      <c r="B134" t="s">
        <v>899</v>
      </c>
      <c r="C134" s="5">
        <f t="shared" ref="C134:C197" si="17">C133+1</f>
        <v>130</v>
      </c>
      <c r="D134" t="s">
        <v>2791</v>
      </c>
      <c r="E134" t="s">
        <v>2672</v>
      </c>
      <c r="F134" t="s">
        <v>2672</v>
      </c>
      <c r="G134" t="s">
        <v>2672</v>
      </c>
      <c r="H134" t="s">
        <v>2672</v>
      </c>
      <c r="I134" t="s">
        <v>2672</v>
      </c>
      <c r="J134" t="s">
        <v>2672</v>
      </c>
      <c r="K134">
        <v>4</v>
      </c>
      <c r="L134">
        <v>7</v>
      </c>
      <c r="N134" t="s">
        <v>1767</v>
      </c>
      <c r="P134" t="s">
        <v>1242</v>
      </c>
      <c r="Q134">
        <v>135</v>
      </c>
      <c r="R134">
        <v>0</v>
      </c>
      <c r="S134" t="str">
        <f>"0x" &amp; DEC2HEX(_xlfn.BITOR(LOOKUP(P134,Encodings!$B$4:$B$21,Encodings!$E$4:$E$21),_xlfn.BITLSHIFT(Q134,LOOKUP(P134,Encodings!$B$4:$B$21,Encodings!$D$4:$D$21))),8)</f>
        <v>0xDA1C0000</v>
      </c>
      <c r="T134" t="str">
        <f t="shared" si="14"/>
        <v>10000111</v>
      </c>
      <c r="U134">
        <v>0</v>
      </c>
      <c r="V134">
        <v>0</v>
      </c>
      <c r="W134">
        <v>0</v>
      </c>
      <c r="X134">
        <v>0</v>
      </c>
      <c r="Y134">
        <v>0</v>
      </c>
      <c r="Z134">
        <v>0</v>
      </c>
      <c r="AA134">
        <v>0</v>
      </c>
      <c r="AB134">
        <v>0</v>
      </c>
      <c r="AC134">
        <v>0</v>
      </c>
      <c r="AD134">
        <v>1</v>
      </c>
      <c r="AE134">
        <v>1</v>
      </c>
      <c r="AF134" t="str">
        <f t="shared" si="15"/>
        <v>0x0003</v>
      </c>
      <c r="AG134" s="8" t="str">
        <f t="shared" si="16"/>
        <v>new InstInfo(0130, "ds_min_src2_u32", "none", "todo", "todo", "todo", "todo", "todo", "todo", 4, 7, @"B = A + 4*(offset1[7] ? {A[31],A[31:17]} : {offset1[6],offset1[6:0],offset0}). DS[A] = min(DS[A], DS[B]); uint min.", @"", ISA_Enc.DS, 135, 0, 0xDA1C0000, 0x0003),</v>
      </c>
    </row>
    <row r="135" spans="2:33" ht="15.75" customHeight="1" x14ac:dyDescent="0.25">
      <c r="B135" t="s">
        <v>913</v>
      </c>
      <c r="C135" s="5">
        <f t="shared" si="17"/>
        <v>131</v>
      </c>
      <c r="D135" t="s">
        <v>2791</v>
      </c>
      <c r="E135" t="s">
        <v>2672</v>
      </c>
      <c r="F135" t="s">
        <v>2672</v>
      </c>
      <c r="G135" t="s">
        <v>2672</v>
      </c>
      <c r="H135" t="s">
        <v>2672</v>
      </c>
      <c r="I135" t="s">
        <v>2672</v>
      </c>
      <c r="J135" t="s">
        <v>2672</v>
      </c>
      <c r="K135">
        <v>4</v>
      </c>
      <c r="L135">
        <v>7</v>
      </c>
      <c r="N135" t="s">
        <v>1720</v>
      </c>
      <c r="P135" t="s">
        <v>1242</v>
      </c>
      <c r="Q135">
        <v>199</v>
      </c>
      <c r="R135">
        <v>0</v>
      </c>
      <c r="S135" t="str">
        <f>"0x" &amp; DEC2HEX(_xlfn.BITOR(LOOKUP(P135,Encodings!$B$4:$B$21,Encodings!$E$4:$E$21),_xlfn.BITLSHIFT(Q135,LOOKUP(P135,Encodings!$B$4:$B$21,Encodings!$D$4:$D$21))),8)</f>
        <v>0xDB1C0000</v>
      </c>
      <c r="T135" t="str">
        <f t="shared" si="14"/>
        <v>11000111</v>
      </c>
      <c r="U135">
        <v>0</v>
      </c>
      <c r="V135">
        <v>0</v>
      </c>
      <c r="W135">
        <v>0</v>
      </c>
      <c r="X135">
        <v>0</v>
      </c>
      <c r="Y135">
        <v>0</v>
      </c>
      <c r="Z135">
        <v>0</v>
      </c>
      <c r="AA135">
        <v>0</v>
      </c>
      <c r="AB135">
        <v>0</v>
      </c>
      <c r="AC135">
        <v>0</v>
      </c>
      <c r="AD135">
        <v>1</v>
      </c>
      <c r="AE135">
        <v>1</v>
      </c>
      <c r="AF135" t="str">
        <f t="shared" si="15"/>
        <v>0x0003</v>
      </c>
      <c r="AG135" s="8" t="str">
        <f t="shared" si="16"/>
        <v>new InstInfo(0131, "ds_min_src2_u64", "none", "todo", "todo", "todo", "todo", "todo", "todo", 4, 7, @"Uint min.", @"", ISA_Enc.DS, 199, 0, 0xDB1C0000, 0x0003),</v>
      </c>
    </row>
    <row r="136" spans="2:33" ht="15.75" customHeight="1" x14ac:dyDescent="0.25">
      <c r="B136" t="s">
        <v>798</v>
      </c>
      <c r="C136" s="5">
        <f t="shared" si="17"/>
        <v>132</v>
      </c>
      <c r="D136" t="s">
        <v>2791</v>
      </c>
      <c r="E136" t="s">
        <v>2672</v>
      </c>
      <c r="F136" t="s">
        <v>2672</v>
      </c>
      <c r="G136" t="s">
        <v>2672</v>
      </c>
      <c r="H136" t="s">
        <v>2672</v>
      </c>
      <c r="I136" t="s">
        <v>2672</v>
      </c>
      <c r="J136" t="s">
        <v>2672</v>
      </c>
      <c r="K136">
        <v>4</v>
      </c>
      <c r="L136">
        <v>7</v>
      </c>
      <c r="N136" t="s">
        <v>1696</v>
      </c>
      <c r="P136" t="s">
        <v>1242</v>
      </c>
      <c r="Q136">
        <v>7</v>
      </c>
      <c r="R136">
        <v>0</v>
      </c>
      <c r="S136" t="str">
        <f>"0x" &amp; DEC2HEX(_xlfn.BITOR(LOOKUP(P136,Encodings!$B$4:$B$21,Encodings!$E$4:$E$21),_xlfn.BITLSHIFT(Q136,LOOKUP(P136,Encodings!$B$4:$B$21,Encodings!$D$4:$D$21))),8)</f>
        <v>0xD81C0000</v>
      </c>
      <c r="T136" t="str">
        <f t="shared" si="14"/>
        <v>00000111</v>
      </c>
      <c r="U136">
        <v>0</v>
      </c>
      <c r="V136">
        <v>0</v>
      </c>
      <c r="W136">
        <v>0</v>
      </c>
      <c r="X136">
        <v>0</v>
      </c>
      <c r="Y136">
        <v>0</v>
      </c>
      <c r="Z136">
        <v>0</v>
      </c>
      <c r="AA136">
        <v>0</v>
      </c>
      <c r="AB136">
        <v>0</v>
      </c>
      <c r="AC136">
        <v>0</v>
      </c>
      <c r="AD136">
        <v>1</v>
      </c>
      <c r="AE136">
        <v>1</v>
      </c>
      <c r="AF136" t="str">
        <f t="shared" si="15"/>
        <v>0x0003</v>
      </c>
      <c r="AG136" s="8" t="str">
        <f t="shared" si="16"/>
        <v>new InstInfo(0132, "ds_min_u32", "none", "todo", "todo", "todo", "todo", "todo", "todo", 4, 7, @"DS[A] = min(DS[A], D0); uint min.", @"", ISA_Enc.DS, 7, 0, 0xD81C0000, 0x0003),</v>
      </c>
    </row>
    <row r="137" spans="2:33" ht="15.75" customHeight="1" x14ac:dyDescent="0.25">
      <c r="B137" t="s">
        <v>856</v>
      </c>
      <c r="C137" s="5">
        <f t="shared" si="17"/>
        <v>133</v>
      </c>
      <c r="D137" t="s">
        <v>2791</v>
      </c>
      <c r="E137" t="s">
        <v>2672</v>
      </c>
      <c r="F137" t="s">
        <v>2672</v>
      </c>
      <c r="G137" t="s">
        <v>2672</v>
      </c>
      <c r="H137" t="s">
        <v>2672</v>
      </c>
      <c r="I137" t="s">
        <v>2672</v>
      </c>
      <c r="J137" t="s">
        <v>2672</v>
      </c>
      <c r="K137">
        <v>4</v>
      </c>
      <c r="L137">
        <v>7</v>
      </c>
      <c r="N137" t="s">
        <v>1720</v>
      </c>
      <c r="P137" t="s">
        <v>1242</v>
      </c>
      <c r="Q137">
        <v>71</v>
      </c>
      <c r="R137">
        <v>0</v>
      </c>
      <c r="S137" t="str">
        <f>"0x" &amp; DEC2HEX(_xlfn.BITOR(LOOKUP(P137,Encodings!$B$4:$B$21,Encodings!$E$4:$E$21),_xlfn.BITLSHIFT(Q137,LOOKUP(P137,Encodings!$B$4:$B$21,Encodings!$D$4:$D$21))),8)</f>
        <v>0xD91C0000</v>
      </c>
      <c r="T137" t="str">
        <f t="shared" si="14"/>
        <v>01000111</v>
      </c>
      <c r="U137">
        <v>0</v>
      </c>
      <c r="V137">
        <v>0</v>
      </c>
      <c r="W137">
        <v>0</v>
      </c>
      <c r="X137">
        <v>0</v>
      </c>
      <c r="Y137">
        <v>0</v>
      </c>
      <c r="Z137">
        <v>0</v>
      </c>
      <c r="AA137">
        <v>0</v>
      </c>
      <c r="AB137">
        <v>0</v>
      </c>
      <c r="AC137">
        <v>0</v>
      </c>
      <c r="AD137">
        <v>1</v>
      </c>
      <c r="AE137">
        <v>1</v>
      </c>
      <c r="AF137" t="str">
        <f t="shared" si="15"/>
        <v>0x0003</v>
      </c>
      <c r="AG137" s="8" t="str">
        <f t="shared" si="16"/>
        <v>new InstInfo(0133, "ds_min_u64", "none", "todo", "todo", "todo", "todo", "todo", "todo", 4, 7, @"Uint min.", @"", ISA_Enc.DS, 71, 0, 0xD91C0000, 0x0003),</v>
      </c>
    </row>
    <row r="138" spans="2:33" ht="15.75" customHeight="1" x14ac:dyDescent="0.25">
      <c r="B138" t="s">
        <v>803</v>
      </c>
      <c r="C138" s="5">
        <f t="shared" si="17"/>
        <v>134</v>
      </c>
      <c r="D138" t="s">
        <v>2791</v>
      </c>
      <c r="E138" t="s">
        <v>2672</v>
      </c>
      <c r="F138" t="s">
        <v>2672</v>
      </c>
      <c r="G138" t="s">
        <v>2672</v>
      </c>
      <c r="H138" t="s">
        <v>2672</v>
      </c>
      <c r="I138" t="s">
        <v>2672</v>
      </c>
      <c r="J138" t="s">
        <v>2672</v>
      </c>
      <c r="K138">
        <v>4</v>
      </c>
      <c r="L138">
        <v>7</v>
      </c>
      <c r="N138" t="s">
        <v>1701</v>
      </c>
      <c r="P138" t="s">
        <v>1242</v>
      </c>
      <c r="Q138">
        <v>12</v>
      </c>
      <c r="R138">
        <v>0</v>
      </c>
      <c r="S138" t="str">
        <f>"0x" &amp; DEC2HEX(_xlfn.BITOR(LOOKUP(P138,Encodings!$B$4:$B$21,Encodings!$E$4:$E$21),_xlfn.BITLSHIFT(Q138,LOOKUP(P138,Encodings!$B$4:$B$21,Encodings!$D$4:$D$21))),8)</f>
        <v>0xD8300000</v>
      </c>
      <c r="T138" t="str">
        <f t="shared" si="14"/>
        <v>00001100</v>
      </c>
      <c r="U138">
        <v>0</v>
      </c>
      <c r="V138">
        <v>0</v>
      </c>
      <c r="W138">
        <v>0</v>
      </c>
      <c r="X138">
        <v>0</v>
      </c>
      <c r="Y138">
        <v>0</v>
      </c>
      <c r="Z138">
        <v>0</v>
      </c>
      <c r="AA138">
        <v>0</v>
      </c>
      <c r="AB138">
        <v>0</v>
      </c>
      <c r="AC138">
        <v>0</v>
      </c>
      <c r="AD138">
        <v>1</v>
      </c>
      <c r="AE138">
        <v>1</v>
      </c>
      <c r="AF138" t="str">
        <f t="shared" si="15"/>
        <v>0x0003</v>
      </c>
      <c r="AG138" s="8" t="str">
        <f t="shared" si="16"/>
        <v>new InstInfo(0134, "ds_mskor_b32", "none", "todo", "todo", "todo", "todo", "todo", "todo", 4, 7, @"DS[A] = (DS[A] ^ ~D0) | D1; masked Dword OR.", @"", ISA_Enc.DS, 12, 0, 0xD8300000, 0x0003),</v>
      </c>
    </row>
    <row r="139" spans="2:33" ht="15.75" customHeight="1" x14ac:dyDescent="0.25">
      <c r="B139" t="s">
        <v>861</v>
      </c>
      <c r="C139" s="5">
        <f t="shared" si="17"/>
        <v>135</v>
      </c>
      <c r="D139" t="s">
        <v>2791</v>
      </c>
      <c r="E139" t="s">
        <v>2672</v>
      </c>
      <c r="F139" t="s">
        <v>2672</v>
      </c>
      <c r="G139" t="s">
        <v>2672</v>
      </c>
      <c r="H139" t="s">
        <v>2672</v>
      </c>
      <c r="I139" t="s">
        <v>2672</v>
      </c>
      <c r="J139" t="s">
        <v>2672</v>
      </c>
      <c r="K139">
        <v>4</v>
      </c>
      <c r="L139">
        <v>7</v>
      </c>
      <c r="N139" t="s">
        <v>1748</v>
      </c>
      <c r="P139" t="s">
        <v>1242</v>
      </c>
      <c r="Q139">
        <v>76</v>
      </c>
      <c r="R139">
        <v>0</v>
      </c>
      <c r="S139" t="str">
        <f>"0x" &amp; DEC2HEX(_xlfn.BITOR(LOOKUP(P139,Encodings!$B$4:$B$21,Encodings!$E$4:$E$21),_xlfn.BITLSHIFT(Q139,LOOKUP(P139,Encodings!$B$4:$B$21,Encodings!$D$4:$D$21))),8)</f>
        <v>0xD9300000</v>
      </c>
      <c r="T139" t="str">
        <f t="shared" si="14"/>
        <v>01001100</v>
      </c>
      <c r="U139">
        <v>0</v>
      </c>
      <c r="V139">
        <v>0</v>
      </c>
      <c r="W139">
        <v>0</v>
      </c>
      <c r="X139">
        <v>0</v>
      </c>
      <c r="Y139">
        <v>0</v>
      </c>
      <c r="Z139">
        <v>0</v>
      </c>
      <c r="AA139">
        <v>0</v>
      </c>
      <c r="AB139">
        <v>0</v>
      </c>
      <c r="AC139">
        <v>0</v>
      </c>
      <c r="AD139">
        <v>1</v>
      </c>
      <c r="AE139">
        <v>1</v>
      </c>
      <c r="AF139" t="str">
        <f t="shared" si="15"/>
        <v>0x0003</v>
      </c>
      <c r="AG139" s="8" t="str">
        <f t="shared" si="16"/>
        <v>new InstInfo(0135, "ds_mskor_b64", "none", "todo", "todo", "todo", "todo", "todo", "todo", 4, 7, @"Masked Dword XOR.", @"", ISA_Enc.DS, 76, 0, 0xD9300000, 0x0003),</v>
      </c>
    </row>
    <row r="140" spans="2:33" ht="15.75" customHeight="1" x14ac:dyDescent="0.25">
      <c r="B140" t="s">
        <v>830</v>
      </c>
      <c r="C140" s="5">
        <f t="shared" si="17"/>
        <v>136</v>
      </c>
      <c r="D140" t="s">
        <v>2797</v>
      </c>
      <c r="E140" t="s">
        <v>2672</v>
      </c>
      <c r="F140" t="s">
        <v>2672</v>
      </c>
      <c r="G140" t="s">
        <v>2672</v>
      </c>
      <c r="H140" t="s">
        <v>2672</v>
      </c>
      <c r="I140" t="s">
        <v>2672</v>
      </c>
      <c r="J140" t="s">
        <v>2672</v>
      </c>
      <c r="K140">
        <v>4</v>
      </c>
      <c r="L140">
        <v>7</v>
      </c>
      <c r="N140" t="s">
        <v>1725</v>
      </c>
      <c r="P140" t="s">
        <v>1242</v>
      </c>
      <c r="Q140">
        <v>44</v>
      </c>
      <c r="R140">
        <v>0</v>
      </c>
      <c r="S140" t="str">
        <f>"0x" &amp; DEC2HEX(_xlfn.BITOR(LOOKUP(P140,Encodings!$B$4:$B$21,Encodings!$E$4:$E$21),_xlfn.BITLSHIFT(Q140,LOOKUP(P140,Encodings!$B$4:$B$21,Encodings!$D$4:$D$21))),8)</f>
        <v>0xD8B00000</v>
      </c>
      <c r="T140" t="str">
        <f t="shared" si="14"/>
        <v>00101100</v>
      </c>
      <c r="U140">
        <v>0</v>
      </c>
      <c r="V140">
        <v>0</v>
      </c>
      <c r="W140">
        <v>0</v>
      </c>
      <c r="X140">
        <v>0</v>
      </c>
      <c r="Y140">
        <v>0</v>
      </c>
      <c r="Z140">
        <v>0</v>
      </c>
      <c r="AA140">
        <v>0</v>
      </c>
      <c r="AB140">
        <v>0</v>
      </c>
      <c r="AC140">
        <v>0</v>
      </c>
      <c r="AD140">
        <v>1</v>
      </c>
      <c r="AE140">
        <v>1</v>
      </c>
      <c r="AF140" t="str">
        <f t="shared" si="15"/>
        <v>0x0003</v>
      </c>
      <c r="AG140" s="8" t="str">
        <f t="shared" si="16"/>
        <v>new InstInfo(0136, "ds_mskor_rtn_b32", "v4b", "todo", "todo", "todo", "todo", "todo", "todo", 4, 7, @"Masked Dword OR.", @"", ISA_Enc.DS, 44, 0, 0xD8B00000, 0x0003),</v>
      </c>
    </row>
    <row r="141" spans="2:33" ht="15.75" customHeight="1" x14ac:dyDescent="0.25">
      <c r="B141" t="s">
        <v>881</v>
      </c>
      <c r="C141" s="5">
        <f t="shared" si="17"/>
        <v>137</v>
      </c>
      <c r="D141" t="s">
        <v>2801</v>
      </c>
      <c r="E141" t="s">
        <v>2672</v>
      </c>
      <c r="F141" t="s">
        <v>2672</v>
      </c>
      <c r="G141" t="s">
        <v>2672</v>
      </c>
      <c r="H141" t="s">
        <v>2672</v>
      </c>
      <c r="I141" t="s">
        <v>2672</v>
      </c>
      <c r="J141" t="s">
        <v>2672</v>
      </c>
      <c r="K141">
        <v>4</v>
      </c>
      <c r="L141">
        <v>7</v>
      </c>
      <c r="N141" t="s">
        <v>1748</v>
      </c>
      <c r="P141" t="s">
        <v>1242</v>
      </c>
      <c r="Q141">
        <v>108</v>
      </c>
      <c r="R141">
        <v>0</v>
      </c>
      <c r="S141" t="str">
        <f>"0x" &amp; DEC2HEX(_xlfn.BITOR(LOOKUP(P141,Encodings!$B$4:$B$21,Encodings!$E$4:$E$21),_xlfn.BITLSHIFT(Q141,LOOKUP(P141,Encodings!$B$4:$B$21,Encodings!$D$4:$D$21))),8)</f>
        <v>0xD9B00000</v>
      </c>
      <c r="T141" t="str">
        <f t="shared" si="14"/>
        <v>01101100</v>
      </c>
      <c r="U141">
        <v>0</v>
      </c>
      <c r="V141">
        <v>0</v>
      </c>
      <c r="W141">
        <v>0</v>
      </c>
      <c r="X141">
        <v>0</v>
      </c>
      <c r="Y141">
        <v>0</v>
      </c>
      <c r="Z141">
        <v>0</v>
      </c>
      <c r="AA141">
        <v>0</v>
      </c>
      <c r="AB141">
        <v>0</v>
      </c>
      <c r="AC141">
        <v>0</v>
      </c>
      <c r="AD141">
        <v>1</v>
      </c>
      <c r="AE141">
        <v>1</v>
      </c>
      <c r="AF141" t="str">
        <f t="shared" si="15"/>
        <v>0x0003</v>
      </c>
      <c r="AG141" s="8" t="str">
        <f t="shared" si="16"/>
        <v>new InstInfo(0137, "ds_mskor_rtn_b64", "v8b", "todo", "todo", "todo", "todo", "todo", "todo", 4, 7, @"Masked Dword XOR.", @"", ISA_Enc.DS, 108, 0, 0xD9B00000, 0x0003),</v>
      </c>
    </row>
    <row r="142" spans="2:33" ht="15.75" customHeight="1" x14ac:dyDescent="0.25">
      <c r="B142" t="s">
        <v>1708</v>
      </c>
      <c r="C142" s="5">
        <f t="shared" si="17"/>
        <v>138</v>
      </c>
      <c r="D142" t="s">
        <v>2791</v>
      </c>
      <c r="E142" t="s">
        <v>2672</v>
      </c>
      <c r="F142" t="s">
        <v>2672</v>
      </c>
      <c r="G142" t="s">
        <v>2672</v>
      </c>
      <c r="H142" t="s">
        <v>2672</v>
      </c>
      <c r="I142" t="s">
        <v>2672</v>
      </c>
      <c r="J142" t="s">
        <v>2672</v>
      </c>
      <c r="K142">
        <v>4</v>
      </c>
      <c r="L142">
        <v>7</v>
      </c>
      <c r="N142" t="s">
        <v>1735</v>
      </c>
      <c r="P142" t="s">
        <v>1242</v>
      </c>
      <c r="Q142">
        <v>20</v>
      </c>
      <c r="R142">
        <v>0</v>
      </c>
      <c r="S142" t="str">
        <f>"0x" &amp; DEC2HEX(_xlfn.BITOR(LOOKUP(P142,Encodings!$B$4:$B$21,Encodings!$E$4:$E$21),_xlfn.BITLSHIFT(Q142,LOOKUP(P142,Encodings!$B$4:$B$21,Encodings!$D$4:$D$21))),8)</f>
        <v>0xD8500000</v>
      </c>
      <c r="T142" t="str">
        <f t="shared" si="14"/>
        <v>00010100</v>
      </c>
      <c r="U142">
        <v>0</v>
      </c>
      <c r="V142">
        <v>0</v>
      </c>
      <c r="W142">
        <v>0</v>
      </c>
      <c r="X142">
        <v>0</v>
      </c>
      <c r="Y142">
        <v>0</v>
      </c>
      <c r="Z142">
        <v>0</v>
      </c>
      <c r="AA142">
        <v>0</v>
      </c>
      <c r="AB142">
        <v>0</v>
      </c>
      <c r="AC142">
        <v>0</v>
      </c>
      <c r="AD142">
        <v>1</v>
      </c>
      <c r="AE142">
        <v>1</v>
      </c>
      <c r="AF142" t="str">
        <f t="shared" si="15"/>
        <v>0x0003</v>
      </c>
      <c r="AG142" s="8" t="str">
        <f t="shared" si="16"/>
        <v>new InstInfo(0138, "ds_nop", "none", "todo", "todo", "todo", "todo", "todo", "todo", 4, 7, @"Do nothing.", @"", ISA_Enc.DS, 20, 0, 0xD8500000, 0x0003),</v>
      </c>
    </row>
    <row r="143" spans="2:33" ht="15.75" customHeight="1" x14ac:dyDescent="0.25">
      <c r="B143" t="s">
        <v>801</v>
      </c>
      <c r="C143" s="5">
        <f t="shared" si="17"/>
        <v>139</v>
      </c>
      <c r="D143" t="s">
        <v>2791</v>
      </c>
      <c r="E143" t="s">
        <v>2672</v>
      </c>
      <c r="F143" t="s">
        <v>2672</v>
      </c>
      <c r="G143" t="s">
        <v>2672</v>
      </c>
      <c r="H143" t="s">
        <v>2672</v>
      </c>
      <c r="I143" t="s">
        <v>2672</v>
      </c>
      <c r="J143" t="s">
        <v>2672</v>
      </c>
      <c r="K143">
        <v>4</v>
      </c>
      <c r="L143">
        <v>7</v>
      </c>
      <c r="N143" t="s">
        <v>1699</v>
      </c>
      <c r="P143" t="s">
        <v>1242</v>
      </c>
      <c r="Q143">
        <v>10</v>
      </c>
      <c r="R143">
        <v>0</v>
      </c>
      <c r="S143" t="str">
        <f>"0x" &amp; DEC2HEX(_xlfn.BITOR(LOOKUP(P143,Encodings!$B$4:$B$21,Encodings!$E$4:$E$21),_xlfn.BITLSHIFT(Q143,LOOKUP(P143,Encodings!$B$4:$B$21,Encodings!$D$4:$D$21))),8)</f>
        <v>0xD8280000</v>
      </c>
      <c r="T143" t="str">
        <f t="shared" si="14"/>
        <v>00001010</v>
      </c>
      <c r="U143">
        <v>0</v>
      </c>
      <c r="V143">
        <v>0</v>
      </c>
      <c r="W143">
        <v>0</v>
      </c>
      <c r="X143">
        <v>0</v>
      </c>
      <c r="Y143">
        <v>0</v>
      </c>
      <c r="Z143">
        <v>0</v>
      </c>
      <c r="AA143">
        <v>0</v>
      </c>
      <c r="AB143">
        <v>0</v>
      </c>
      <c r="AC143">
        <v>0</v>
      </c>
      <c r="AD143">
        <v>1</v>
      </c>
      <c r="AE143">
        <v>1</v>
      </c>
      <c r="AF143" t="str">
        <f t="shared" si="15"/>
        <v>0x0003</v>
      </c>
      <c r="AG143" s="8" t="str">
        <f t="shared" si="16"/>
        <v>new InstInfo(0139, "ds_or_b32", "none", "todo", "todo", "todo", "todo", "todo", "todo", 4, 7, @"DS[A] = DS[A] | D0; Dword OR.", @"", ISA_Enc.DS, 10, 0, 0xD8280000, 0x0003),</v>
      </c>
    </row>
    <row r="144" spans="2:33" ht="15.75" customHeight="1" x14ac:dyDescent="0.25">
      <c r="B144" t="s">
        <v>859</v>
      </c>
      <c r="C144" s="5">
        <f t="shared" si="17"/>
        <v>140</v>
      </c>
      <c r="D144" t="s">
        <v>2791</v>
      </c>
      <c r="E144" t="s">
        <v>2672</v>
      </c>
      <c r="F144" t="s">
        <v>2672</v>
      </c>
      <c r="G144" t="s">
        <v>2672</v>
      </c>
      <c r="H144" t="s">
        <v>2672</v>
      </c>
      <c r="I144" t="s">
        <v>2672</v>
      </c>
      <c r="J144" t="s">
        <v>2672</v>
      </c>
      <c r="K144">
        <v>4</v>
      </c>
      <c r="L144">
        <v>7</v>
      </c>
      <c r="N144" t="s">
        <v>1723</v>
      </c>
      <c r="P144" t="s">
        <v>1242</v>
      </c>
      <c r="Q144">
        <v>74</v>
      </c>
      <c r="R144">
        <v>0</v>
      </c>
      <c r="S144" t="str">
        <f>"0x" &amp; DEC2HEX(_xlfn.BITOR(LOOKUP(P144,Encodings!$B$4:$B$21,Encodings!$E$4:$E$21),_xlfn.BITLSHIFT(Q144,LOOKUP(P144,Encodings!$B$4:$B$21,Encodings!$D$4:$D$21))),8)</f>
        <v>0xD9280000</v>
      </c>
      <c r="T144" t="str">
        <f t="shared" si="14"/>
        <v>01001010</v>
      </c>
      <c r="U144">
        <v>0</v>
      </c>
      <c r="V144">
        <v>0</v>
      </c>
      <c r="W144">
        <v>0</v>
      </c>
      <c r="X144">
        <v>0</v>
      </c>
      <c r="Y144">
        <v>0</v>
      </c>
      <c r="Z144">
        <v>0</v>
      </c>
      <c r="AA144">
        <v>0</v>
      </c>
      <c r="AB144">
        <v>0</v>
      </c>
      <c r="AC144">
        <v>0</v>
      </c>
      <c r="AD144">
        <v>1</v>
      </c>
      <c r="AE144">
        <v>1</v>
      </c>
      <c r="AF144" t="str">
        <f t="shared" si="15"/>
        <v>0x0003</v>
      </c>
      <c r="AG144" s="8" t="str">
        <f t="shared" si="16"/>
        <v>new InstInfo(0140, "ds_or_b64", "none", "todo", "todo", "todo", "todo", "todo", "todo", 4, 7, @"Dword OR.", @"", ISA_Enc.DS, 74, 0, 0xD9280000, 0x0003),</v>
      </c>
    </row>
    <row r="145" spans="2:33" ht="15.75" customHeight="1" x14ac:dyDescent="0.25">
      <c r="B145" t="s">
        <v>828</v>
      </c>
      <c r="C145" s="5">
        <f t="shared" si="17"/>
        <v>141</v>
      </c>
      <c r="D145" t="s">
        <v>2797</v>
      </c>
      <c r="E145" t="s">
        <v>2672</v>
      </c>
      <c r="F145" t="s">
        <v>2672</v>
      </c>
      <c r="G145" t="s">
        <v>2672</v>
      </c>
      <c r="H145" t="s">
        <v>2672</v>
      </c>
      <c r="I145" t="s">
        <v>2672</v>
      </c>
      <c r="J145" t="s">
        <v>2672</v>
      </c>
      <c r="K145">
        <v>4</v>
      </c>
      <c r="L145">
        <v>7</v>
      </c>
      <c r="N145" t="s">
        <v>1723</v>
      </c>
      <c r="P145" t="s">
        <v>1242</v>
      </c>
      <c r="Q145">
        <v>42</v>
      </c>
      <c r="R145">
        <v>0</v>
      </c>
      <c r="S145" t="str">
        <f>"0x" &amp; DEC2HEX(_xlfn.BITOR(LOOKUP(P145,Encodings!$B$4:$B$21,Encodings!$E$4:$E$21),_xlfn.BITLSHIFT(Q145,LOOKUP(P145,Encodings!$B$4:$B$21,Encodings!$D$4:$D$21))),8)</f>
        <v>0xD8A80000</v>
      </c>
      <c r="T145" t="str">
        <f t="shared" si="14"/>
        <v>00101010</v>
      </c>
      <c r="U145">
        <v>0</v>
      </c>
      <c r="V145">
        <v>0</v>
      </c>
      <c r="W145">
        <v>0</v>
      </c>
      <c r="X145">
        <v>0</v>
      </c>
      <c r="Y145">
        <v>0</v>
      </c>
      <c r="Z145">
        <v>0</v>
      </c>
      <c r="AA145">
        <v>0</v>
      </c>
      <c r="AB145">
        <v>0</v>
      </c>
      <c r="AC145">
        <v>0</v>
      </c>
      <c r="AD145">
        <v>1</v>
      </c>
      <c r="AE145">
        <v>1</v>
      </c>
      <c r="AF145" t="str">
        <f t="shared" si="15"/>
        <v>0x0003</v>
      </c>
      <c r="AG145" s="8" t="str">
        <f t="shared" si="16"/>
        <v>new InstInfo(0141, "ds_or_rtn_b32", "v4b", "todo", "todo", "todo", "todo", "todo", "todo", 4, 7, @"Dword OR.", @"", ISA_Enc.DS, 42, 0, 0xD8A80000, 0x0003),</v>
      </c>
    </row>
    <row r="146" spans="2:33" ht="15.75" customHeight="1" x14ac:dyDescent="0.25">
      <c r="B146" t="s">
        <v>879</v>
      </c>
      <c r="C146" s="5">
        <f t="shared" si="17"/>
        <v>142</v>
      </c>
      <c r="D146" t="s">
        <v>2801</v>
      </c>
      <c r="E146" t="s">
        <v>2672</v>
      </c>
      <c r="F146" t="s">
        <v>2672</v>
      </c>
      <c r="G146" t="s">
        <v>2672</v>
      </c>
      <c r="H146" t="s">
        <v>2672</v>
      </c>
      <c r="I146" t="s">
        <v>2672</v>
      </c>
      <c r="J146" t="s">
        <v>2672</v>
      </c>
      <c r="K146">
        <v>4</v>
      </c>
      <c r="L146">
        <v>7</v>
      </c>
      <c r="N146" t="s">
        <v>1723</v>
      </c>
      <c r="P146" t="s">
        <v>1242</v>
      </c>
      <c r="Q146">
        <v>106</v>
      </c>
      <c r="R146">
        <v>0</v>
      </c>
      <c r="S146" t="str">
        <f>"0x" &amp; DEC2HEX(_xlfn.BITOR(LOOKUP(P146,Encodings!$B$4:$B$21,Encodings!$E$4:$E$21),_xlfn.BITLSHIFT(Q146,LOOKUP(P146,Encodings!$B$4:$B$21,Encodings!$D$4:$D$21))),8)</f>
        <v>0xD9A80000</v>
      </c>
      <c r="T146" t="str">
        <f t="shared" si="14"/>
        <v>01101010</v>
      </c>
      <c r="U146">
        <v>0</v>
      </c>
      <c r="V146">
        <v>0</v>
      </c>
      <c r="W146">
        <v>0</v>
      </c>
      <c r="X146">
        <v>0</v>
      </c>
      <c r="Y146">
        <v>0</v>
      </c>
      <c r="Z146">
        <v>0</v>
      </c>
      <c r="AA146">
        <v>0</v>
      </c>
      <c r="AB146">
        <v>0</v>
      </c>
      <c r="AC146">
        <v>0</v>
      </c>
      <c r="AD146">
        <v>1</v>
      </c>
      <c r="AE146">
        <v>1</v>
      </c>
      <c r="AF146" t="str">
        <f t="shared" si="15"/>
        <v>0x0003</v>
      </c>
      <c r="AG146" s="8" t="str">
        <f t="shared" si="16"/>
        <v>new InstInfo(0142, "ds_or_rtn_b64", "v8b", "todo", "todo", "todo", "todo", "todo", "todo", 4, 7, @"Dword OR.", @"", ISA_Enc.DS, 106, 0, 0xD9A80000, 0x0003),</v>
      </c>
    </row>
    <row r="147" spans="2:33" ht="15.75" customHeight="1" x14ac:dyDescent="0.25">
      <c r="B147" t="s">
        <v>901</v>
      </c>
      <c r="C147" s="5">
        <f t="shared" si="17"/>
        <v>143</v>
      </c>
      <c r="D147" t="s">
        <v>2791</v>
      </c>
      <c r="E147" t="s">
        <v>2672</v>
      </c>
      <c r="F147" t="s">
        <v>2672</v>
      </c>
      <c r="G147" t="s">
        <v>2672</v>
      </c>
      <c r="H147" t="s">
        <v>2672</v>
      </c>
      <c r="I147" t="s">
        <v>2672</v>
      </c>
      <c r="J147" t="s">
        <v>2672</v>
      </c>
      <c r="K147">
        <v>4</v>
      </c>
      <c r="L147">
        <v>7</v>
      </c>
      <c r="N147" t="s">
        <v>1771</v>
      </c>
      <c r="P147" t="s">
        <v>1242</v>
      </c>
      <c r="Q147">
        <v>138</v>
      </c>
      <c r="R147">
        <v>0</v>
      </c>
      <c r="S147" t="str">
        <f>"0x" &amp; DEC2HEX(_xlfn.BITOR(LOOKUP(P147,Encodings!$B$4:$B$21,Encodings!$E$4:$E$21),_xlfn.BITLSHIFT(Q147,LOOKUP(P147,Encodings!$B$4:$B$21,Encodings!$D$4:$D$21))),8)</f>
        <v>0xDA280000</v>
      </c>
      <c r="T147" t="str">
        <f t="shared" si="14"/>
        <v>10001010</v>
      </c>
      <c r="U147">
        <v>0</v>
      </c>
      <c r="V147">
        <v>0</v>
      </c>
      <c r="W147">
        <v>0</v>
      </c>
      <c r="X147">
        <v>0</v>
      </c>
      <c r="Y147">
        <v>0</v>
      </c>
      <c r="Z147">
        <v>0</v>
      </c>
      <c r="AA147">
        <v>0</v>
      </c>
      <c r="AB147">
        <v>0</v>
      </c>
      <c r="AC147">
        <v>0</v>
      </c>
      <c r="AD147">
        <v>1</v>
      </c>
      <c r="AE147">
        <v>1</v>
      </c>
      <c r="AF147" t="str">
        <f t="shared" si="15"/>
        <v>0x0003</v>
      </c>
      <c r="AG147" s="8" t="str">
        <f t="shared" si="16"/>
        <v>new InstInfo(0143, "ds_or_src2_b32", "none", "todo", "todo", "todo", "todo", "todo", "todo", 4, 7, @"B = A + 4*(offset1[7] ? {A[31],A[31:17]} : {offset1[6],offset1[6:0],offset0}). DS[A] = DS[A] | DS[B]; Dword OR.", @"", ISA_Enc.DS, 138, 0, 0xDA280000, 0x0003),</v>
      </c>
    </row>
    <row r="148" spans="2:33" ht="15.75" customHeight="1" x14ac:dyDescent="0.25">
      <c r="B148" t="s">
        <v>916</v>
      </c>
      <c r="C148" s="5">
        <f t="shared" si="17"/>
        <v>144</v>
      </c>
      <c r="D148" t="s">
        <v>2791</v>
      </c>
      <c r="E148" t="s">
        <v>2672</v>
      </c>
      <c r="F148" t="s">
        <v>2672</v>
      </c>
      <c r="G148" t="s">
        <v>2672</v>
      </c>
      <c r="H148" t="s">
        <v>2672</v>
      </c>
      <c r="I148" t="s">
        <v>2672</v>
      </c>
      <c r="J148" t="s">
        <v>2672</v>
      </c>
      <c r="K148">
        <v>4</v>
      </c>
      <c r="L148">
        <v>7</v>
      </c>
      <c r="N148" t="s">
        <v>1723</v>
      </c>
      <c r="P148" t="s">
        <v>1242</v>
      </c>
      <c r="Q148">
        <v>202</v>
      </c>
      <c r="R148">
        <v>0</v>
      </c>
      <c r="S148" t="str">
        <f>"0x" &amp; DEC2HEX(_xlfn.BITOR(LOOKUP(P148,Encodings!$B$4:$B$21,Encodings!$E$4:$E$21),_xlfn.BITLSHIFT(Q148,LOOKUP(P148,Encodings!$B$4:$B$21,Encodings!$D$4:$D$21))),8)</f>
        <v>0xDB280000</v>
      </c>
      <c r="T148" t="str">
        <f t="shared" si="14"/>
        <v>11001010</v>
      </c>
      <c r="U148">
        <v>0</v>
      </c>
      <c r="V148">
        <v>0</v>
      </c>
      <c r="W148">
        <v>0</v>
      </c>
      <c r="X148">
        <v>0</v>
      </c>
      <c r="Y148">
        <v>0</v>
      </c>
      <c r="Z148">
        <v>0</v>
      </c>
      <c r="AA148">
        <v>0</v>
      </c>
      <c r="AB148">
        <v>0</v>
      </c>
      <c r="AC148">
        <v>0</v>
      </c>
      <c r="AD148">
        <v>1</v>
      </c>
      <c r="AE148">
        <v>1</v>
      </c>
      <c r="AF148" t="str">
        <f t="shared" si="15"/>
        <v>0x0003</v>
      </c>
      <c r="AG148" s="8" t="str">
        <f t="shared" si="16"/>
        <v>new InstInfo(0144, "ds_or_src2_b64", "none", "todo", "todo", "todo", "todo", "todo", "todo", 4, 7, @"Dword OR.", @"", ISA_Enc.DS, 202, 0, 0xDB280000, 0x0003),</v>
      </c>
    </row>
    <row r="149" spans="2:33" ht="15.75" customHeight="1" x14ac:dyDescent="0.25">
      <c r="B149" t="s">
        <v>848</v>
      </c>
      <c r="C149" s="5">
        <f t="shared" si="17"/>
        <v>145</v>
      </c>
      <c r="D149" t="s">
        <v>2797</v>
      </c>
      <c r="E149" t="s">
        <v>2672</v>
      </c>
      <c r="F149" t="s">
        <v>2672</v>
      </c>
      <c r="G149" t="s">
        <v>2672</v>
      </c>
      <c r="H149" t="s">
        <v>2672</v>
      </c>
      <c r="I149" t="s">
        <v>2672</v>
      </c>
      <c r="J149" t="s">
        <v>2672</v>
      </c>
      <c r="K149">
        <v>4</v>
      </c>
      <c r="L149">
        <v>7</v>
      </c>
      <c r="N149" t="s">
        <v>1747</v>
      </c>
      <c r="P149" t="s">
        <v>1242</v>
      </c>
      <c r="Q149">
        <v>63</v>
      </c>
      <c r="R149">
        <v>0</v>
      </c>
      <c r="S149" t="str">
        <f>"0x" &amp; DEC2HEX(_xlfn.BITOR(LOOKUP(P149,Encodings!$B$4:$B$21,Encodings!$E$4:$E$21),_xlfn.BITLSHIFT(Q149,LOOKUP(P149,Encodings!$B$4:$B$21,Encodings!$D$4:$D$21))),8)</f>
        <v>0xD8FC0000</v>
      </c>
      <c r="T149" t="str">
        <f t="shared" si="14"/>
        <v>00111111</v>
      </c>
      <c r="U149">
        <v>0</v>
      </c>
      <c r="V149">
        <v>0</v>
      </c>
      <c r="W149">
        <v>0</v>
      </c>
      <c r="X149">
        <v>0</v>
      </c>
      <c r="Y149">
        <v>0</v>
      </c>
      <c r="Z149">
        <v>0</v>
      </c>
      <c r="AA149">
        <v>0</v>
      </c>
      <c r="AB149">
        <v>0</v>
      </c>
      <c r="AC149">
        <v>0</v>
      </c>
      <c r="AD149">
        <v>1</v>
      </c>
      <c r="AE149">
        <v>1</v>
      </c>
      <c r="AF149" t="str">
        <f t="shared" si="15"/>
        <v>0x0003</v>
      </c>
      <c r="AG149" s="8" t="str">
        <f t="shared" si="16"/>
        <v>new InstInfo(0145, "ds_ordered_count", "v4b", "todo", "todo", "todo", "todo", "todo", "todo", 4, 7, @"Increment an append counter. The operation is done in wavefront-creation order.", @"", ISA_Enc.DS, 63, 0, 0xD8FC0000, 0x0003),</v>
      </c>
    </row>
    <row r="150" spans="2:33" ht="15.75" customHeight="1" x14ac:dyDescent="0.25">
      <c r="B150" t="s">
        <v>1786</v>
      </c>
      <c r="C150" s="5">
        <f t="shared" si="17"/>
        <v>146</v>
      </c>
      <c r="D150" t="s">
        <v>2814</v>
      </c>
      <c r="E150" t="s">
        <v>2672</v>
      </c>
      <c r="F150" t="s">
        <v>2672</v>
      </c>
      <c r="G150" t="s">
        <v>2672</v>
      </c>
      <c r="H150" t="s">
        <v>2672</v>
      </c>
      <c r="I150" t="s">
        <v>2672</v>
      </c>
      <c r="J150" t="s">
        <v>2672</v>
      </c>
      <c r="K150">
        <v>4</v>
      </c>
      <c r="L150">
        <v>7</v>
      </c>
      <c r="N150" t="s">
        <v>1787</v>
      </c>
      <c r="P150" t="s">
        <v>1242</v>
      </c>
      <c r="Q150">
        <v>255</v>
      </c>
      <c r="R150">
        <v>0</v>
      </c>
      <c r="S150" t="str">
        <f>"0x" &amp; DEC2HEX(_xlfn.BITOR(LOOKUP(P150,Encodings!$B$4:$B$21,Encodings!$E$4:$E$21),_xlfn.BITLSHIFT(Q150,LOOKUP(P150,Encodings!$B$4:$B$21,Encodings!$D$4:$D$21))),8)</f>
        <v>0xDBFC0000</v>
      </c>
      <c r="T150" t="str">
        <f t="shared" si="14"/>
        <v>11111111</v>
      </c>
      <c r="U150">
        <v>0</v>
      </c>
      <c r="V150">
        <v>0</v>
      </c>
      <c r="W150">
        <v>0</v>
      </c>
      <c r="X150">
        <v>0</v>
      </c>
      <c r="Y150">
        <v>0</v>
      </c>
      <c r="Z150">
        <v>0</v>
      </c>
      <c r="AA150">
        <v>0</v>
      </c>
      <c r="AB150">
        <v>0</v>
      </c>
      <c r="AC150">
        <v>0</v>
      </c>
      <c r="AD150">
        <v>1</v>
      </c>
      <c r="AE150">
        <v>1</v>
      </c>
      <c r="AF150" t="str">
        <f t="shared" si="15"/>
        <v>0x0003</v>
      </c>
      <c r="AG150" s="8" t="str">
        <f t="shared" si="16"/>
        <v>new InstInfo(0146, "ds_read_b128", "v16b", "todo", "todo", "todo", "todo", "todo", "todo", 4, 7, @"Qword read.", @"", ISA_Enc.DS, 255, 0, 0xDBFC0000, 0x0003),</v>
      </c>
    </row>
    <row r="151" spans="2:33" ht="15.75" customHeight="1" x14ac:dyDescent="0.25">
      <c r="B151" t="s">
        <v>839</v>
      </c>
      <c r="C151" s="5">
        <f t="shared" si="17"/>
        <v>147</v>
      </c>
      <c r="D151" t="s">
        <v>2797</v>
      </c>
      <c r="E151" t="s">
        <v>2672</v>
      </c>
      <c r="F151" t="s">
        <v>2672</v>
      </c>
      <c r="G151" t="s">
        <v>2672</v>
      </c>
      <c r="H151" t="s">
        <v>2672</v>
      </c>
      <c r="I151" t="s">
        <v>2672</v>
      </c>
      <c r="J151" t="s">
        <v>2672</v>
      </c>
      <c r="K151">
        <v>4</v>
      </c>
      <c r="L151">
        <v>7</v>
      </c>
      <c r="N151" t="s">
        <v>1738</v>
      </c>
      <c r="P151" t="s">
        <v>1242</v>
      </c>
      <c r="Q151">
        <v>54</v>
      </c>
      <c r="R151">
        <v>0</v>
      </c>
      <c r="S151" t="str">
        <f>"0x" &amp; DEC2HEX(_xlfn.BITOR(LOOKUP(P151,Encodings!$B$4:$B$21,Encodings!$E$4:$E$21),_xlfn.BITLSHIFT(Q151,LOOKUP(P151,Encodings!$B$4:$B$21,Encodings!$D$4:$D$21))),8)</f>
        <v>0xD8D80000</v>
      </c>
      <c r="T151" t="str">
        <f t="shared" si="14"/>
        <v>00110110</v>
      </c>
      <c r="U151">
        <v>0</v>
      </c>
      <c r="V151">
        <v>0</v>
      </c>
      <c r="W151">
        <v>0</v>
      </c>
      <c r="X151">
        <v>0</v>
      </c>
      <c r="Y151">
        <v>0</v>
      </c>
      <c r="Z151">
        <v>0</v>
      </c>
      <c r="AA151">
        <v>0</v>
      </c>
      <c r="AB151">
        <v>0</v>
      </c>
      <c r="AC151">
        <v>0</v>
      </c>
      <c r="AD151">
        <v>1</v>
      </c>
      <c r="AE151">
        <v>1</v>
      </c>
      <c r="AF151" t="str">
        <f t="shared" si="15"/>
        <v>0x0003</v>
      </c>
      <c r="AG151" s="8" t="str">
        <f t="shared" si="16"/>
        <v>new InstInfo(0147, "ds_read_b32", "v4b", "todo", "todo", "todo", "todo", "todo", "todo", 4, 7, @"R = DS[A]; Dword read.", @"", ISA_Enc.DS, 54, 0, 0xD8D80000, 0x0003),</v>
      </c>
    </row>
    <row r="152" spans="2:33" ht="15.75" customHeight="1" x14ac:dyDescent="0.25">
      <c r="B152" t="s">
        <v>889</v>
      </c>
      <c r="C152" s="5">
        <f t="shared" si="17"/>
        <v>148</v>
      </c>
      <c r="D152" t="s">
        <v>2801</v>
      </c>
      <c r="E152" t="s">
        <v>2672</v>
      </c>
      <c r="F152" t="s">
        <v>2672</v>
      </c>
      <c r="G152" t="s">
        <v>2672</v>
      </c>
      <c r="H152" t="s">
        <v>2672</v>
      </c>
      <c r="I152" t="s">
        <v>2672</v>
      </c>
      <c r="J152" t="s">
        <v>2672</v>
      </c>
      <c r="K152">
        <v>4</v>
      </c>
      <c r="L152">
        <v>7</v>
      </c>
      <c r="N152" t="s">
        <v>1756</v>
      </c>
      <c r="P152" t="s">
        <v>1242</v>
      </c>
      <c r="Q152">
        <v>118</v>
      </c>
      <c r="R152">
        <v>0</v>
      </c>
      <c r="S152" t="str">
        <f>"0x" &amp; DEC2HEX(_xlfn.BITOR(LOOKUP(P152,Encodings!$B$4:$B$21,Encodings!$E$4:$E$21),_xlfn.BITLSHIFT(Q152,LOOKUP(P152,Encodings!$B$4:$B$21,Encodings!$D$4:$D$21))),8)</f>
        <v>0xD9D80000</v>
      </c>
      <c r="T152" t="str">
        <f t="shared" si="14"/>
        <v>01110110</v>
      </c>
      <c r="U152">
        <v>0</v>
      </c>
      <c r="V152">
        <v>0</v>
      </c>
      <c r="W152">
        <v>0</v>
      </c>
      <c r="X152">
        <v>0</v>
      </c>
      <c r="Y152">
        <v>0</v>
      </c>
      <c r="Z152">
        <v>0</v>
      </c>
      <c r="AA152">
        <v>0</v>
      </c>
      <c r="AB152">
        <v>0</v>
      </c>
      <c r="AC152">
        <v>0</v>
      </c>
      <c r="AD152">
        <v>1</v>
      </c>
      <c r="AE152">
        <v>1</v>
      </c>
      <c r="AF152" t="str">
        <f t="shared" si="15"/>
        <v>0x0003</v>
      </c>
      <c r="AG152" s="8" t="str">
        <f t="shared" si="16"/>
        <v>new InstInfo(0148, "ds_read_b64", "v8b", "todo", "todo", "todo", "todo", "todo", "todo", 4, 7, @"Dword read.", @"", ISA_Enc.DS, 118, 0, 0xD9D80000, 0x0003),</v>
      </c>
    </row>
    <row r="153" spans="2:33" ht="15.75" customHeight="1" x14ac:dyDescent="0.25">
      <c r="B153" t="s">
        <v>1784</v>
      </c>
      <c r="C153" s="5">
        <f t="shared" si="17"/>
        <v>149</v>
      </c>
      <c r="D153" t="s">
        <v>2813</v>
      </c>
      <c r="E153" t="s">
        <v>2672</v>
      </c>
      <c r="F153" t="s">
        <v>2672</v>
      </c>
      <c r="G153" t="s">
        <v>2672</v>
      </c>
      <c r="H153" t="s">
        <v>2672</v>
      </c>
      <c r="I153" t="s">
        <v>2672</v>
      </c>
      <c r="J153" t="s">
        <v>2672</v>
      </c>
      <c r="K153">
        <v>4</v>
      </c>
      <c r="L153">
        <v>7</v>
      </c>
      <c r="N153" t="s">
        <v>1785</v>
      </c>
      <c r="P153" t="s">
        <v>1242</v>
      </c>
      <c r="Q153">
        <v>254</v>
      </c>
      <c r="R153">
        <v>0</v>
      </c>
      <c r="S153" t="str">
        <f>"0x" &amp; DEC2HEX(_xlfn.BITOR(LOOKUP(P153,Encodings!$B$4:$B$21,Encodings!$E$4:$E$21),_xlfn.BITLSHIFT(Q153,LOOKUP(P153,Encodings!$B$4:$B$21,Encodings!$D$4:$D$21))),8)</f>
        <v>0xDBF80000</v>
      </c>
      <c r="T153" t="str">
        <f t="shared" si="14"/>
        <v>11111110</v>
      </c>
      <c r="U153">
        <v>0</v>
      </c>
      <c r="V153">
        <v>0</v>
      </c>
      <c r="W153">
        <v>0</v>
      </c>
      <c r="X153">
        <v>0</v>
      </c>
      <c r="Y153">
        <v>0</v>
      </c>
      <c r="Z153">
        <v>0</v>
      </c>
      <c r="AA153">
        <v>0</v>
      </c>
      <c r="AB153">
        <v>0</v>
      </c>
      <c r="AC153">
        <v>0</v>
      </c>
      <c r="AD153">
        <v>1</v>
      </c>
      <c r="AE153">
        <v>1</v>
      </c>
      <c r="AF153" t="str">
        <f t="shared" si="15"/>
        <v>0x0003</v>
      </c>
      <c r="AG153" s="8" t="str">
        <f t="shared" si="16"/>
        <v>new InstInfo(0149, "ds_read_b96", "v12b", "todo", "todo", "todo", "todo", "todo", "todo", 4, 7, @"Tri-dword read.", @"", ISA_Enc.DS, 254, 0, 0xDBF80000, 0x0003),</v>
      </c>
    </row>
    <row r="154" spans="2:33" ht="15.75" customHeight="1" x14ac:dyDescent="0.25">
      <c r="B154" t="s">
        <v>844</v>
      </c>
      <c r="C154" s="5">
        <f t="shared" si="17"/>
        <v>150</v>
      </c>
      <c r="D154" t="s">
        <v>2799</v>
      </c>
      <c r="E154" t="s">
        <v>2672</v>
      </c>
      <c r="F154" t="s">
        <v>2672</v>
      </c>
      <c r="G154" t="s">
        <v>2672</v>
      </c>
      <c r="H154" t="s">
        <v>2672</v>
      </c>
      <c r="I154" t="s">
        <v>2672</v>
      </c>
      <c r="J154" t="s">
        <v>2672</v>
      </c>
      <c r="K154">
        <v>4</v>
      </c>
      <c r="L154">
        <v>7</v>
      </c>
      <c r="N154" t="s">
        <v>1743</v>
      </c>
      <c r="P154" t="s">
        <v>1242</v>
      </c>
      <c r="Q154">
        <v>59</v>
      </c>
      <c r="R154">
        <v>0</v>
      </c>
      <c r="S154" t="str">
        <f>"0x" &amp; DEC2HEX(_xlfn.BITOR(LOOKUP(P154,Encodings!$B$4:$B$21,Encodings!$E$4:$E$21),_xlfn.BITLSHIFT(Q154,LOOKUP(P154,Encodings!$B$4:$B$21,Encodings!$D$4:$D$21))),8)</f>
        <v>0xD8EC0000</v>
      </c>
      <c r="T154" t="str">
        <f t="shared" si="14"/>
        <v>00111011</v>
      </c>
      <c r="U154">
        <v>0</v>
      </c>
      <c r="V154">
        <v>0</v>
      </c>
      <c r="W154">
        <v>0</v>
      </c>
      <c r="X154">
        <v>0</v>
      </c>
      <c r="Y154">
        <v>0</v>
      </c>
      <c r="Z154">
        <v>0</v>
      </c>
      <c r="AA154">
        <v>0</v>
      </c>
      <c r="AB154">
        <v>0</v>
      </c>
      <c r="AC154">
        <v>0</v>
      </c>
      <c r="AD154">
        <v>1</v>
      </c>
      <c r="AE154">
        <v>1</v>
      </c>
      <c r="AF154" t="str">
        <f t="shared" si="15"/>
        <v>0x0003</v>
      </c>
      <c r="AG154" s="8" t="str">
        <f t="shared" si="16"/>
        <v>new InstInfo(0150, "ds_read_i16", "v4i", "todo", "todo", "todo", "todo", "todo", "todo", 4, 7, @"R = signext(DS[A][15:0]}; signed short read.", @"", ISA_Enc.DS, 59, 0, 0xD8EC0000, 0x0003),</v>
      </c>
    </row>
    <row r="155" spans="2:33" ht="15.75" customHeight="1" x14ac:dyDescent="0.25">
      <c r="B155" t="s">
        <v>842</v>
      </c>
      <c r="C155" s="5">
        <f t="shared" si="17"/>
        <v>151</v>
      </c>
      <c r="D155" t="s">
        <v>2799</v>
      </c>
      <c r="E155" t="s">
        <v>2672</v>
      </c>
      <c r="F155" t="s">
        <v>2672</v>
      </c>
      <c r="G155" t="s">
        <v>2672</v>
      </c>
      <c r="H155" t="s">
        <v>2672</v>
      </c>
      <c r="I155" t="s">
        <v>2672</v>
      </c>
      <c r="J155" t="s">
        <v>2672</v>
      </c>
      <c r="K155">
        <v>4</v>
      </c>
      <c r="L155">
        <v>7</v>
      </c>
      <c r="N155" t="s">
        <v>1741</v>
      </c>
      <c r="P155" t="s">
        <v>1242</v>
      </c>
      <c r="Q155">
        <v>57</v>
      </c>
      <c r="R155">
        <v>0</v>
      </c>
      <c r="S155" t="str">
        <f>"0x" &amp; DEC2HEX(_xlfn.BITOR(LOOKUP(P155,Encodings!$B$4:$B$21,Encodings!$E$4:$E$21),_xlfn.BITLSHIFT(Q155,LOOKUP(P155,Encodings!$B$4:$B$21,Encodings!$D$4:$D$21))),8)</f>
        <v>0xD8E40000</v>
      </c>
      <c r="T155" t="str">
        <f t="shared" si="14"/>
        <v>00111001</v>
      </c>
      <c r="U155">
        <v>0</v>
      </c>
      <c r="V155">
        <v>0</v>
      </c>
      <c r="W155">
        <v>0</v>
      </c>
      <c r="X155">
        <v>0</v>
      </c>
      <c r="Y155">
        <v>0</v>
      </c>
      <c r="Z155">
        <v>0</v>
      </c>
      <c r="AA155">
        <v>0</v>
      </c>
      <c r="AB155">
        <v>0</v>
      </c>
      <c r="AC155">
        <v>0</v>
      </c>
      <c r="AD155">
        <v>1</v>
      </c>
      <c r="AE155">
        <v>1</v>
      </c>
      <c r="AF155" t="str">
        <f t="shared" si="15"/>
        <v>0x0003</v>
      </c>
      <c r="AG155" s="8" t="str">
        <f t="shared" si="16"/>
        <v>new InstInfo(0151, "ds_read_i8", "v4i", "todo", "todo", "todo", "todo", "todo", "todo", 4, 7, @"R = signext(DS[A][7:0]}; signed byte read.", @"", ISA_Enc.DS, 57, 0, 0xD8E40000, 0x0003),</v>
      </c>
    </row>
    <row r="156" spans="2:33" ht="15.75" customHeight="1" x14ac:dyDescent="0.25">
      <c r="B156" t="s">
        <v>845</v>
      </c>
      <c r="C156" s="5">
        <f t="shared" si="17"/>
        <v>152</v>
      </c>
      <c r="D156" t="s">
        <v>2800</v>
      </c>
      <c r="E156" t="s">
        <v>2672</v>
      </c>
      <c r="F156" t="s">
        <v>2672</v>
      </c>
      <c r="G156" t="s">
        <v>2672</v>
      </c>
      <c r="H156" t="s">
        <v>2672</v>
      </c>
      <c r="I156" t="s">
        <v>2672</v>
      </c>
      <c r="J156" t="s">
        <v>2672</v>
      </c>
      <c r="K156">
        <v>4</v>
      </c>
      <c r="L156">
        <v>7</v>
      </c>
      <c r="N156" t="s">
        <v>1744</v>
      </c>
      <c r="P156" t="s">
        <v>1242</v>
      </c>
      <c r="Q156">
        <v>60</v>
      </c>
      <c r="R156">
        <v>0</v>
      </c>
      <c r="S156" t="str">
        <f>"0x" &amp; DEC2HEX(_xlfn.BITOR(LOOKUP(P156,Encodings!$B$4:$B$21,Encodings!$E$4:$E$21),_xlfn.BITLSHIFT(Q156,LOOKUP(P156,Encodings!$B$4:$B$21,Encodings!$D$4:$D$21))),8)</f>
        <v>0xD8F00000</v>
      </c>
      <c r="T156" t="str">
        <f t="shared" ref="T156:T187" si="18">DEC2BIN(Q156,8)</f>
        <v>00111100</v>
      </c>
      <c r="U156">
        <v>0</v>
      </c>
      <c r="V156">
        <v>0</v>
      </c>
      <c r="W156">
        <v>0</v>
      </c>
      <c r="X156">
        <v>0</v>
      </c>
      <c r="Y156">
        <v>0</v>
      </c>
      <c r="Z156">
        <v>0</v>
      </c>
      <c r="AA156">
        <v>0</v>
      </c>
      <c r="AB156">
        <v>0</v>
      </c>
      <c r="AC156">
        <v>0</v>
      </c>
      <c r="AD156">
        <v>1</v>
      </c>
      <c r="AE156">
        <v>1</v>
      </c>
      <c r="AF156" t="str">
        <f t="shared" si="15"/>
        <v>0x0003</v>
      </c>
      <c r="AG156" s="8" t="str">
        <f t="shared" si="16"/>
        <v>new InstInfo(0152, "ds_read_u16", "v4u", "todo", "todo", "todo", "todo", "todo", "todo", 4, 7, @"R = {16’h0,DS[A][15:0]}; unsigned short read.", @"", ISA_Enc.DS, 60, 0, 0xD8F00000, 0x0003),</v>
      </c>
    </row>
    <row r="157" spans="2:33" ht="15.75" customHeight="1" x14ac:dyDescent="0.25">
      <c r="B157" t="s">
        <v>843</v>
      </c>
      <c r="C157" s="5">
        <f t="shared" si="17"/>
        <v>153</v>
      </c>
      <c r="D157" t="s">
        <v>2800</v>
      </c>
      <c r="E157" t="s">
        <v>2672</v>
      </c>
      <c r="F157" t="s">
        <v>2672</v>
      </c>
      <c r="G157" t="s">
        <v>2672</v>
      </c>
      <c r="H157" t="s">
        <v>2672</v>
      </c>
      <c r="I157" t="s">
        <v>2672</v>
      </c>
      <c r="J157" t="s">
        <v>2672</v>
      </c>
      <c r="K157">
        <v>4</v>
      </c>
      <c r="L157">
        <v>7</v>
      </c>
      <c r="N157" t="s">
        <v>1742</v>
      </c>
      <c r="P157" t="s">
        <v>1242</v>
      </c>
      <c r="Q157">
        <v>58</v>
      </c>
      <c r="R157">
        <v>0</v>
      </c>
      <c r="S157" t="str">
        <f>"0x" &amp; DEC2HEX(_xlfn.BITOR(LOOKUP(P157,Encodings!$B$4:$B$21,Encodings!$E$4:$E$21),_xlfn.BITLSHIFT(Q157,LOOKUP(P157,Encodings!$B$4:$B$21,Encodings!$D$4:$D$21))),8)</f>
        <v>0xD8E80000</v>
      </c>
      <c r="T157" t="str">
        <f t="shared" si="18"/>
        <v>00111010</v>
      </c>
      <c r="U157">
        <v>0</v>
      </c>
      <c r="V157">
        <v>0</v>
      </c>
      <c r="W157">
        <v>0</v>
      </c>
      <c r="X157">
        <v>0</v>
      </c>
      <c r="Y157">
        <v>0</v>
      </c>
      <c r="Z157">
        <v>0</v>
      </c>
      <c r="AA157">
        <v>0</v>
      </c>
      <c r="AB157">
        <v>0</v>
      </c>
      <c r="AC157">
        <v>0</v>
      </c>
      <c r="AD157">
        <v>1</v>
      </c>
      <c r="AE157">
        <v>1</v>
      </c>
      <c r="AF157" t="str">
        <f t="shared" si="15"/>
        <v>0x0003</v>
      </c>
      <c r="AG157" s="8" t="str">
        <f t="shared" si="16"/>
        <v>new InstInfo(0153, "ds_read_u8", "v4u", "todo", "todo", "todo", "todo", "todo", "todo", 4, 7, @"R = {24’h0,DS[A][7:0]};unsigned byte read.", @"", ISA_Enc.DS, 58, 0, 0xD8E80000, 0x0003),</v>
      </c>
    </row>
    <row r="158" spans="2:33" ht="15.75" customHeight="1" x14ac:dyDescent="0.25">
      <c r="B158" t="s">
        <v>840</v>
      </c>
      <c r="C158" s="5">
        <f t="shared" si="17"/>
        <v>154</v>
      </c>
      <c r="D158" t="s">
        <v>2797</v>
      </c>
      <c r="E158" t="s">
        <v>2672</v>
      </c>
      <c r="F158" t="s">
        <v>2672</v>
      </c>
      <c r="G158" t="s">
        <v>2672</v>
      </c>
      <c r="H158" t="s">
        <v>2672</v>
      </c>
      <c r="I158" t="s">
        <v>2672</v>
      </c>
      <c r="J158" t="s">
        <v>2672</v>
      </c>
      <c r="K158">
        <v>4</v>
      </c>
      <c r="L158">
        <v>7</v>
      </c>
      <c r="N158" t="s">
        <v>1739</v>
      </c>
      <c r="P158" t="s">
        <v>1242</v>
      </c>
      <c r="Q158">
        <v>55</v>
      </c>
      <c r="R158">
        <v>0</v>
      </c>
      <c r="S158" t="str">
        <f>"0x" &amp; DEC2HEX(_xlfn.BITOR(LOOKUP(P158,Encodings!$B$4:$B$21,Encodings!$E$4:$E$21),_xlfn.BITLSHIFT(Q158,LOOKUP(P158,Encodings!$B$4:$B$21,Encodings!$D$4:$D$21))),8)</f>
        <v>0xD8DC0000</v>
      </c>
      <c r="T158" t="str">
        <f t="shared" si="18"/>
        <v>00110111</v>
      </c>
      <c r="U158">
        <v>0</v>
      </c>
      <c r="V158">
        <v>0</v>
      </c>
      <c r="W158">
        <v>0</v>
      </c>
      <c r="X158">
        <v>0</v>
      </c>
      <c r="Y158">
        <v>0</v>
      </c>
      <c r="Z158">
        <v>0</v>
      </c>
      <c r="AA158">
        <v>0</v>
      </c>
      <c r="AB158">
        <v>0</v>
      </c>
      <c r="AC158">
        <v>0</v>
      </c>
      <c r="AD158">
        <v>1</v>
      </c>
      <c r="AE158">
        <v>1</v>
      </c>
      <c r="AF158" t="str">
        <f t="shared" si="15"/>
        <v>0x0003</v>
      </c>
      <c r="AG158" s="8" t="str">
        <f t="shared" si="16"/>
        <v>new InstInfo(0154, "ds_read2_b32", "v4b", "todo", "todo", "todo", "todo", "todo", "todo", 4, 7, @"R = DS[ADDR+offset0*4], R+1 = DS[ADDR+offset1*4]. Read 2 Dwords.", @"", ISA_Enc.DS, 55, 0, 0xD8DC0000, 0x0003),</v>
      </c>
    </row>
    <row r="159" spans="2:33" ht="15.75" customHeight="1" x14ac:dyDescent="0.25">
      <c r="B159" t="s">
        <v>890</v>
      </c>
      <c r="C159" s="5">
        <f t="shared" si="17"/>
        <v>155</v>
      </c>
      <c r="D159" t="s">
        <v>2801</v>
      </c>
      <c r="E159" t="s">
        <v>2672</v>
      </c>
      <c r="F159" t="s">
        <v>2672</v>
      </c>
      <c r="G159" t="s">
        <v>2672</v>
      </c>
      <c r="H159" t="s">
        <v>2672</v>
      </c>
      <c r="I159" t="s">
        <v>2672</v>
      </c>
      <c r="J159" t="s">
        <v>2672</v>
      </c>
      <c r="K159">
        <v>4</v>
      </c>
      <c r="L159">
        <v>7</v>
      </c>
      <c r="N159" t="s">
        <v>1757</v>
      </c>
      <c r="P159" t="s">
        <v>1242</v>
      </c>
      <c r="Q159">
        <v>119</v>
      </c>
      <c r="R159">
        <v>0</v>
      </c>
      <c r="S159" t="str">
        <f>"0x" &amp; DEC2HEX(_xlfn.BITOR(LOOKUP(P159,Encodings!$B$4:$B$21,Encodings!$E$4:$E$21),_xlfn.BITLSHIFT(Q159,LOOKUP(P159,Encodings!$B$4:$B$21,Encodings!$D$4:$D$21))),8)</f>
        <v>0xD9DC0000</v>
      </c>
      <c r="T159" t="str">
        <f t="shared" si="18"/>
        <v>01110111</v>
      </c>
      <c r="U159">
        <v>0</v>
      </c>
      <c r="V159">
        <v>0</v>
      </c>
      <c r="W159">
        <v>0</v>
      </c>
      <c r="X159">
        <v>0</v>
      </c>
      <c r="Y159">
        <v>0</v>
      </c>
      <c r="Z159">
        <v>0</v>
      </c>
      <c r="AA159">
        <v>0</v>
      </c>
      <c r="AB159">
        <v>0</v>
      </c>
      <c r="AC159">
        <v>0</v>
      </c>
      <c r="AD159">
        <v>1</v>
      </c>
      <c r="AE159">
        <v>1</v>
      </c>
      <c r="AF159" t="str">
        <f t="shared" si="15"/>
        <v>0x0003</v>
      </c>
      <c r="AG159" s="8" t="str">
        <f t="shared" si="16"/>
        <v>new InstInfo(0155, "ds_read2_b64", "v8b", "todo", "todo", "todo", "todo", "todo", "todo", 4, 7, @"R = DS[ADDR+offset0*8], R+1 = DS[ADDR+offset1*8]. Read 2 Dwords", @"", ISA_Enc.DS, 119, 0, 0xD9DC0000, 0x0003),</v>
      </c>
    </row>
    <row r="160" spans="2:33" ht="15.75" customHeight="1" x14ac:dyDescent="0.25">
      <c r="B160" t="s">
        <v>841</v>
      </c>
      <c r="C160" s="5">
        <f t="shared" si="17"/>
        <v>156</v>
      </c>
      <c r="D160" t="s">
        <v>2797</v>
      </c>
      <c r="E160" t="s">
        <v>2672</v>
      </c>
      <c r="F160" t="s">
        <v>2672</v>
      </c>
      <c r="G160" t="s">
        <v>2672</v>
      </c>
      <c r="H160" t="s">
        <v>2672</v>
      </c>
      <c r="I160" t="s">
        <v>2672</v>
      </c>
      <c r="J160" t="s">
        <v>2672</v>
      </c>
      <c r="K160">
        <v>4</v>
      </c>
      <c r="L160">
        <v>7</v>
      </c>
      <c r="N160" t="s">
        <v>1740</v>
      </c>
      <c r="P160" t="s">
        <v>1242</v>
      </c>
      <c r="Q160">
        <v>56</v>
      </c>
      <c r="R160">
        <v>0</v>
      </c>
      <c r="S160" t="str">
        <f>"0x" &amp; DEC2HEX(_xlfn.BITOR(LOOKUP(P160,Encodings!$B$4:$B$21,Encodings!$E$4:$E$21),_xlfn.BITLSHIFT(Q160,LOOKUP(P160,Encodings!$B$4:$B$21,Encodings!$D$4:$D$21))),8)</f>
        <v>0xD8E00000</v>
      </c>
      <c r="T160" t="str">
        <f t="shared" si="18"/>
        <v>00111000</v>
      </c>
      <c r="U160">
        <v>0</v>
      </c>
      <c r="V160">
        <v>0</v>
      </c>
      <c r="W160">
        <v>0</v>
      </c>
      <c r="X160">
        <v>0</v>
      </c>
      <c r="Y160">
        <v>0</v>
      </c>
      <c r="Z160">
        <v>0</v>
      </c>
      <c r="AA160">
        <v>0</v>
      </c>
      <c r="AB160">
        <v>0</v>
      </c>
      <c r="AC160">
        <v>0</v>
      </c>
      <c r="AD160">
        <v>1</v>
      </c>
      <c r="AE160">
        <v>1</v>
      </c>
      <c r="AF160" t="str">
        <f t="shared" si="15"/>
        <v>0x0003</v>
      </c>
      <c r="AG160" s="8" t="str">
        <f t="shared" si="16"/>
        <v>new InstInfo(0156, "ds_read2st64_b32", "v4b", "todo", "todo", "todo", "todo", "todo", "todo", 4, 7, @"R = DS[ADDR+offset0*4*64], R+1 = DS[ADDR+offset1*4*64]. Read 2 Dwords.", @"", ISA_Enc.DS, 56, 0, 0xD8E00000, 0x0003),</v>
      </c>
    </row>
    <row r="161" spans="2:33" ht="15.75" customHeight="1" x14ac:dyDescent="0.25">
      <c r="B161" t="s">
        <v>891</v>
      </c>
      <c r="C161" s="5">
        <f t="shared" si="17"/>
        <v>157</v>
      </c>
      <c r="D161" t="s">
        <v>2801</v>
      </c>
      <c r="E161" t="s">
        <v>2672</v>
      </c>
      <c r="F161" t="s">
        <v>2672</v>
      </c>
      <c r="G161" t="s">
        <v>2672</v>
      </c>
      <c r="H161" t="s">
        <v>2672</v>
      </c>
      <c r="I161" t="s">
        <v>2672</v>
      </c>
      <c r="J161" t="s">
        <v>2672</v>
      </c>
      <c r="K161">
        <v>4</v>
      </c>
      <c r="L161">
        <v>7</v>
      </c>
      <c r="N161" t="s">
        <v>1758</v>
      </c>
      <c r="P161" t="s">
        <v>1242</v>
      </c>
      <c r="Q161">
        <v>120</v>
      </c>
      <c r="R161">
        <v>0</v>
      </c>
      <c r="S161" t="str">
        <f>"0x" &amp; DEC2HEX(_xlfn.BITOR(LOOKUP(P161,Encodings!$B$4:$B$21,Encodings!$E$4:$E$21),_xlfn.BITLSHIFT(Q161,LOOKUP(P161,Encodings!$B$4:$B$21,Encodings!$D$4:$D$21))),8)</f>
        <v>0xD9E00000</v>
      </c>
      <c r="T161" t="str">
        <f t="shared" si="18"/>
        <v>01111000</v>
      </c>
      <c r="U161">
        <v>0</v>
      </c>
      <c r="V161">
        <v>0</v>
      </c>
      <c r="W161">
        <v>0</v>
      </c>
      <c r="X161">
        <v>0</v>
      </c>
      <c r="Y161">
        <v>0</v>
      </c>
      <c r="Z161">
        <v>0</v>
      </c>
      <c r="AA161">
        <v>0</v>
      </c>
      <c r="AB161">
        <v>0</v>
      </c>
      <c r="AC161">
        <v>0</v>
      </c>
      <c r="AD161">
        <v>1</v>
      </c>
      <c r="AE161">
        <v>1</v>
      </c>
      <c r="AF161" t="str">
        <f t="shared" si="15"/>
        <v>0x0003</v>
      </c>
      <c r="AG161" s="8" t="str">
        <f t="shared" si="16"/>
        <v>new InstInfo(0157, "ds_read2st64_b64", "v8b", "todo", "todo", "todo", "todo", "todo", "todo", 4, 7, @"R = DS[ADDR+offset0*8*64], R+1 = DS[ADDR+offset1*8*64]. Read 2 Dwords.", @"", ISA_Enc.DS, 120, 0, 0xD9E00000, 0x0003),</v>
      </c>
    </row>
    <row r="162" spans="2:33" ht="15.75" customHeight="1" x14ac:dyDescent="0.25">
      <c r="B162" t="s">
        <v>820</v>
      </c>
      <c r="C162" s="5">
        <f t="shared" si="17"/>
        <v>158</v>
      </c>
      <c r="D162" t="s">
        <v>2800</v>
      </c>
      <c r="E162" t="s">
        <v>2672</v>
      </c>
      <c r="F162" t="s">
        <v>2672</v>
      </c>
      <c r="G162" t="s">
        <v>2672</v>
      </c>
      <c r="H162" t="s">
        <v>2672</v>
      </c>
      <c r="I162" t="s">
        <v>2672</v>
      </c>
      <c r="J162" t="s">
        <v>2672</v>
      </c>
      <c r="K162">
        <v>4</v>
      </c>
      <c r="L162">
        <v>7</v>
      </c>
      <c r="N162" t="s">
        <v>1715</v>
      </c>
      <c r="P162" t="s">
        <v>1242</v>
      </c>
      <c r="Q162">
        <v>34</v>
      </c>
      <c r="R162">
        <v>0</v>
      </c>
      <c r="S162" t="str">
        <f>"0x" &amp; DEC2HEX(_xlfn.BITOR(LOOKUP(P162,Encodings!$B$4:$B$21,Encodings!$E$4:$E$21),_xlfn.BITLSHIFT(Q162,LOOKUP(P162,Encodings!$B$4:$B$21,Encodings!$D$4:$D$21))),8)</f>
        <v>0xD8880000</v>
      </c>
      <c r="T162" t="str">
        <f t="shared" si="18"/>
        <v>00100010</v>
      </c>
      <c r="U162">
        <v>0</v>
      </c>
      <c r="V162">
        <v>0</v>
      </c>
      <c r="W162">
        <v>0</v>
      </c>
      <c r="X162">
        <v>0</v>
      </c>
      <c r="Y162">
        <v>0</v>
      </c>
      <c r="Z162">
        <v>0</v>
      </c>
      <c r="AA162">
        <v>0</v>
      </c>
      <c r="AB162">
        <v>0</v>
      </c>
      <c r="AC162">
        <v>0</v>
      </c>
      <c r="AD162">
        <v>1</v>
      </c>
      <c r="AE162">
        <v>1</v>
      </c>
      <c r="AF162" t="str">
        <f t="shared" si="15"/>
        <v>0x0003</v>
      </c>
      <c r="AG162" s="8" t="str">
        <f t="shared" si="16"/>
        <v>new InstInfo(0158, "ds_rsub_rtn_u32", "v4u", "todo", "todo", "todo", "todo", "todo", "todo", 4, 7, @"Uint reverse subtract.", @"", ISA_Enc.DS, 34, 0, 0xD8880000, 0x0003),</v>
      </c>
    </row>
    <row r="163" spans="2:33" ht="15.75" customHeight="1" x14ac:dyDescent="0.25">
      <c r="B163" t="s">
        <v>871</v>
      </c>
      <c r="C163" s="5">
        <f t="shared" si="17"/>
        <v>159</v>
      </c>
      <c r="D163" t="s">
        <v>2803</v>
      </c>
      <c r="E163" t="s">
        <v>2672</v>
      </c>
      <c r="F163" t="s">
        <v>2672</v>
      </c>
      <c r="G163" t="s">
        <v>2672</v>
      </c>
      <c r="H163" t="s">
        <v>2672</v>
      </c>
      <c r="I163" t="s">
        <v>2672</v>
      </c>
      <c r="J163" t="s">
        <v>2672</v>
      </c>
      <c r="K163">
        <v>4</v>
      </c>
      <c r="L163">
        <v>7</v>
      </c>
      <c r="N163" t="s">
        <v>1715</v>
      </c>
      <c r="P163" t="s">
        <v>1242</v>
      </c>
      <c r="Q163">
        <v>98</v>
      </c>
      <c r="R163">
        <v>0</v>
      </c>
      <c r="S163" t="str">
        <f>"0x" &amp; DEC2HEX(_xlfn.BITOR(LOOKUP(P163,Encodings!$B$4:$B$21,Encodings!$E$4:$E$21),_xlfn.BITLSHIFT(Q163,LOOKUP(P163,Encodings!$B$4:$B$21,Encodings!$D$4:$D$21))),8)</f>
        <v>0xD9880000</v>
      </c>
      <c r="T163" t="str">
        <f t="shared" si="18"/>
        <v>01100010</v>
      </c>
      <c r="U163">
        <v>0</v>
      </c>
      <c r="V163">
        <v>0</v>
      </c>
      <c r="W163">
        <v>0</v>
      </c>
      <c r="X163">
        <v>0</v>
      </c>
      <c r="Y163">
        <v>0</v>
      </c>
      <c r="Z163">
        <v>0</v>
      </c>
      <c r="AA163">
        <v>0</v>
      </c>
      <c r="AB163">
        <v>0</v>
      </c>
      <c r="AC163">
        <v>0</v>
      </c>
      <c r="AD163">
        <v>1</v>
      </c>
      <c r="AE163">
        <v>1</v>
      </c>
      <c r="AF163" t="str">
        <f t="shared" si="15"/>
        <v>0x0003</v>
      </c>
      <c r="AG163" s="8" t="str">
        <f t="shared" si="16"/>
        <v>new InstInfo(0159, "ds_rsub_rtn_u64", "v8u", "todo", "todo", "todo", "todo", "todo", "todo", 4, 7, @"Uint reverse subtract.", @"", ISA_Enc.DS, 98, 0, 0xD9880000, 0x0003),</v>
      </c>
    </row>
    <row r="164" spans="2:33" ht="15.75" customHeight="1" x14ac:dyDescent="0.25">
      <c r="B164" t="s">
        <v>894</v>
      </c>
      <c r="C164" s="5">
        <f t="shared" si="17"/>
        <v>160</v>
      </c>
      <c r="D164" t="s">
        <v>2791</v>
      </c>
      <c r="E164" t="s">
        <v>2672</v>
      </c>
      <c r="F164" t="s">
        <v>2672</v>
      </c>
      <c r="G164" t="s">
        <v>2672</v>
      </c>
      <c r="H164" t="s">
        <v>2672</v>
      </c>
      <c r="I164" t="s">
        <v>2672</v>
      </c>
      <c r="J164" t="s">
        <v>2672</v>
      </c>
      <c r="K164">
        <v>4</v>
      </c>
      <c r="L164">
        <v>7</v>
      </c>
      <c r="N164" t="s">
        <v>1762</v>
      </c>
      <c r="P164" t="s">
        <v>1242</v>
      </c>
      <c r="Q164">
        <v>130</v>
      </c>
      <c r="R164">
        <v>0</v>
      </c>
      <c r="S164" t="str">
        <f>"0x" &amp; DEC2HEX(_xlfn.BITOR(LOOKUP(P164,Encodings!$B$4:$B$21,Encodings!$E$4:$E$21),_xlfn.BITLSHIFT(Q164,LOOKUP(P164,Encodings!$B$4:$B$21,Encodings!$D$4:$D$21))),8)</f>
        <v>0xDA080000</v>
      </c>
      <c r="T164" t="str">
        <f t="shared" si="18"/>
        <v>10000010</v>
      </c>
      <c r="U164">
        <v>0</v>
      </c>
      <c r="V164">
        <v>0</v>
      </c>
      <c r="W164">
        <v>0</v>
      </c>
      <c r="X164">
        <v>0</v>
      </c>
      <c r="Y164">
        <v>0</v>
      </c>
      <c r="Z164">
        <v>0</v>
      </c>
      <c r="AA164">
        <v>0</v>
      </c>
      <c r="AB164">
        <v>0</v>
      </c>
      <c r="AC164">
        <v>0</v>
      </c>
      <c r="AD164">
        <v>1</v>
      </c>
      <c r="AE164">
        <v>1</v>
      </c>
      <c r="AF164" t="str">
        <f t="shared" si="15"/>
        <v>0x0003</v>
      </c>
      <c r="AG164" s="8" t="str">
        <f t="shared" si="16"/>
        <v>new InstInfo(0160, "ds_rsub_src2_u32", "none", "todo", "todo", "todo", "todo", "todo", "todo", 4, 7, @"B = A + 4*(offset1[7] ? {A[31],A[31:17]} : {offset1[6],offset1[6:0],offset0}). DS[A] = DS[B] - DS[A]; uint reverse subtract.", @"", ISA_Enc.DS, 130, 0, 0xDA080000, 0x0003),</v>
      </c>
    </row>
    <row r="165" spans="2:33" ht="15.75" customHeight="1" x14ac:dyDescent="0.25">
      <c r="B165" t="s">
        <v>908</v>
      </c>
      <c r="C165" s="5">
        <f t="shared" si="17"/>
        <v>161</v>
      </c>
      <c r="D165" t="s">
        <v>2791</v>
      </c>
      <c r="E165" t="s">
        <v>2672</v>
      </c>
      <c r="F165" t="s">
        <v>2672</v>
      </c>
      <c r="G165" t="s">
        <v>2672</v>
      </c>
      <c r="H165" t="s">
        <v>2672</v>
      </c>
      <c r="I165" t="s">
        <v>2672</v>
      </c>
      <c r="J165" t="s">
        <v>2672</v>
      </c>
      <c r="K165">
        <v>4</v>
      </c>
      <c r="L165">
        <v>7</v>
      </c>
      <c r="N165" t="s">
        <v>1715</v>
      </c>
      <c r="P165" t="s">
        <v>1242</v>
      </c>
      <c r="Q165">
        <v>194</v>
      </c>
      <c r="R165">
        <v>0</v>
      </c>
      <c r="S165" t="str">
        <f>"0x" &amp; DEC2HEX(_xlfn.BITOR(LOOKUP(P165,Encodings!$B$4:$B$21,Encodings!$E$4:$E$21),_xlfn.BITLSHIFT(Q165,LOOKUP(P165,Encodings!$B$4:$B$21,Encodings!$D$4:$D$21))),8)</f>
        <v>0xDB080000</v>
      </c>
      <c r="T165" t="str">
        <f t="shared" si="18"/>
        <v>11000010</v>
      </c>
      <c r="U165">
        <v>0</v>
      </c>
      <c r="V165">
        <v>0</v>
      </c>
      <c r="W165">
        <v>0</v>
      </c>
      <c r="X165">
        <v>0</v>
      </c>
      <c r="Y165">
        <v>0</v>
      </c>
      <c r="Z165">
        <v>0</v>
      </c>
      <c r="AA165">
        <v>0</v>
      </c>
      <c r="AB165">
        <v>0</v>
      </c>
      <c r="AC165">
        <v>0</v>
      </c>
      <c r="AD165">
        <v>1</v>
      </c>
      <c r="AE165">
        <v>1</v>
      </c>
      <c r="AF165" t="str">
        <f t="shared" si="15"/>
        <v>0x0003</v>
      </c>
      <c r="AG165" s="8" t="str">
        <f t="shared" si="16"/>
        <v>new InstInfo(0161, "ds_rsub_src2_u64", "none", "todo", "todo", "todo", "todo", "todo", "todo", 4, 7, @"Uint reverse subtract.", @"", ISA_Enc.DS, 194, 0, 0xDB080000, 0x0003),</v>
      </c>
    </row>
    <row r="166" spans="2:33" ht="15.75" customHeight="1" x14ac:dyDescent="0.25">
      <c r="B166" t="s">
        <v>793</v>
      </c>
      <c r="C166" s="5">
        <f t="shared" si="17"/>
        <v>162</v>
      </c>
      <c r="D166" t="s">
        <v>2791</v>
      </c>
      <c r="E166" t="s">
        <v>2672</v>
      </c>
      <c r="F166" t="s">
        <v>2672</v>
      </c>
      <c r="G166" t="s">
        <v>2672</v>
      </c>
      <c r="H166" t="s">
        <v>2672</v>
      </c>
      <c r="I166" t="s">
        <v>2672</v>
      </c>
      <c r="J166" t="s">
        <v>2672</v>
      </c>
      <c r="K166">
        <v>4</v>
      </c>
      <c r="L166">
        <v>7</v>
      </c>
      <c r="N166" t="s">
        <v>1691</v>
      </c>
      <c r="P166" t="s">
        <v>1242</v>
      </c>
      <c r="Q166">
        <v>2</v>
      </c>
      <c r="R166">
        <v>0</v>
      </c>
      <c r="S166" t="str">
        <f>"0x" &amp; DEC2HEX(_xlfn.BITOR(LOOKUP(P166,Encodings!$B$4:$B$21,Encodings!$E$4:$E$21),_xlfn.BITLSHIFT(Q166,LOOKUP(P166,Encodings!$B$4:$B$21,Encodings!$D$4:$D$21))),8)</f>
        <v>0xD8080000</v>
      </c>
      <c r="T166" t="str">
        <f t="shared" si="18"/>
        <v>00000010</v>
      </c>
      <c r="U166">
        <v>0</v>
      </c>
      <c r="V166">
        <v>0</v>
      </c>
      <c r="W166">
        <v>0</v>
      </c>
      <c r="X166">
        <v>0</v>
      </c>
      <c r="Y166">
        <v>0</v>
      </c>
      <c r="Z166">
        <v>0</v>
      </c>
      <c r="AA166">
        <v>0</v>
      </c>
      <c r="AB166">
        <v>0</v>
      </c>
      <c r="AC166">
        <v>0</v>
      </c>
      <c r="AD166">
        <v>1</v>
      </c>
      <c r="AE166">
        <v>1</v>
      </c>
      <c r="AF166" t="str">
        <f t="shared" si="15"/>
        <v>0x0003</v>
      </c>
      <c r="AG166" s="8" t="str">
        <f t="shared" si="16"/>
        <v>new InstInfo(0162, "ds_rsub_u32", "none", "todo", "todo", "todo", "todo", "todo", "todo", 4, 7, @"DS[A] = D0 - DS[A]; uint reverse subtract.", @"", ISA_Enc.DS, 2, 0, 0xD8080000, 0x0003),</v>
      </c>
    </row>
    <row r="167" spans="2:33" ht="15.75" customHeight="1" x14ac:dyDescent="0.25">
      <c r="B167" t="s">
        <v>851</v>
      </c>
      <c r="C167" s="5">
        <f t="shared" si="17"/>
        <v>163</v>
      </c>
      <c r="D167" t="s">
        <v>2791</v>
      </c>
      <c r="E167" t="s">
        <v>2672</v>
      </c>
      <c r="F167" t="s">
        <v>2672</v>
      </c>
      <c r="G167" t="s">
        <v>2672</v>
      </c>
      <c r="H167" t="s">
        <v>2672</v>
      </c>
      <c r="I167" t="s">
        <v>2672</v>
      </c>
      <c r="J167" t="s">
        <v>2672</v>
      </c>
      <c r="K167">
        <v>4</v>
      </c>
      <c r="L167">
        <v>7</v>
      </c>
      <c r="N167" t="s">
        <v>1715</v>
      </c>
      <c r="P167" t="s">
        <v>1242</v>
      </c>
      <c r="Q167">
        <v>66</v>
      </c>
      <c r="R167">
        <v>0</v>
      </c>
      <c r="S167" t="str">
        <f>"0x" &amp; DEC2HEX(_xlfn.BITOR(LOOKUP(P167,Encodings!$B$4:$B$21,Encodings!$E$4:$E$21),_xlfn.BITLSHIFT(Q167,LOOKUP(P167,Encodings!$B$4:$B$21,Encodings!$D$4:$D$21))),8)</f>
        <v>0xD9080000</v>
      </c>
      <c r="T167" t="str">
        <f t="shared" si="18"/>
        <v>01000010</v>
      </c>
      <c r="U167">
        <v>0</v>
      </c>
      <c r="V167">
        <v>0</v>
      </c>
      <c r="W167">
        <v>0</v>
      </c>
      <c r="X167">
        <v>0</v>
      </c>
      <c r="Y167">
        <v>0</v>
      </c>
      <c r="Z167">
        <v>0</v>
      </c>
      <c r="AA167">
        <v>0</v>
      </c>
      <c r="AB167">
        <v>0</v>
      </c>
      <c r="AC167">
        <v>0</v>
      </c>
      <c r="AD167">
        <v>1</v>
      </c>
      <c r="AE167">
        <v>1</v>
      </c>
      <c r="AF167" t="str">
        <f t="shared" si="15"/>
        <v>0x0003</v>
      </c>
      <c r="AG167" s="8" t="str">
        <f t="shared" si="16"/>
        <v>new InstInfo(0163, "ds_rsub_u64", "none", "todo", "todo", "todo", "todo", "todo", "todo", 4, 7, @"Uint reverse subtract.", @"", ISA_Enc.DS, 66, 0, 0xD9080000, 0x0003),</v>
      </c>
    </row>
    <row r="168" spans="2:33" ht="15.75" customHeight="1" x14ac:dyDescent="0.25">
      <c r="B168" t="s">
        <v>819</v>
      </c>
      <c r="C168" s="5">
        <f t="shared" si="17"/>
        <v>164</v>
      </c>
      <c r="D168" t="s">
        <v>2800</v>
      </c>
      <c r="E168" t="s">
        <v>2672</v>
      </c>
      <c r="F168" t="s">
        <v>2672</v>
      </c>
      <c r="G168" t="s">
        <v>2672</v>
      </c>
      <c r="H168" t="s">
        <v>2672</v>
      </c>
      <c r="I168" t="s">
        <v>2672</v>
      </c>
      <c r="J168" t="s">
        <v>2672</v>
      </c>
      <c r="K168">
        <v>4</v>
      </c>
      <c r="L168">
        <v>7</v>
      </c>
      <c r="N168" t="s">
        <v>1714</v>
      </c>
      <c r="P168" t="s">
        <v>1242</v>
      </c>
      <c r="Q168">
        <v>33</v>
      </c>
      <c r="R168">
        <v>0</v>
      </c>
      <c r="S168" t="str">
        <f>"0x" &amp; DEC2HEX(_xlfn.BITOR(LOOKUP(P168,Encodings!$B$4:$B$21,Encodings!$E$4:$E$21),_xlfn.BITLSHIFT(Q168,LOOKUP(P168,Encodings!$B$4:$B$21,Encodings!$D$4:$D$21))),8)</f>
        <v>0xD8840000</v>
      </c>
      <c r="T168" t="str">
        <f t="shared" si="18"/>
        <v>00100001</v>
      </c>
      <c r="U168">
        <v>0</v>
      </c>
      <c r="V168">
        <v>0</v>
      </c>
      <c r="W168">
        <v>0</v>
      </c>
      <c r="X168">
        <v>0</v>
      </c>
      <c r="Y168">
        <v>0</v>
      </c>
      <c r="Z168">
        <v>0</v>
      </c>
      <c r="AA168">
        <v>0</v>
      </c>
      <c r="AB168">
        <v>0</v>
      </c>
      <c r="AC168">
        <v>0</v>
      </c>
      <c r="AD168">
        <v>1</v>
      </c>
      <c r="AE168">
        <v>1</v>
      </c>
      <c r="AF168" t="str">
        <f t="shared" si="15"/>
        <v>0x0003</v>
      </c>
      <c r="AG168" s="8" t="str">
        <f t="shared" si="16"/>
        <v>new InstInfo(0164, "ds_sub_rtn_u32", "v4u", "todo", "todo", "todo", "todo", "todo", "todo", 4, 7, @"Uint subtract.", @"", ISA_Enc.DS, 33, 0, 0xD8840000, 0x0003),</v>
      </c>
    </row>
    <row r="169" spans="2:33" ht="15.75" customHeight="1" x14ac:dyDescent="0.25">
      <c r="B169" t="s">
        <v>870</v>
      </c>
      <c r="C169" s="5">
        <f t="shared" si="17"/>
        <v>165</v>
      </c>
      <c r="D169" t="s">
        <v>2803</v>
      </c>
      <c r="E169" t="s">
        <v>2672</v>
      </c>
      <c r="F169" t="s">
        <v>2672</v>
      </c>
      <c r="G169" t="s">
        <v>2672</v>
      </c>
      <c r="H169" t="s">
        <v>2672</v>
      </c>
      <c r="I169" t="s">
        <v>2672</v>
      </c>
      <c r="J169" t="s">
        <v>2672</v>
      </c>
      <c r="K169">
        <v>4</v>
      </c>
      <c r="L169">
        <v>7</v>
      </c>
      <c r="N169" t="s">
        <v>1714</v>
      </c>
      <c r="P169" t="s">
        <v>1242</v>
      </c>
      <c r="Q169">
        <v>97</v>
      </c>
      <c r="R169">
        <v>0</v>
      </c>
      <c r="S169" t="str">
        <f>"0x" &amp; DEC2HEX(_xlfn.BITOR(LOOKUP(P169,Encodings!$B$4:$B$21,Encodings!$E$4:$E$21),_xlfn.BITLSHIFT(Q169,LOOKUP(P169,Encodings!$B$4:$B$21,Encodings!$D$4:$D$21))),8)</f>
        <v>0xD9840000</v>
      </c>
      <c r="T169" t="str">
        <f t="shared" si="18"/>
        <v>01100001</v>
      </c>
      <c r="U169">
        <v>0</v>
      </c>
      <c r="V169">
        <v>0</v>
      </c>
      <c r="W169">
        <v>0</v>
      </c>
      <c r="X169">
        <v>0</v>
      </c>
      <c r="Y169">
        <v>0</v>
      </c>
      <c r="Z169">
        <v>0</v>
      </c>
      <c r="AA169">
        <v>0</v>
      </c>
      <c r="AB169">
        <v>0</v>
      </c>
      <c r="AC169">
        <v>0</v>
      </c>
      <c r="AD169">
        <v>1</v>
      </c>
      <c r="AE169">
        <v>1</v>
      </c>
      <c r="AF169" t="str">
        <f t="shared" si="15"/>
        <v>0x0003</v>
      </c>
      <c r="AG169" s="8" t="str">
        <f t="shared" si="16"/>
        <v>new InstInfo(0165, "ds_sub_rtn_u64", "v8u", "todo", "todo", "todo", "todo", "todo", "todo", 4, 7, @"Uint subtract.", @"", ISA_Enc.DS, 97, 0, 0xD9840000, 0x0003),</v>
      </c>
    </row>
    <row r="170" spans="2:33" ht="15.75" customHeight="1" x14ac:dyDescent="0.25">
      <c r="B170" t="s">
        <v>893</v>
      </c>
      <c r="C170" s="5">
        <f t="shared" si="17"/>
        <v>166</v>
      </c>
      <c r="D170" t="s">
        <v>2791</v>
      </c>
      <c r="E170" t="s">
        <v>2672</v>
      </c>
      <c r="F170" t="s">
        <v>2672</v>
      </c>
      <c r="G170" t="s">
        <v>2672</v>
      </c>
      <c r="H170" t="s">
        <v>2672</v>
      </c>
      <c r="I170" t="s">
        <v>2672</v>
      </c>
      <c r="J170" t="s">
        <v>2672</v>
      </c>
      <c r="K170">
        <v>4</v>
      </c>
      <c r="L170">
        <v>7</v>
      </c>
      <c r="N170" t="s">
        <v>1761</v>
      </c>
      <c r="P170" t="s">
        <v>1242</v>
      </c>
      <c r="Q170">
        <v>129</v>
      </c>
      <c r="R170">
        <v>0</v>
      </c>
      <c r="S170" t="str">
        <f>"0x" &amp; DEC2HEX(_xlfn.BITOR(LOOKUP(P170,Encodings!$B$4:$B$21,Encodings!$E$4:$E$21),_xlfn.BITLSHIFT(Q170,LOOKUP(P170,Encodings!$B$4:$B$21,Encodings!$D$4:$D$21))),8)</f>
        <v>0xDA040000</v>
      </c>
      <c r="T170" t="str">
        <f t="shared" si="18"/>
        <v>10000001</v>
      </c>
      <c r="U170">
        <v>0</v>
      </c>
      <c r="V170">
        <v>0</v>
      </c>
      <c r="W170">
        <v>0</v>
      </c>
      <c r="X170">
        <v>0</v>
      </c>
      <c r="Y170">
        <v>0</v>
      </c>
      <c r="Z170">
        <v>0</v>
      </c>
      <c r="AA170">
        <v>0</v>
      </c>
      <c r="AB170">
        <v>0</v>
      </c>
      <c r="AC170">
        <v>0</v>
      </c>
      <c r="AD170">
        <v>1</v>
      </c>
      <c r="AE170">
        <v>1</v>
      </c>
      <c r="AF170" t="str">
        <f t="shared" si="15"/>
        <v>0x0003</v>
      </c>
      <c r="AG170" s="8" t="str">
        <f t="shared" si="16"/>
        <v>new InstInfo(0166, "ds_sub_src2_u32", "none", "todo", "todo", "todo", "todo", "todo", "todo", 4, 7, @"B = A + 4*(offset1[7] ? {A[31],A[31:17]} : {offset1[6],offset1[6:0],offset0}). DS[A] = DS[A] - DS[B]; uint subtract.", @"", ISA_Enc.DS, 129, 0, 0xDA040000, 0x0003),</v>
      </c>
    </row>
    <row r="171" spans="2:33" ht="15.75" customHeight="1" x14ac:dyDescent="0.25">
      <c r="B171" t="s">
        <v>907</v>
      </c>
      <c r="C171" s="5">
        <f t="shared" si="17"/>
        <v>167</v>
      </c>
      <c r="D171" t="s">
        <v>2791</v>
      </c>
      <c r="E171" t="s">
        <v>2672</v>
      </c>
      <c r="F171" t="s">
        <v>2672</v>
      </c>
      <c r="G171" t="s">
        <v>2672</v>
      </c>
      <c r="H171" t="s">
        <v>2672</v>
      </c>
      <c r="I171" t="s">
        <v>2672</v>
      </c>
      <c r="J171" t="s">
        <v>2672</v>
      </c>
      <c r="K171">
        <v>4</v>
      </c>
      <c r="L171">
        <v>7</v>
      </c>
      <c r="N171" t="s">
        <v>1714</v>
      </c>
      <c r="P171" t="s">
        <v>1242</v>
      </c>
      <c r="Q171">
        <v>193</v>
      </c>
      <c r="R171">
        <v>0</v>
      </c>
      <c r="S171" t="str">
        <f>"0x" &amp; DEC2HEX(_xlfn.BITOR(LOOKUP(P171,Encodings!$B$4:$B$21,Encodings!$E$4:$E$21),_xlfn.BITLSHIFT(Q171,LOOKUP(P171,Encodings!$B$4:$B$21,Encodings!$D$4:$D$21))),8)</f>
        <v>0xDB040000</v>
      </c>
      <c r="T171" t="str">
        <f t="shared" si="18"/>
        <v>11000001</v>
      </c>
      <c r="U171">
        <v>0</v>
      </c>
      <c r="V171">
        <v>0</v>
      </c>
      <c r="W171">
        <v>0</v>
      </c>
      <c r="X171">
        <v>0</v>
      </c>
      <c r="Y171">
        <v>0</v>
      </c>
      <c r="Z171">
        <v>0</v>
      </c>
      <c r="AA171">
        <v>0</v>
      </c>
      <c r="AB171">
        <v>0</v>
      </c>
      <c r="AC171">
        <v>0</v>
      </c>
      <c r="AD171">
        <v>1</v>
      </c>
      <c r="AE171">
        <v>1</v>
      </c>
      <c r="AF171" t="str">
        <f t="shared" si="15"/>
        <v>0x0003</v>
      </c>
      <c r="AG171" s="8" t="str">
        <f t="shared" si="16"/>
        <v>new InstInfo(0167, "ds_sub_src2_u64", "none", "todo", "todo", "todo", "todo", "todo", "todo", 4, 7, @"Uint subtract.", @"", ISA_Enc.DS, 193, 0, 0xDB040000, 0x0003),</v>
      </c>
    </row>
    <row r="172" spans="2:33" ht="15.75" customHeight="1" x14ac:dyDescent="0.25">
      <c r="B172" t="s">
        <v>792</v>
      </c>
      <c r="C172" s="5">
        <f t="shared" si="17"/>
        <v>168</v>
      </c>
      <c r="D172" t="s">
        <v>2791</v>
      </c>
      <c r="E172" t="s">
        <v>2672</v>
      </c>
      <c r="F172" t="s">
        <v>2672</v>
      </c>
      <c r="G172" t="s">
        <v>2672</v>
      </c>
      <c r="H172" t="s">
        <v>2672</v>
      </c>
      <c r="I172" t="s">
        <v>2672</v>
      </c>
      <c r="J172" t="s">
        <v>2672</v>
      </c>
      <c r="K172">
        <v>4</v>
      </c>
      <c r="L172">
        <v>7</v>
      </c>
      <c r="N172" t="s">
        <v>1690</v>
      </c>
      <c r="P172" t="s">
        <v>1242</v>
      </c>
      <c r="Q172">
        <v>1</v>
      </c>
      <c r="R172">
        <v>0</v>
      </c>
      <c r="S172" t="str">
        <f>"0x" &amp; DEC2HEX(_xlfn.BITOR(LOOKUP(P172,Encodings!$B$4:$B$21,Encodings!$E$4:$E$21),_xlfn.BITLSHIFT(Q172,LOOKUP(P172,Encodings!$B$4:$B$21,Encodings!$D$4:$D$21))),8)</f>
        <v>0xD8040000</v>
      </c>
      <c r="T172" t="str">
        <f t="shared" si="18"/>
        <v>00000001</v>
      </c>
      <c r="U172">
        <v>0</v>
      </c>
      <c r="V172">
        <v>0</v>
      </c>
      <c r="W172">
        <v>0</v>
      </c>
      <c r="X172">
        <v>0</v>
      </c>
      <c r="Y172">
        <v>0</v>
      </c>
      <c r="Z172">
        <v>0</v>
      </c>
      <c r="AA172">
        <v>0</v>
      </c>
      <c r="AB172">
        <v>0</v>
      </c>
      <c r="AC172">
        <v>0</v>
      </c>
      <c r="AD172">
        <v>1</v>
      </c>
      <c r="AE172">
        <v>1</v>
      </c>
      <c r="AF172" t="str">
        <f t="shared" si="15"/>
        <v>0x0003</v>
      </c>
      <c r="AG172" s="8" t="str">
        <f t="shared" si="16"/>
        <v>new InstInfo(0168, "ds_sub_u32", "none", "todo", "todo", "todo", "todo", "todo", "todo", 4, 7, @"DS[A] = DS[A] - D0; uint subtract.", @"", ISA_Enc.DS, 1, 0, 0xD8040000, 0x0003),</v>
      </c>
    </row>
    <row r="173" spans="2:33" ht="15.75" customHeight="1" x14ac:dyDescent="0.25">
      <c r="B173" t="s">
        <v>850</v>
      </c>
      <c r="C173" s="5">
        <f t="shared" si="17"/>
        <v>169</v>
      </c>
      <c r="D173" t="s">
        <v>2791</v>
      </c>
      <c r="E173" t="s">
        <v>2672</v>
      </c>
      <c r="F173" t="s">
        <v>2672</v>
      </c>
      <c r="G173" t="s">
        <v>2672</v>
      </c>
      <c r="H173" t="s">
        <v>2672</v>
      </c>
      <c r="I173" t="s">
        <v>2672</v>
      </c>
      <c r="J173" t="s">
        <v>2672</v>
      </c>
      <c r="K173">
        <v>4</v>
      </c>
      <c r="L173">
        <v>7</v>
      </c>
      <c r="N173" t="s">
        <v>1714</v>
      </c>
      <c r="P173" t="s">
        <v>1242</v>
      </c>
      <c r="Q173">
        <v>65</v>
      </c>
      <c r="R173">
        <v>0</v>
      </c>
      <c r="S173" t="str">
        <f>"0x" &amp; DEC2HEX(_xlfn.BITOR(LOOKUP(P173,Encodings!$B$4:$B$21,Encodings!$E$4:$E$21),_xlfn.BITLSHIFT(Q173,LOOKUP(P173,Encodings!$B$4:$B$21,Encodings!$D$4:$D$21))),8)</f>
        <v>0xD9040000</v>
      </c>
      <c r="T173" t="str">
        <f t="shared" si="18"/>
        <v>01000001</v>
      </c>
      <c r="U173">
        <v>0</v>
      </c>
      <c r="V173">
        <v>0</v>
      </c>
      <c r="W173">
        <v>0</v>
      </c>
      <c r="X173">
        <v>0</v>
      </c>
      <c r="Y173">
        <v>0</v>
      </c>
      <c r="Z173">
        <v>0</v>
      </c>
      <c r="AA173">
        <v>0</v>
      </c>
      <c r="AB173">
        <v>0</v>
      </c>
      <c r="AC173">
        <v>0</v>
      </c>
      <c r="AD173">
        <v>1</v>
      </c>
      <c r="AE173">
        <v>1</v>
      </c>
      <c r="AF173" t="str">
        <f t="shared" si="15"/>
        <v>0x0003</v>
      </c>
      <c r="AG173" s="8" t="str">
        <f t="shared" si="16"/>
        <v>new InstInfo(0169, "ds_sub_u64", "none", "todo", "todo", "todo", "todo", "todo", "todo", 4, 7, @"Uint subtract.", @"", ISA_Enc.DS, 65, 0, 0xD9040000, 0x0003),</v>
      </c>
    </row>
    <row r="174" spans="2:33" ht="15.75" customHeight="1" x14ac:dyDescent="0.25">
      <c r="B174" t="s">
        <v>838</v>
      </c>
      <c r="C174" s="5">
        <f t="shared" si="17"/>
        <v>170</v>
      </c>
      <c r="D174" t="s">
        <v>2797</v>
      </c>
      <c r="E174" t="s">
        <v>2672</v>
      </c>
      <c r="F174" t="s">
        <v>2672</v>
      </c>
      <c r="G174" t="s">
        <v>2672</v>
      </c>
      <c r="H174" t="s">
        <v>2672</v>
      </c>
      <c r="I174" t="s">
        <v>2672</v>
      </c>
      <c r="J174" t="s">
        <v>2672</v>
      </c>
      <c r="K174">
        <v>4</v>
      </c>
      <c r="L174">
        <v>7</v>
      </c>
      <c r="N174" t="s">
        <v>1737</v>
      </c>
      <c r="P174" t="s">
        <v>1242</v>
      </c>
      <c r="Q174">
        <v>53</v>
      </c>
      <c r="R174">
        <v>0</v>
      </c>
      <c r="S174" t="str">
        <f>"0x" &amp; DEC2HEX(_xlfn.BITOR(LOOKUP(P174,Encodings!$B$4:$B$21,Encodings!$E$4:$E$21),_xlfn.BITLSHIFT(Q174,LOOKUP(P174,Encodings!$B$4:$B$21,Encodings!$D$4:$D$21))),8)</f>
        <v>0xD8D40000</v>
      </c>
      <c r="T174" t="str">
        <f t="shared" si="18"/>
        <v>00110101</v>
      </c>
      <c r="U174">
        <v>0</v>
      </c>
      <c r="V174">
        <v>0</v>
      </c>
      <c r="W174">
        <v>0</v>
      </c>
      <c r="X174">
        <v>0</v>
      </c>
      <c r="Y174">
        <v>0</v>
      </c>
      <c r="Z174">
        <v>0</v>
      </c>
      <c r="AA174">
        <v>0</v>
      </c>
      <c r="AB174">
        <v>0</v>
      </c>
      <c r="AC174">
        <v>0</v>
      </c>
      <c r="AD174">
        <v>1</v>
      </c>
      <c r="AE174">
        <v>1</v>
      </c>
      <c r="AF174" t="str">
        <f t="shared" si="15"/>
        <v>0x0003</v>
      </c>
      <c r="AG174" s="8" t="str">
        <f t="shared" si="16"/>
        <v>new InstInfo(0170, "ds_swizzle_b32", "v4b", "todo", "todo", "todo", "todo", "todo", "todo", 4, 7, @"Swizzles input thread data based on offset mask and returns; note does not read or write the DS memory banks.", @"", ISA_Enc.DS, 53, 0, 0xD8D40000, 0x0003),</v>
      </c>
    </row>
    <row r="175" spans="2:33" ht="15.75" customHeight="1" x14ac:dyDescent="0.25">
      <c r="B175" t="s">
        <v>1731</v>
      </c>
      <c r="C175" s="5">
        <f t="shared" si="17"/>
        <v>171</v>
      </c>
      <c r="D175" t="s">
        <v>2797</v>
      </c>
      <c r="E175" t="s">
        <v>2672</v>
      </c>
      <c r="F175" t="s">
        <v>2672</v>
      </c>
      <c r="G175" t="s">
        <v>2672</v>
      </c>
      <c r="H175" t="s">
        <v>2672</v>
      </c>
      <c r="I175" t="s">
        <v>2672</v>
      </c>
      <c r="J175" t="s">
        <v>2672</v>
      </c>
      <c r="K175">
        <v>4</v>
      </c>
      <c r="L175">
        <v>7</v>
      </c>
      <c r="N175" t="s">
        <v>1734</v>
      </c>
      <c r="P175" t="s">
        <v>1242</v>
      </c>
      <c r="Q175">
        <v>52</v>
      </c>
      <c r="R175">
        <v>0</v>
      </c>
      <c r="S175" t="str">
        <f>"0x" &amp; DEC2HEX(_xlfn.BITOR(LOOKUP(P175,Encodings!$B$4:$B$21,Encodings!$E$4:$E$21),_xlfn.BITLSHIFT(Q175,LOOKUP(P175,Encodings!$B$4:$B$21,Encodings!$D$4:$D$21))),8)</f>
        <v>0xD8D00000</v>
      </c>
      <c r="T175" t="str">
        <f t="shared" si="18"/>
        <v>00110100</v>
      </c>
      <c r="U175">
        <v>0</v>
      </c>
      <c r="V175">
        <v>0</v>
      </c>
      <c r="W175">
        <v>0</v>
      </c>
      <c r="X175">
        <v>0</v>
      </c>
      <c r="Y175">
        <v>0</v>
      </c>
      <c r="Z175">
        <v>0</v>
      </c>
      <c r="AA175">
        <v>0</v>
      </c>
      <c r="AB175">
        <v>0</v>
      </c>
      <c r="AC175">
        <v>0</v>
      </c>
      <c r="AD175">
        <v>1</v>
      </c>
      <c r="AE175">
        <v>1</v>
      </c>
      <c r="AF175" t="str">
        <f t="shared" si="15"/>
        <v>0x0003</v>
      </c>
      <c r="AG175" s="8" t="str">
        <f t="shared" si="16"/>
        <v>new InstInfo(0171, "ds_wrap_rtn_b32", "v4b", "todo", "todo", "todo", "todo", "todo", "todo", 4, 7, @"DS[A] = (DS[A] &gt;= D0) ? DS[A] - D0 : DS[A] + D1.", @"", ISA_Enc.DS, 52, 0, 0xD8D00000, 0x0003),</v>
      </c>
    </row>
    <row r="176" spans="2:33" ht="15.75" customHeight="1" x14ac:dyDescent="0.25">
      <c r="B176" t="s">
        <v>1780</v>
      </c>
      <c r="C176" s="5">
        <f t="shared" si="17"/>
        <v>172</v>
      </c>
      <c r="D176" t="s">
        <v>2791</v>
      </c>
      <c r="E176" t="s">
        <v>2672</v>
      </c>
      <c r="F176" t="s">
        <v>2672</v>
      </c>
      <c r="G176" t="s">
        <v>2672</v>
      </c>
      <c r="H176" t="s">
        <v>2672</v>
      </c>
      <c r="I176" t="s">
        <v>2672</v>
      </c>
      <c r="J176" t="s">
        <v>2672</v>
      </c>
      <c r="K176">
        <v>4</v>
      </c>
      <c r="L176">
        <v>7</v>
      </c>
      <c r="N176" t="s">
        <v>1781</v>
      </c>
      <c r="P176" t="s">
        <v>1242</v>
      </c>
      <c r="Q176">
        <v>223</v>
      </c>
      <c r="R176">
        <v>0</v>
      </c>
      <c r="S176" t="str">
        <f>"0x" &amp; DEC2HEX(_xlfn.BITOR(LOOKUP(P176,Encodings!$B$4:$B$21,Encodings!$E$4:$E$21),_xlfn.BITLSHIFT(Q176,LOOKUP(P176,Encodings!$B$4:$B$21,Encodings!$D$4:$D$21))),8)</f>
        <v>0xDB7C0000</v>
      </c>
      <c r="T176" t="str">
        <f t="shared" si="18"/>
        <v>11011111</v>
      </c>
      <c r="U176">
        <v>0</v>
      </c>
      <c r="V176">
        <v>0</v>
      </c>
      <c r="W176">
        <v>0</v>
      </c>
      <c r="X176">
        <v>0</v>
      </c>
      <c r="Y176">
        <v>0</v>
      </c>
      <c r="Z176">
        <v>0</v>
      </c>
      <c r="AA176">
        <v>0</v>
      </c>
      <c r="AB176">
        <v>0</v>
      </c>
      <c r="AC176">
        <v>0</v>
      </c>
      <c r="AD176">
        <v>1</v>
      </c>
      <c r="AE176">
        <v>1</v>
      </c>
      <c r="AF176" t="str">
        <f t="shared" si="15"/>
        <v>0x0003</v>
      </c>
      <c r="AG176" s="8" t="str">
        <f t="shared" si="16"/>
        <v>new InstInfo(0172, "ds_write_b128", "none", "todo", "todo", "todo", "todo", "todo", "todo", 4, 7, @"{DS[A+3], DS[A+2], DS[A+1], DS[A]} = D0[127:0]; qword write.", @"", ISA_Enc.DS, 223, 0, 0xDB7C0000, 0x0003),</v>
      </c>
    </row>
    <row r="177" spans="2:33" ht="15.75" customHeight="1" x14ac:dyDescent="0.25">
      <c r="B177" t="s">
        <v>817</v>
      </c>
      <c r="C177" s="5">
        <f t="shared" si="17"/>
        <v>173</v>
      </c>
      <c r="D177" t="s">
        <v>2791</v>
      </c>
      <c r="E177" t="s">
        <v>2672</v>
      </c>
      <c r="F177" t="s">
        <v>2672</v>
      </c>
      <c r="G177" t="s">
        <v>2672</v>
      </c>
      <c r="H177" t="s">
        <v>2672</v>
      </c>
      <c r="I177" t="s">
        <v>2672</v>
      </c>
      <c r="J177" t="s">
        <v>2672</v>
      </c>
      <c r="K177">
        <v>4</v>
      </c>
      <c r="L177">
        <v>7</v>
      </c>
      <c r="N177" t="s">
        <v>1712</v>
      </c>
      <c r="P177" t="s">
        <v>1242</v>
      </c>
      <c r="Q177">
        <v>31</v>
      </c>
      <c r="R177">
        <v>0</v>
      </c>
      <c r="S177" t="str">
        <f>"0x" &amp; DEC2HEX(_xlfn.BITOR(LOOKUP(P177,Encodings!$B$4:$B$21,Encodings!$E$4:$E$21),_xlfn.BITLSHIFT(Q177,LOOKUP(P177,Encodings!$B$4:$B$21,Encodings!$D$4:$D$21))),8)</f>
        <v>0xD87C0000</v>
      </c>
      <c r="T177" t="str">
        <f t="shared" si="18"/>
        <v>00011111</v>
      </c>
      <c r="U177">
        <v>0</v>
      </c>
      <c r="V177">
        <v>0</v>
      </c>
      <c r="W177">
        <v>0</v>
      </c>
      <c r="X177">
        <v>0</v>
      </c>
      <c r="Y177">
        <v>0</v>
      </c>
      <c r="Z177">
        <v>0</v>
      </c>
      <c r="AA177">
        <v>0</v>
      </c>
      <c r="AB177">
        <v>0</v>
      </c>
      <c r="AC177">
        <v>0</v>
      </c>
      <c r="AD177">
        <v>1</v>
      </c>
      <c r="AE177">
        <v>1</v>
      </c>
      <c r="AF177" t="str">
        <f t="shared" si="15"/>
        <v>0x0003</v>
      </c>
      <c r="AG177" s="8" t="str">
        <f t="shared" si="16"/>
        <v>new InstInfo(0173, "ds_write_b16", "none", "todo", "todo", "todo", "todo", "todo", "todo", 4, 7, @"DS[A] = D0[15:0]; short write.", @"", ISA_Enc.DS, 31, 0, 0xD87C0000, 0x0003),</v>
      </c>
    </row>
    <row r="178" spans="2:33" ht="15.75" customHeight="1" x14ac:dyDescent="0.25">
      <c r="B178" t="s">
        <v>804</v>
      </c>
      <c r="C178" s="5">
        <f t="shared" si="17"/>
        <v>174</v>
      </c>
      <c r="D178" t="s">
        <v>2791</v>
      </c>
      <c r="E178" t="s">
        <v>2672</v>
      </c>
      <c r="F178" t="s">
        <v>2672</v>
      </c>
      <c r="G178" t="s">
        <v>2672</v>
      </c>
      <c r="H178" t="s">
        <v>2672</v>
      </c>
      <c r="I178" t="s">
        <v>2672</v>
      </c>
      <c r="J178" t="s">
        <v>2672</v>
      </c>
      <c r="K178">
        <v>4</v>
      </c>
      <c r="L178">
        <v>7</v>
      </c>
      <c r="N178" t="s">
        <v>1702</v>
      </c>
      <c r="P178" t="s">
        <v>1242</v>
      </c>
      <c r="Q178">
        <v>13</v>
      </c>
      <c r="R178">
        <v>0</v>
      </c>
      <c r="S178" t="str">
        <f>"0x" &amp; DEC2HEX(_xlfn.BITOR(LOOKUP(P178,Encodings!$B$4:$B$21,Encodings!$E$4:$E$21),_xlfn.BITLSHIFT(Q178,LOOKUP(P178,Encodings!$B$4:$B$21,Encodings!$D$4:$D$21))),8)</f>
        <v>0xD8340000</v>
      </c>
      <c r="T178" t="str">
        <f t="shared" si="18"/>
        <v>00001101</v>
      </c>
      <c r="U178">
        <v>0</v>
      </c>
      <c r="V178">
        <v>0</v>
      </c>
      <c r="W178">
        <v>0</v>
      </c>
      <c r="X178">
        <v>0</v>
      </c>
      <c r="Y178">
        <v>0</v>
      </c>
      <c r="Z178">
        <v>0</v>
      </c>
      <c r="AA178">
        <v>0</v>
      </c>
      <c r="AB178">
        <v>0</v>
      </c>
      <c r="AC178">
        <v>0</v>
      </c>
      <c r="AD178">
        <v>1</v>
      </c>
      <c r="AE178">
        <v>1</v>
      </c>
      <c r="AF178" t="str">
        <f t="shared" si="15"/>
        <v>0x0003</v>
      </c>
      <c r="AG178" s="8" t="str">
        <f t="shared" si="16"/>
        <v>new InstInfo(0174, "ds_write_b32", "none", "todo", "todo", "todo", "todo", "todo", "todo", 4, 7, @"DS[A] = D0; write a Dword.", @"", ISA_Enc.DS, 13, 0, 0xD8340000, 0x0003),</v>
      </c>
    </row>
    <row r="179" spans="2:33" ht="15.75" customHeight="1" x14ac:dyDescent="0.25">
      <c r="B179" t="s">
        <v>862</v>
      </c>
      <c r="C179" s="5">
        <f t="shared" si="17"/>
        <v>175</v>
      </c>
      <c r="D179" t="s">
        <v>2791</v>
      </c>
      <c r="E179" t="s">
        <v>2672</v>
      </c>
      <c r="F179" t="s">
        <v>2672</v>
      </c>
      <c r="G179" t="s">
        <v>2672</v>
      </c>
      <c r="H179" t="s">
        <v>2672</v>
      </c>
      <c r="I179" t="s">
        <v>2672</v>
      </c>
      <c r="J179" t="s">
        <v>2672</v>
      </c>
      <c r="K179">
        <v>4</v>
      </c>
      <c r="L179">
        <v>7</v>
      </c>
      <c r="N179" t="s">
        <v>1749</v>
      </c>
      <c r="P179" t="s">
        <v>1242</v>
      </c>
      <c r="Q179">
        <v>77</v>
      </c>
      <c r="R179">
        <v>0</v>
      </c>
      <c r="S179" t="str">
        <f>"0x" &amp; DEC2HEX(_xlfn.BITOR(LOOKUP(P179,Encodings!$B$4:$B$21,Encodings!$E$4:$E$21),_xlfn.BITLSHIFT(Q179,LOOKUP(P179,Encodings!$B$4:$B$21,Encodings!$D$4:$D$21))),8)</f>
        <v>0xD9340000</v>
      </c>
      <c r="T179" t="str">
        <f t="shared" si="18"/>
        <v>01001101</v>
      </c>
      <c r="U179">
        <v>0</v>
      </c>
      <c r="V179">
        <v>0</v>
      </c>
      <c r="W179">
        <v>0</v>
      </c>
      <c r="X179">
        <v>0</v>
      </c>
      <c r="Y179">
        <v>0</v>
      </c>
      <c r="Z179">
        <v>0</v>
      </c>
      <c r="AA179">
        <v>0</v>
      </c>
      <c r="AB179">
        <v>0</v>
      </c>
      <c r="AC179">
        <v>0</v>
      </c>
      <c r="AD179">
        <v>1</v>
      </c>
      <c r="AE179">
        <v>1</v>
      </c>
      <c r="AF179" t="str">
        <f t="shared" si="15"/>
        <v>0x0003</v>
      </c>
      <c r="AG179" s="8" t="str">
        <f t="shared" si="16"/>
        <v>new InstInfo(0175, "ds_write_b64", "none", "todo", "todo", "todo", "todo", "todo", "todo", 4, 7, @"Write.", @"", ISA_Enc.DS, 77, 0, 0xD9340000, 0x0003),</v>
      </c>
    </row>
    <row r="180" spans="2:33" ht="15.75" customHeight="1" x14ac:dyDescent="0.25">
      <c r="B180" t="s">
        <v>816</v>
      </c>
      <c r="C180" s="5">
        <f t="shared" si="17"/>
        <v>176</v>
      </c>
      <c r="D180" t="s">
        <v>2791</v>
      </c>
      <c r="E180" t="s">
        <v>2672</v>
      </c>
      <c r="F180" t="s">
        <v>2672</v>
      </c>
      <c r="G180" t="s">
        <v>2672</v>
      </c>
      <c r="H180" t="s">
        <v>2672</v>
      </c>
      <c r="I180" t="s">
        <v>2672</v>
      </c>
      <c r="J180" t="s">
        <v>2672</v>
      </c>
      <c r="K180">
        <v>4</v>
      </c>
      <c r="L180">
        <v>7</v>
      </c>
      <c r="N180" t="s">
        <v>1711</v>
      </c>
      <c r="P180" t="s">
        <v>1242</v>
      </c>
      <c r="Q180">
        <v>30</v>
      </c>
      <c r="R180">
        <v>0</v>
      </c>
      <c r="S180" t="str">
        <f>"0x" &amp; DEC2HEX(_xlfn.BITOR(LOOKUP(P180,Encodings!$B$4:$B$21,Encodings!$E$4:$E$21),_xlfn.BITLSHIFT(Q180,LOOKUP(P180,Encodings!$B$4:$B$21,Encodings!$D$4:$D$21))),8)</f>
        <v>0xD8780000</v>
      </c>
      <c r="T180" t="str">
        <f t="shared" si="18"/>
        <v>00011110</v>
      </c>
      <c r="U180">
        <v>0</v>
      </c>
      <c r="V180">
        <v>0</v>
      </c>
      <c r="W180">
        <v>0</v>
      </c>
      <c r="X180">
        <v>0</v>
      </c>
      <c r="Y180">
        <v>0</v>
      </c>
      <c r="Z180">
        <v>0</v>
      </c>
      <c r="AA180">
        <v>0</v>
      </c>
      <c r="AB180">
        <v>0</v>
      </c>
      <c r="AC180">
        <v>0</v>
      </c>
      <c r="AD180">
        <v>1</v>
      </c>
      <c r="AE180">
        <v>1</v>
      </c>
      <c r="AF180" t="str">
        <f t="shared" si="15"/>
        <v>0x0003</v>
      </c>
      <c r="AG180" s="8" t="str">
        <f t="shared" si="16"/>
        <v>new InstInfo(0176, "ds_write_b8", "none", "todo", "todo", "todo", "todo", "todo", "todo", 4, 7, @"DS[A] = D0[7:0]; byte write.", @"", ISA_Enc.DS, 30, 0, 0xD8780000, 0x0003),</v>
      </c>
    </row>
    <row r="181" spans="2:33" ht="15.75" customHeight="1" x14ac:dyDescent="0.25">
      <c r="B181" t="s">
        <v>1778</v>
      </c>
      <c r="C181" s="5">
        <f t="shared" si="17"/>
        <v>177</v>
      </c>
      <c r="D181" t="s">
        <v>2791</v>
      </c>
      <c r="E181" t="s">
        <v>2672</v>
      </c>
      <c r="F181" t="s">
        <v>2672</v>
      </c>
      <c r="G181" t="s">
        <v>2672</v>
      </c>
      <c r="H181" t="s">
        <v>2672</v>
      </c>
      <c r="I181" t="s">
        <v>2672</v>
      </c>
      <c r="J181" t="s">
        <v>2672</v>
      </c>
      <c r="K181">
        <v>4</v>
      </c>
      <c r="L181">
        <v>7</v>
      </c>
      <c r="N181" t="s">
        <v>1779</v>
      </c>
      <c r="P181" t="s">
        <v>1242</v>
      </c>
      <c r="Q181">
        <v>222</v>
      </c>
      <c r="R181">
        <v>0</v>
      </c>
      <c r="S181" t="str">
        <f>"0x" &amp; DEC2HEX(_xlfn.BITOR(LOOKUP(P181,Encodings!$B$4:$B$21,Encodings!$E$4:$E$21),_xlfn.BITLSHIFT(Q181,LOOKUP(P181,Encodings!$B$4:$B$21,Encodings!$D$4:$D$21))),8)</f>
        <v>0xDB780000</v>
      </c>
      <c r="T181" t="str">
        <f t="shared" si="18"/>
        <v>11011110</v>
      </c>
      <c r="U181">
        <v>0</v>
      </c>
      <c r="V181">
        <v>0</v>
      </c>
      <c r="W181">
        <v>0</v>
      </c>
      <c r="X181">
        <v>0</v>
      </c>
      <c r="Y181">
        <v>0</v>
      </c>
      <c r="Z181">
        <v>0</v>
      </c>
      <c r="AA181">
        <v>0</v>
      </c>
      <c r="AB181">
        <v>0</v>
      </c>
      <c r="AC181">
        <v>0</v>
      </c>
      <c r="AD181">
        <v>1</v>
      </c>
      <c r="AE181">
        <v>1</v>
      </c>
      <c r="AF181" t="str">
        <f t="shared" si="15"/>
        <v>0x0003</v>
      </c>
      <c r="AG181" s="8" t="str">
        <f t="shared" si="16"/>
        <v>new InstInfo(0177, "ds_write_b96", "none", "todo", "todo", "todo", "todo", "todo", "todo", 4, 7, @"{DS[A+2], DS[A+1], DS[A]} = D0[95:0]; tri-dword write.", @"", ISA_Enc.DS, 222, 0, 0xDB780000, 0x0003),</v>
      </c>
    </row>
    <row r="182" spans="2:33" ht="15.75" customHeight="1" x14ac:dyDescent="0.25">
      <c r="B182" t="s">
        <v>903</v>
      </c>
      <c r="C182" s="5">
        <f t="shared" si="17"/>
        <v>178</v>
      </c>
      <c r="D182" t="s">
        <v>2791</v>
      </c>
      <c r="E182" t="s">
        <v>2672</v>
      </c>
      <c r="F182" t="s">
        <v>2672</v>
      </c>
      <c r="G182" t="s">
        <v>2672</v>
      </c>
      <c r="H182" t="s">
        <v>2672</v>
      </c>
      <c r="I182" t="s">
        <v>2672</v>
      </c>
      <c r="J182" t="s">
        <v>2672</v>
      </c>
      <c r="K182">
        <v>4</v>
      </c>
      <c r="L182">
        <v>7</v>
      </c>
      <c r="N182" t="s">
        <v>1773</v>
      </c>
      <c r="P182" t="s">
        <v>1242</v>
      </c>
      <c r="Q182">
        <v>140</v>
      </c>
      <c r="R182">
        <v>0</v>
      </c>
      <c r="S182" t="str">
        <f>"0x" &amp; DEC2HEX(_xlfn.BITOR(LOOKUP(P182,Encodings!$B$4:$B$21,Encodings!$E$4:$E$21),_xlfn.BITLSHIFT(Q182,LOOKUP(P182,Encodings!$B$4:$B$21,Encodings!$D$4:$D$21))),8)</f>
        <v>0xDA300000</v>
      </c>
      <c r="T182" t="str">
        <f t="shared" si="18"/>
        <v>10001100</v>
      </c>
      <c r="U182">
        <v>0</v>
      </c>
      <c r="V182">
        <v>0</v>
      </c>
      <c r="W182">
        <v>0</v>
      </c>
      <c r="X182">
        <v>0</v>
      </c>
      <c r="Y182">
        <v>0</v>
      </c>
      <c r="Z182">
        <v>0</v>
      </c>
      <c r="AA182">
        <v>0</v>
      </c>
      <c r="AB182">
        <v>0</v>
      </c>
      <c r="AC182">
        <v>0</v>
      </c>
      <c r="AD182">
        <v>1</v>
      </c>
      <c r="AE182">
        <v>1</v>
      </c>
      <c r="AF182" t="str">
        <f t="shared" si="15"/>
        <v>0x0003</v>
      </c>
      <c r="AG182" s="8" t="str">
        <f t="shared" si="16"/>
        <v>new InstInfo(0178, "ds_write_src2_b32", "none", "todo", "todo", "todo", "todo", "todo", "todo", 4, 7, @"B = A + 4*(offset1[7] ? {A[31],A[31:17]} : {offset1[6],offset1[6:0],offset0}). DS[A] = DS[B]; write Dword.", @"", ISA_Enc.DS, 140, 0, 0xDA300000, 0x0003),</v>
      </c>
    </row>
    <row r="183" spans="2:33" ht="15.75" customHeight="1" x14ac:dyDescent="0.25">
      <c r="B183" t="s">
        <v>918</v>
      </c>
      <c r="C183" s="5">
        <f t="shared" si="17"/>
        <v>179</v>
      </c>
      <c r="D183" t="s">
        <v>2791</v>
      </c>
      <c r="E183" t="s">
        <v>2672</v>
      </c>
      <c r="F183" t="s">
        <v>2672</v>
      </c>
      <c r="G183" t="s">
        <v>2672</v>
      </c>
      <c r="H183" t="s">
        <v>2672</v>
      </c>
      <c r="I183" t="s">
        <v>2672</v>
      </c>
      <c r="J183" t="s">
        <v>2672</v>
      </c>
      <c r="K183">
        <v>4</v>
      </c>
      <c r="L183">
        <v>7</v>
      </c>
      <c r="N183" t="s">
        <v>1776</v>
      </c>
      <c r="P183" t="s">
        <v>1242</v>
      </c>
      <c r="Q183">
        <v>204</v>
      </c>
      <c r="R183">
        <v>0</v>
      </c>
      <c r="S183" t="str">
        <f>"0x" &amp; DEC2HEX(_xlfn.BITOR(LOOKUP(P183,Encodings!$B$4:$B$21,Encodings!$E$4:$E$21),_xlfn.BITLSHIFT(Q183,LOOKUP(P183,Encodings!$B$4:$B$21,Encodings!$D$4:$D$21))),8)</f>
        <v>0xDB300000</v>
      </c>
      <c r="T183" t="str">
        <f t="shared" si="18"/>
        <v>11001100</v>
      </c>
      <c r="U183">
        <v>0</v>
      </c>
      <c r="V183">
        <v>0</v>
      </c>
      <c r="W183">
        <v>0</v>
      </c>
      <c r="X183">
        <v>0</v>
      </c>
      <c r="Y183">
        <v>0</v>
      </c>
      <c r="Z183">
        <v>0</v>
      </c>
      <c r="AA183">
        <v>0</v>
      </c>
      <c r="AB183">
        <v>0</v>
      </c>
      <c r="AC183">
        <v>0</v>
      </c>
      <c r="AD183">
        <v>1</v>
      </c>
      <c r="AE183">
        <v>1</v>
      </c>
      <c r="AF183" t="str">
        <f t="shared" si="15"/>
        <v>0x0003</v>
      </c>
      <c r="AG183" s="8" t="str">
        <f t="shared" si="16"/>
        <v>new InstInfo(0179, "ds_write_src2_b64", "none", "todo", "todo", "todo", "todo", "todo", "todo", 4, 7, @"B = A + 4*(offset1[7] ? {A[31],A[31:17]} : {offset1[6],offset1[6:0],offset0}). DS[A] = DS[B]; write Qword.", @"", ISA_Enc.DS, 204, 0, 0xDB300000, 0x0003),</v>
      </c>
    </row>
    <row r="184" spans="2:33" ht="15.75" customHeight="1" x14ac:dyDescent="0.25">
      <c r="B184" t="s">
        <v>805</v>
      </c>
      <c r="C184" s="5">
        <f t="shared" si="17"/>
        <v>180</v>
      </c>
      <c r="D184" t="s">
        <v>2791</v>
      </c>
      <c r="E184" t="s">
        <v>2672</v>
      </c>
      <c r="F184" t="s">
        <v>2672</v>
      </c>
      <c r="G184" t="s">
        <v>2672</v>
      </c>
      <c r="H184" t="s">
        <v>2672</v>
      </c>
      <c r="I184" t="s">
        <v>2672</v>
      </c>
      <c r="J184" t="s">
        <v>2672</v>
      </c>
      <c r="K184">
        <v>4</v>
      </c>
      <c r="L184">
        <v>7</v>
      </c>
      <c r="N184" t="s">
        <v>1732</v>
      </c>
      <c r="P184" t="s">
        <v>1242</v>
      </c>
      <c r="Q184">
        <v>14</v>
      </c>
      <c r="R184">
        <v>0</v>
      </c>
      <c r="S184" t="str">
        <f>"0x" &amp; DEC2HEX(_xlfn.BITOR(LOOKUP(P184,Encodings!$B$4:$B$21,Encodings!$E$4:$E$21),_xlfn.BITLSHIFT(Q184,LOOKUP(P184,Encodings!$B$4:$B$21,Encodings!$D$4:$D$21))),8)</f>
        <v>0xD8380000</v>
      </c>
      <c r="T184" t="str">
        <f t="shared" si="18"/>
        <v>00001110</v>
      </c>
      <c r="U184">
        <v>0</v>
      </c>
      <c r="V184">
        <v>0</v>
      </c>
      <c r="W184">
        <v>0</v>
      </c>
      <c r="X184">
        <v>0</v>
      </c>
      <c r="Y184">
        <v>0</v>
      </c>
      <c r="Z184">
        <v>0</v>
      </c>
      <c r="AA184">
        <v>0</v>
      </c>
      <c r="AB184">
        <v>0</v>
      </c>
      <c r="AC184">
        <v>0</v>
      </c>
      <c r="AD184">
        <v>1</v>
      </c>
      <c r="AE184">
        <v>1</v>
      </c>
      <c r="AF184" t="str">
        <f t="shared" si="15"/>
        <v>0x0003</v>
      </c>
      <c r="AG184" s="8" t="str">
        <f t="shared" si="16"/>
        <v>new InstInfo(0180, "ds_write2_b32", "none", "todo", "todo", "todo", "todo", "todo", "todo", 4, 7, @"DS[ADDR+offset0*4] = D0; DS[ADDR+offset1*4] = D1; write 2 Dwords.", @"", ISA_Enc.DS, 14, 0, 0xD8380000, 0x0003),</v>
      </c>
    </row>
    <row r="185" spans="2:33" ht="15.75" customHeight="1" x14ac:dyDescent="0.25">
      <c r="B185" t="s">
        <v>863</v>
      </c>
      <c r="C185" s="5">
        <f t="shared" si="17"/>
        <v>181</v>
      </c>
      <c r="D185" t="s">
        <v>2791</v>
      </c>
      <c r="E185" t="s">
        <v>2672</v>
      </c>
      <c r="F185" t="s">
        <v>2672</v>
      </c>
      <c r="G185" t="s">
        <v>2672</v>
      </c>
      <c r="H185" t="s">
        <v>2672</v>
      </c>
      <c r="I185" t="s">
        <v>2672</v>
      </c>
      <c r="J185" t="s">
        <v>2672</v>
      </c>
      <c r="K185">
        <v>4</v>
      </c>
      <c r="L185">
        <v>7</v>
      </c>
      <c r="N185" t="s">
        <v>1750</v>
      </c>
      <c r="P185" t="s">
        <v>1242</v>
      </c>
      <c r="Q185">
        <v>78</v>
      </c>
      <c r="R185">
        <v>0</v>
      </c>
      <c r="S185" t="str">
        <f>"0x" &amp; DEC2HEX(_xlfn.BITOR(LOOKUP(P185,Encodings!$B$4:$B$21,Encodings!$E$4:$E$21),_xlfn.BITLSHIFT(Q185,LOOKUP(P185,Encodings!$B$4:$B$21,Encodings!$D$4:$D$21))),8)</f>
        <v>0xD9380000</v>
      </c>
      <c r="T185" t="str">
        <f t="shared" si="18"/>
        <v>01001110</v>
      </c>
      <c r="U185">
        <v>0</v>
      </c>
      <c r="V185">
        <v>0</v>
      </c>
      <c r="W185">
        <v>0</v>
      </c>
      <c r="X185">
        <v>0</v>
      </c>
      <c r="Y185">
        <v>0</v>
      </c>
      <c r="Z185">
        <v>0</v>
      </c>
      <c r="AA185">
        <v>0</v>
      </c>
      <c r="AB185">
        <v>0</v>
      </c>
      <c r="AC185">
        <v>0</v>
      </c>
      <c r="AD185">
        <v>1</v>
      </c>
      <c r="AE185">
        <v>1</v>
      </c>
      <c r="AF185" t="str">
        <f t="shared" si="15"/>
        <v>0x0003</v>
      </c>
      <c r="AG185" s="8" t="str">
        <f t="shared" si="16"/>
        <v>new InstInfo(0181, "ds_write2_b64", "none", "todo", "todo", "todo", "todo", "todo", "todo", 4, 7, @"DS[ADDR+offset0*8] = D0; DS[ADDR+offset1*8] = D1; write 2 Dwords.", @"", ISA_Enc.DS, 78, 0, 0xD9380000, 0x0003),</v>
      </c>
    </row>
    <row r="186" spans="2:33" ht="15.75" customHeight="1" x14ac:dyDescent="0.25">
      <c r="B186" t="s">
        <v>806</v>
      </c>
      <c r="C186" s="5">
        <f t="shared" si="17"/>
        <v>182</v>
      </c>
      <c r="D186" t="s">
        <v>2791</v>
      </c>
      <c r="E186" t="s">
        <v>2672</v>
      </c>
      <c r="F186" t="s">
        <v>2672</v>
      </c>
      <c r="G186" t="s">
        <v>2672</v>
      </c>
      <c r="H186" t="s">
        <v>2672</v>
      </c>
      <c r="I186" t="s">
        <v>2672</v>
      </c>
      <c r="J186" t="s">
        <v>2672</v>
      </c>
      <c r="K186">
        <v>4</v>
      </c>
      <c r="L186">
        <v>7</v>
      </c>
      <c r="N186" t="s">
        <v>1703</v>
      </c>
      <c r="P186" t="s">
        <v>1242</v>
      </c>
      <c r="Q186">
        <v>15</v>
      </c>
      <c r="R186">
        <v>0</v>
      </c>
      <c r="S186" t="str">
        <f>"0x" &amp; DEC2HEX(_xlfn.BITOR(LOOKUP(P186,Encodings!$B$4:$B$21,Encodings!$E$4:$E$21),_xlfn.BITLSHIFT(Q186,LOOKUP(P186,Encodings!$B$4:$B$21,Encodings!$D$4:$D$21))),8)</f>
        <v>0xD83C0000</v>
      </c>
      <c r="T186" t="str">
        <f t="shared" si="18"/>
        <v>00001111</v>
      </c>
      <c r="U186">
        <v>0</v>
      </c>
      <c r="V186">
        <v>0</v>
      </c>
      <c r="W186">
        <v>0</v>
      </c>
      <c r="X186">
        <v>0</v>
      </c>
      <c r="Y186">
        <v>0</v>
      </c>
      <c r="Z186">
        <v>0</v>
      </c>
      <c r="AA186">
        <v>0</v>
      </c>
      <c r="AB186">
        <v>0</v>
      </c>
      <c r="AC186">
        <v>0</v>
      </c>
      <c r="AD186">
        <v>1</v>
      </c>
      <c r="AE186">
        <v>1</v>
      </c>
      <c r="AF186" t="str">
        <f t="shared" si="15"/>
        <v>0x0003</v>
      </c>
      <c r="AG186" s="8" t="str">
        <f t="shared" si="16"/>
        <v>new InstInfo(0182, "ds_write2st64_b32", "none", "todo", "todo", "todo", "todo", "todo", "todo", 4, 7, @"DS[ADDR+offset0*4*64] = D0; DS[ADDR+offset1*4*64] = D1; write 2 Dwords.", @"", ISA_Enc.DS, 15, 0, 0xD83C0000, 0x0003),</v>
      </c>
    </row>
    <row r="187" spans="2:33" ht="15.75" customHeight="1" x14ac:dyDescent="0.25">
      <c r="B187" t="s">
        <v>864</v>
      </c>
      <c r="C187" s="5">
        <f t="shared" si="17"/>
        <v>183</v>
      </c>
      <c r="D187" t="s">
        <v>2791</v>
      </c>
      <c r="E187" t="s">
        <v>2672</v>
      </c>
      <c r="F187" t="s">
        <v>2672</v>
      </c>
      <c r="G187" t="s">
        <v>2672</v>
      </c>
      <c r="H187" t="s">
        <v>2672</v>
      </c>
      <c r="I187" t="s">
        <v>2672</v>
      </c>
      <c r="J187" t="s">
        <v>2672</v>
      </c>
      <c r="K187">
        <v>4</v>
      </c>
      <c r="L187">
        <v>7</v>
      </c>
      <c r="N187" t="s">
        <v>1751</v>
      </c>
      <c r="P187" t="s">
        <v>1242</v>
      </c>
      <c r="Q187">
        <v>79</v>
      </c>
      <c r="R187">
        <v>0</v>
      </c>
      <c r="S187" t="str">
        <f>"0x" &amp; DEC2HEX(_xlfn.BITOR(LOOKUP(P187,Encodings!$B$4:$B$21,Encodings!$E$4:$E$21),_xlfn.BITLSHIFT(Q187,LOOKUP(P187,Encodings!$B$4:$B$21,Encodings!$D$4:$D$21))),8)</f>
        <v>0xD93C0000</v>
      </c>
      <c r="T187" t="str">
        <f t="shared" si="18"/>
        <v>01001111</v>
      </c>
      <c r="U187">
        <v>0</v>
      </c>
      <c r="V187">
        <v>0</v>
      </c>
      <c r="W187">
        <v>0</v>
      </c>
      <c r="X187">
        <v>0</v>
      </c>
      <c r="Y187">
        <v>0</v>
      </c>
      <c r="Z187">
        <v>0</v>
      </c>
      <c r="AA187">
        <v>0</v>
      </c>
      <c r="AB187">
        <v>0</v>
      </c>
      <c r="AC187">
        <v>0</v>
      </c>
      <c r="AD187">
        <v>1</v>
      </c>
      <c r="AE187">
        <v>1</v>
      </c>
      <c r="AF187" t="str">
        <f t="shared" si="15"/>
        <v>0x0003</v>
      </c>
      <c r="AG187" s="8" t="str">
        <f t="shared" si="16"/>
        <v>new InstInfo(0183, "ds_write2st64_b64", "none", "todo", "todo", "todo", "todo", "todo", "todo", 4, 7, @"DS[ADDR+offset0*8*64] = D0; DS[ADDR+offset1*8*64] = D1; write 2 Dwords.", @"", ISA_Enc.DS, 79, 0, 0xD93C0000, 0x0003),</v>
      </c>
    </row>
    <row r="188" spans="2:33" ht="15.75" customHeight="1" x14ac:dyDescent="0.25">
      <c r="B188" t="s">
        <v>831</v>
      </c>
      <c r="C188" s="5">
        <f t="shared" si="17"/>
        <v>184</v>
      </c>
      <c r="D188" t="s">
        <v>2797</v>
      </c>
      <c r="E188" t="s">
        <v>2672</v>
      </c>
      <c r="F188" t="s">
        <v>2672</v>
      </c>
      <c r="G188" t="s">
        <v>2672</v>
      </c>
      <c r="H188" t="s">
        <v>2672</v>
      </c>
      <c r="I188" t="s">
        <v>2672</v>
      </c>
      <c r="J188" t="s">
        <v>2672</v>
      </c>
      <c r="K188">
        <v>4</v>
      </c>
      <c r="L188">
        <v>7</v>
      </c>
      <c r="N188" t="s">
        <v>1726</v>
      </c>
      <c r="P188" t="s">
        <v>1242</v>
      </c>
      <c r="Q188">
        <v>45</v>
      </c>
      <c r="R188">
        <v>0</v>
      </c>
      <c r="S188" t="str">
        <f>"0x" &amp; DEC2HEX(_xlfn.BITOR(LOOKUP(P188,Encodings!$B$4:$B$21,Encodings!$E$4:$E$21),_xlfn.BITLSHIFT(Q188,LOOKUP(P188,Encodings!$B$4:$B$21,Encodings!$D$4:$D$21))),8)</f>
        <v>0xD8B40000</v>
      </c>
      <c r="T188" t="str">
        <f t="shared" ref="T188:T199" si="19">DEC2BIN(Q188,8)</f>
        <v>00101101</v>
      </c>
      <c r="U188">
        <v>0</v>
      </c>
      <c r="V188">
        <v>0</v>
      </c>
      <c r="W188">
        <v>0</v>
      </c>
      <c r="X188">
        <v>0</v>
      </c>
      <c r="Y188">
        <v>0</v>
      </c>
      <c r="Z188">
        <v>0</v>
      </c>
      <c r="AA188">
        <v>0</v>
      </c>
      <c r="AB188">
        <v>0</v>
      </c>
      <c r="AC188">
        <v>0</v>
      </c>
      <c r="AD188">
        <v>1</v>
      </c>
      <c r="AE188">
        <v>1</v>
      </c>
      <c r="AF188" t="str">
        <f t="shared" si="15"/>
        <v>0x0003</v>
      </c>
      <c r="AG188" s="8" t="str">
        <f t="shared" si="16"/>
        <v>new InstInfo(0184, "ds_wrxchg_rtn_b32", "v4b", "todo", "todo", "todo", "todo", "todo", "todo", 4, 7, @"Write exchange. Offset = {offset1,offset0}. A = ADDR+offset. D=DS[Addr]. DS[Addr]=D0.", @"", ISA_Enc.DS, 45, 0, 0xD8B40000, 0x0003),</v>
      </c>
    </row>
    <row r="189" spans="2:33" ht="15.75" customHeight="1" x14ac:dyDescent="0.25">
      <c r="B189" t="s">
        <v>882</v>
      </c>
      <c r="C189" s="5">
        <f t="shared" si="17"/>
        <v>185</v>
      </c>
      <c r="D189" t="s">
        <v>2801</v>
      </c>
      <c r="E189" t="s">
        <v>2672</v>
      </c>
      <c r="F189" t="s">
        <v>2672</v>
      </c>
      <c r="G189" t="s">
        <v>2672</v>
      </c>
      <c r="H189" t="s">
        <v>2672</v>
      </c>
      <c r="I189" t="s">
        <v>2672</v>
      </c>
      <c r="J189" t="s">
        <v>2672</v>
      </c>
      <c r="K189">
        <v>4</v>
      </c>
      <c r="L189">
        <v>7</v>
      </c>
      <c r="N189" t="s">
        <v>1753</v>
      </c>
      <c r="P189" t="s">
        <v>1242</v>
      </c>
      <c r="Q189">
        <v>109</v>
      </c>
      <c r="R189">
        <v>0</v>
      </c>
      <c r="S189" t="str">
        <f>"0x" &amp; DEC2HEX(_xlfn.BITOR(LOOKUP(P189,Encodings!$B$4:$B$21,Encodings!$E$4:$E$21),_xlfn.BITLSHIFT(Q189,LOOKUP(P189,Encodings!$B$4:$B$21,Encodings!$D$4:$D$21))),8)</f>
        <v>0xD9B40000</v>
      </c>
      <c r="T189" t="str">
        <f t="shared" si="19"/>
        <v>01101101</v>
      </c>
      <c r="U189">
        <v>0</v>
      </c>
      <c r="V189">
        <v>0</v>
      </c>
      <c r="W189">
        <v>0</v>
      </c>
      <c r="X189">
        <v>0</v>
      </c>
      <c r="Y189">
        <v>0</v>
      </c>
      <c r="Z189">
        <v>0</v>
      </c>
      <c r="AA189">
        <v>0</v>
      </c>
      <c r="AB189">
        <v>0</v>
      </c>
      <c r="AC189">
        <v>0</v>
      </c>
      <c r="AD189">
        <v>1</v>
      </c>
      <c r="AE189">
        <v>1</v>
      </c>
      <c r="AF189" t="str">
        <f t="shared" si="15"/>
        <v>0x0003</v>
      </c>
      <c r="AG189" s="8" t="str">
        <f t="shared" si="16"/>
        <v>new InstInfo(0185, "ds_wrxchg_rtn_b64", "v8b", "todo", "todo", "todo", "todo", "todo", "todo", 4, 7, @"Write exchange.", @"", ISA_Enc.DS, 109, 0, 0xD9B40000, 0x0003),</v>
      </c>
    </row>
    <row r="190" spans="2:33" ht="15.75" customHeight="1" x14ac:dyDescent="0.25">
      <c r="B190" t="s">
        <v>832</v>
      </c>
      <c r="C190" s="5">
        <f t="shared" si="17"/>
        <v>186</v>
      </c>
      <c r="D190" t="s">
        <v>2797</v>
      </c>
      <c r="E190" t="s">
        <v>2672</v>
      </c>
      <c r="F190" t="s">
        <v>2672</v>
      </c>
      <c r="G190" t="s">
        <v>2672</v>
      </c>
      <c r="H190" t="s">
        <v>2672</v>
      </c>
      <c r="I190" t="s">
        <v>2672</v>
      </c>
      <c r="J190" t="s">
        <v>2672</v>
      </c>
      <c r="K190">
        <v>4</v>
      </c>
      <c r="L190">
        <v>7</v>
      </c>
      <c r="N190" t="s">
        <v>1727</v>
      </c>
      <c r="P190" t="s">
        <v>1242</v>
      </c>
      <c r="Q190">
        <v>46</v>
      </c>
      <c r="R190">
        <v>0</v>
      </c>
      <c r="S190" t="str">
        <f>"0x" &amp; DEC2HEX(_xlfn.BITOR(LOOKUP(P190,Encodings!$B$4:$B$21,Encodings!$E$4:$E$21),_xlfn.BITLSHIFT(Q190,LOOKUP(P190,Encodings!$B$4:$B$21,Encodings!$D$4:$D$21))),8)</f>
        <v>0xD8B80000</v>
      </c>
      <c r="T190" t="str">
        <f t="shared" si="19"/>
        <v>00101110</v>
      </c>
      <c r="U190">
        <v>0</v>
      </c>
      <c r="V190">
        <v>0</v>
      </c>
      <c r="W190">
        <v>0</v>
      </c>
      <c r="X190">
        <v>0</v>
      </c>
      <c r="Y190">
        <v>0</v>
      </c>
      <c r="Z190">
        <v>0</v>
      </c>
      <c r="AA190">
        <v>0</v>
      </c>
      <c r="AB190">
        <v>0</v>
      </c>
      <c r="AC190">
        <v>0</v>
      </c>
      <c r="AD190">
        <v>1</v>
      </c>
      <c r="AE190">
        <v>1</v>
      </c>
      <c r="AF190" t="str">
        <f t="shared" si="15"/>
        <v>0x0003</v>
      </c>
      <c r="AG190" s="8" t="str">
        <f t="shared" si="16"/>
        <v>new InstInfo(0186, "ds_wrxchg2_rtn_b32", "v4b", "todo", "todo", "todo", "todo", "todo", "todo", 4, 7, @"Write exchange 2 separate Dwords.", @"", ISA_Enc.DS, 46, 0, 0xD8B80000, 0x0003),</v>
      </c>
    </row>
    <row r="191" spans="2:33" ht="15.75" customHeight="1" x14ac:dyDescent="0.25">
      <c r="B191" t="s">
        <v>883</v>
      </c>
      <c r="C191" s="5">
        <f t="shared" si="17"/>
        <v>187</v>
      </c>
      <c r="D191" t="s">
        <v>2801</v>
      </c>
      <c r="E191" t="s">
        <v>2672</v>
      </c>
      <c r="F191" t="s">
        <v>2672</v>
      </c>
      <c r="G191" t="s">
        <v>2672</v>
      </c>
      <c r="H191" t="s">
        <v>2672</v>
      </c>
      <c r="I191" t="s">
        <v>2672</v>
      </c>
      <c r="J191" t="s">
        <v>2672</v>
      </c>
      <c r="K191">
        <v>4</v>
      </c>
      <c r="L191">
        <v>7</v>
      </c>
      <c r="N191" t="s">
        <v>1754</v>
      </c>
      <c r="P191" t="s">
        <v>1242</v>
      </c>
      <c r="Q191">
        <v>110</v>
      </c>
      <c r="R191">
        <v>0</v>
      </c>
      <c r="S191" t="str">
        <f>"0x" &amp; DEC2HEX(_xlfn.BITOR(LOOKUP(P191,Encodings!$B$4:$B$21,Encodings!$E$4:$E$21),_xlfn.BITLSHIFT(Q191,LOOKUP(P191,Encodings!$B$4:$B$21,Encodings!$D$4:$D$21))),8)</f>
        <v>0xD9B80000</v>
      </c>
      <c r="T191" t="str">
        <f t="shared" si="19"/>
        <v>01101110</v>
      </c>
      <c r="U191">
        <v>0</v>
      </c>
      <c r="V191">
        <v>0</v>
      </c>
      <c r="W191">
        <v>0</v>
      </c>
      <c r="X191">
        <v>0</v>
      </c>
      <c r="Y191">
        <v>0</v>
      </c>
      <c r="Z191">
        <v>0</v>
      </c>
      <c r="AA191">
        <v>0</v>
      </c>
      <c r="AB191">
        <v>0</v>
      </c>
      <c r="AC191">
        <v>0</v>
      </c>
      <c r="AD191">
        <v>1</v>
      </c>
      <c r="AE191">
        <v>1</v>
      </c>
      <c r="AF191" t="str">
        <f t="shared" si="15"/>
        <v>0x0003</v>
      </c>
      <c r="AG191" s="8" t="str">
        <f t="shared" si="16"/>
        <v>new InstInfo(0187, "ds_wrxchg2_rtn_b64", "v8b", "todo", "todo", "todo", "todo", "todo", "todo", 4, 7, @"Write exchange relative.", @"", ISA_Enc.DS, 110, 0, 0xD9B80000, 0x0003),</v>
      </c>
    </row>
    <row r="192" spans="2:33" ht="15.75" customHeight="1" x14ac:dyDescent="0.25">
      <c r="B192" t="s">
        <v>833</v>
      </c>
      <c r="C192" s="5">
        <f t="shared" si="17"/>
        <v>188</v>
      </c>
      <c r="D192" t="s">
        <v>2797</v>
      </c>
      <c r="E192" t="s">
        <v>2672</v>
      </c>
      <c r="F192" t="s">
        <v>2672</v>
      </c>
      <c r="G192" t="s">
        <v>2672</v>
      </c>
      <c r="H192" t="s">
        <v>2672</v>
      </c>
      <c r="I192" t="s">
        <v>2672</v>
      </c>
      <c r="J192" t="s">
        <v>2672</v>
      </c>
      <c r="K192">
        <v>4</v>
      </c>
      <c r="L192">
        <v>7</v>
      </c>
      <c r="N192" t="s">
        <v>1728</v>
      </c>
      <c r="P192" t="s">
        <v>1242</v>
      </c>
      <c r="Q192">
        <v>47</v>
      </c>
      <c r="R192">
        <v>0</v>
      </c>
      <c r="S192" t="str">
        <f>"0x" &amp; DEC2HEX(_xlfn.BITOR(LOOKUP(P192,Encodings!$B$4:$B$21,Encodings!$E$4:$E$21),_xlfn.BITLSHIFT(Q192,LOOKUP(P192,Encodings!$B$4:$B$21,Encodings!$D$4:$D$21))),8)</f>
        <v>0xD8BC0000</v>
      </c>
      <c r="T192" t="str">
        <f t="shared" si="19"/>
        <v>00101111</v>
      </c>
      <c r="U192">
        <v>0</v>
      </c>
      <c r="V192">
        <v>0</v>
      </c>
      <c r="W192">
        <v>0</v>
      </c>
      <c r="X192">
        <v>0</v>
      </c>
      <c r="Y192">
        <v>0</v>
      </c>
      <c r="Z192">
        <v>0</v>
      </c>
      <c r="AA192">
        <v>0</v>
      </c>
      <c r="AB192">
        <v>0</v>
      </c>
      <c r="AC192">
        <v>0</v>
      </c>
      <c r="AD192">
        <v>1</v>
      </c>
      <c r="AE192">
        <v>1</v>
      </c>
      <c r="AF192" t="str">
        <f t="shared" si="15"/>
        <v>0x0003</v>
      </c>
      <c r="AG192" s="8" t="str">
        <f t="shared" si="16"/>
        <v>new InstInfo(0188, "ds_wrxchg2st64_rtn_b32", "v4b", "todo", "todo", "todo", "todo", "todo", "todo", 4, 7, @"Write exchange 2 Dwords, stride 64.", @"", ISA_Enc.DS, 47, 0, 0xD8BC0000, 0x0003),</v>
      </c>
    </row>
    <row r="193" spans="2:33" ht="15.75" customHeight="1" x14ac:dyDescent="0.25">
      <c r="B193" t="s">
        <v>884</v>
      </c>
      <c r="C193" s="5">
        <f t="shared" si="17"/>
        <v>189</v>
      </c>
      <c r="D193" t="s">
        <v>2801</v>
      </c>
      <c r="E193" t="s">
        <v>2672</v>
      </c>
      <c r="F193" t="s">
        <v>2672</v>
      </c>
      <c r="G193" t="s">
        <v>2672</v>
      </c>
      <c r="H193" t="s">
        <v>2672</v>
      </c>
      <c r="I193" t="s">
        <v>2672</v>
      </c>
      <c r="J193" t="s">
        <v>2672</v>
      </c>
      <c r="K193">
        <v>4</v>
      </c>
      <c r="L193">
        <v>7</v>
      </c>
      <c r="N193" t="s">
        <v>1755</v>
      </c>
      <c r="P193" t="s">
        <v>1242</v>
      </c>
      <c r="Q193">
        <v>111</v>
      </c>
      <c r="R193">
        <v>0</v>
      </c>
      <c r="S193" t="str">
        <f>"0x" &amp; DEC2HEX(_xlfn.BITOR(LOOKUP(P193,Encodings!$B$4:$B$21,Encodings!$E$4:$E$21),_xlfn.BITLSHIFT(Q193,LOOKUP(P193,Encodings!$B$4:$B$21,Encodings!$D$4:$D$21))),8)</f>
        <v>0xD9BC0000</v>
      </c>
      <c r="T193" t="str">
        <f t="shared" si="19"/>
        <v>01101111</v>
      </c>
      <c r="U193">
        <v>0</v>
      </c>
      <c r="V193">
        <v>0</v>
      </c>
      <c r="W193">
        <v>0</v>
      </c>
      <c r="X193">
        <v>0</v>
      </c>
      <c r="Y193">
        <v>0</v>
      </c>
      <c r="Z193">
        <v>0</v>
      </c>
      <c r="AA193">
        <v>0</v>
      </c>
      <c r="AB193">
        <v>0</v>
      </c>
      <c r="AC193">
        <v>0</v>
      </c>
      <c r="AD193">
        <v>1</v>
      </c>
      <c r="AE193">
        <v>1</v>
      </c>
      <c r="AF193" t="str">
        <f t="shared" si="15"/>
        <v>0x0003</v>
      </c>
      <c r="AG193" s="8" t="str">
        <f t="shared" si="16"/>
        <v>new InstInfo(0189, "ds_wrxchg2st64_rtn_b64", "v8b", "todo", "todo", "todo", "todo", "todo", "todo", 4, 7, @"Write echange 2 Dwords.", @"", ISA_Enc.DS, 111, 0, 0xD9BC0000, 0x0003),</v>
      </c>
    </row>
    <row r="194" spans="2:33" ht="15.75" customHeight="1" x14ac:dyDescent="0.25">
      <c r="B194" t="s">
        <v>802</v>
      </c>
      <c r="C194" s="5">
        <f t="shared" si="17"/>
        <v>190</v>
      </c>
      <c r="D194" t="s">
        <v>2791</v>
      </c>
      <c r="E194" t="s">
        <v>2672</v>
      </c>
      <c r="F194" t="s">
        <v>2672</v>
      </c>
      <c r="G194" t="s">
        <v>2672</v>
      </c>
      <c r="H194" t="s">
        <v>2672</v>
      </c>
      <c r="I194" t="s">
        <v>2672</v>
      </c>
      <c r="J194" t="s">
        <v>2672</v>
      </c>
      <c r="K194">
        <v>4</v>
      </c>
      <c r="L194">
        <v>7</v>
      </c>
      <c r="N194" t="s">
        <v>1700</v>
      </c>
      <c r="P194" t="s">
        <v>1242</v>
      </c>
      <c r="Q194">
        <v>11</v>
      </c>
      <c r="R194">
        <v>0</v>
      </c>
      <c r="S194" t="str">
        <f>"0x" &amp; DEC2HEX(_xlfn.BITOR(LOOKUP(P194,Encodings!$B$4:$B$21,Encodings!$E$4:$E$21),_xlfn.BITLSHIFT(Q194,LOOKUP(P194,Encodings!$B$4:$B$21,Encodings!$D$4:$D$21))),8)</f>
        <v>0xD82C0000</v>
      </c>
      <c r="T194" t="str">
        <f t="shared" si="19"/>
        <v>00001011</v>
      </c>
      <c r="U194">
        <v>0</v>
      </c>
      <c r="V194">
        <v>0</v>
      </c>
      <c r="W194">
        <v>0</v>
      </c>
      <c r="X194">
        <v>0</v>
      </c>
      <c r="Y194">
        <v>0</v>
      </c>
      <c r="Z194">
        <v>0</v>
      </c>
      <c r="AA194">
        <v>0</v>
      </c>
      <c r="AB194">
        <v>0</v>
      </c>
      <c r="AC194">
        <v>0</v>
      </c>
      <c r="AD194">
        <v>1</v>
      </c>
      <c r="AE194">
        <v>1</v>
      </c>
      <c r="AF194" t="str">
        <f t="shared" si="15"/>
        <v>0x0003</v>
      </c>
      <c r="AG194" s="8" t="str">
        <f t="shared" si="16"/>
        <v>new InstInfo(0190, "ds_xor_b32", "none", "todo", "todo", "todo", "todo", "todo", "todo", 4, 7, @"DS[A] = DS[A] ^ D0; Dword XOR.", @"", ISA_Enc.DS, 11, 0, 0xD82C0000, 0x0003),</v>
      </c>
    </row>
    <row r="195" spans="2:33" ht="15.75" customHeight="1" x14ac:dyDescent="0.25">
      <c r="B195" t="s">
        <v>860</v>
      </c>
      <c r="C195" s="5">
        <f t="shared" si="17"/>
        <v>191</v>
      </c>
      <c r="D195" t="s">
        <v>2791</v>
      </c>
      <c r="E195" t="s">
        <v>2672</v>
      </c>
      <c r="F195" t="s">
        <v>2672</v>
      </c>
      <c r="G195" t="s">
        <v>2672</v>
      </c>
      <c r="H195" t="s">
        <v>2672</v>
      </c>
      <c r="I195" t="s">
        <v>2672</v>
      </c>
      <c r="J195" t="s">
        <v>2672</v>
      </c>
      <c r="K195">
        <v>4</v>
      </c>
      <c r="L195">
        <v>7</v>
      </c>
      <c r="N195" t="s">
        <v>1724</v>
      </c>
      <c r="P195" t="s">
        <v>1242</v>
      </c>
      <c r="Q195">
        <v>75</v>
      </c>
      <c r="R195">
        <v>0</v>
      </c>
      <c r="S195" t="str">
        <f>"0x" &amp; DEC2HEX(_xlfn.BITOR(LOOKUP(P195,Encodings!$B$4:$B$21,Encodings!$E$4:$E$21),_xlfn.BITLSHIFT(Q195,LOOKUP(P195,Encodings!$B$4:$B$21,Encodings!$D$4:$D$21))),8)</f>
        <v>0xD92C0000</v>
      </c>
      <c r="T195" t="str">
        <f t="shared" si="19"/>
        <v>01001011</v>
      </c>
      <c r="U195">
        <v>0</v>
      </c>
      <c r="V195">
        <v>0</v>
      </c>
      <c r="W195">
        <v>0</v>
      </c>
      <c r="X195">
        <v>0</v>
      </c>
      <c r="Y195">
        <v>0</v>
      </c>
      <c r="Z195">
        <v>0</v>
      </c>
      <c r="AA195">
        <v>0</v>
      </c>
      <c r="AB195">
        <v>0</v>
      </c>
      <c r="AC195">
        <v>0</v>
      </c>
      <c r="AD195">
        <v>1</v>
      </c>
      <c r="AE195">
        <v>1</v>
      </c>
      <c r="AF195" t="str">
        <f t="shared" si="15"/>
        <v>0x0003</v>
      </c>
      <c r="AG195" s="8" t="str">
        <f t="shared" si="16"/>
        <v>new InstInfo(0191, "ds_xor_b64", "none", "todo", "todo", "todo", "todo", "todo", "todo", 4, 7, @"Dword XOR.", @"", ISA_Enc.DS, 75, 0, 0xD92C0000, 0x0003),</v>
      </c>
    </row>
    <row r="196" spans="2:33" ht="15.75" customHeight="1" x14ac:dyDescent="0.25">
      <c r="B196" t="s">
        <v>829</v>
      </c>
      <c r="C196" s="5">
        <f t="shared" si="17"/>
        <v>192</v>
      </c>
      <c r="D196" t="s">
        <v>2797</v>
      </c>
      <c r="E196" t="s">
        <v>2672</v>
      </c>
      <c r="F196" t="s">
        <v>2672</v>
      </c>
      <c r="G196" t="s">
        <v>2672</v>
      </c>
      <c r="H196" t="s">
        <v>2672</v>
      </c>
      <c r="I196" t="s">
        <v>2672</v>
      </c>
      <c r="J196" t="s">
        <v>2672</v>
      </c>
      <c r="K196">
        <v>4</v>
      </c>
      <c r="L196">
        <v>7</v>
      </c>
      <c r="N196" t="s">
        <v>1724</v>
      </c>
      <c r="P196" t="s">
        <v>1242</v>
      </c>
      <c r="Q196">
        <v>43</v>
      </c>
      <c r="R196">
        <v>0</v>
      </c>
      <c r="S196" t="str">
        <f>"0x" &amp; DEC2HEX(_xlfn.BITOR(LOOKUP(P196,Encodings!$B$4:$B$21,Encodings!$E$4:$E$21),_xlfn.BITLSHIFT(Q196,LOOKUP(P196,Encodings!$B$4:$B$21,Encodings!$D$4:$D$21))),8)</f>
        <v>0xD8AC0000</v>
      </c>
      <c r="T196" t="str">
        <f t="shared" si="19"/>
        <v>00101011</v>
      </c>
      <c r="U196">
        <v>0</v>
      </c>
      <c r="V196">
        <v>0</v>
      </c>
      <c r="W196">
        <v>0</v>
      </c>
      <c r="X196">
        <v>0</v>
      </c>
      <c r="Y196">
        <v>0</v>
      </c>
      <c r="Z196">
        <v>0</v>
      </c>
      <c r="AA196">
        <v>0</v>
      </c>
      <c r="AB196">
        <v>0</v>
      </c>
      <c r="AC196">
        <v>0</v>
      </c>
      <c r="AD196">
        <v>1</v>
      </c>
      <c r="AE196">
        <v>1</v>
      </c>
      <c r="AF196" t="str">
        <f t="shared" ref="AF196:AF259" si="20">"0x" &amp; BIN2HEX(U196 &amp; V196 &amp; W196, 2)  &amp; BIN2HEX(X196 &amp; Y196 &amp; Z196 &amp; AA196 &amp; AB196 &amp; AC196 &amp; AD196 &amp; AE196, 2)</f>
        <v>0x0003</v>
      </c>
      <c r="AG196" s="8" t="str">
        <f t="shared" ref="AG196:AG259" si="21">"new InstInfo("&amp; TEXT(C196,"0000") &amp;", """&amp;LOWER(B196)&amp;""", """&amp;D196&amp;""", """&amp;E196&amp;""", """&amp;F196&amp;""", """&amp;G196&amp;""", """&amp;H196&amp;""", """&amp;I196&amp;""", """&amp;J196&amp;""", "&amp;K196&amp;", "&amp;L196&amp;", @"""&amp;SUBSTITUTE(SUBSTITUTE(N196,CHAR(13),"&lt;br&gt;"),CHAR(10),"")&amp;""", @"""&amp;O196&amp;""", ISA_Enc."&amp;P196&amp;", "&amp;Q196&amp;", "&amp;R196&amp;", "&amp;S196&amp;", "&amp;AF196&amp;"),"</f>
        <v>new InstInfo(0192, "ds_xor_rtn_b32", "v4b", "todo", "todo", "todo", "todo", "todo", "todo", 4, 7, @"Dword XOR.", @"", ISA_Enc.DS, 43, 0, 0xD8AC0000, 0x0003),</v>
      </c>
    </row>
    <row r="197" spans="2:33" ht="15.75" customHeight="1" x14ac:dyDescent="0.25">
      <c r="B197" t="s">
        <v>880</v>
      </c>
      <c r="C197" s="5">
        <f t="shared" si="17"/>
        <v>193</v>
      </c>
      <c r="D197" t="s">
        <v>2801</v>
      </c>
      <c r="E197" t="s">
        <v>2672</v>
      </c>
      <c r="F197" t="s">
        <v>2672</v>
      </c>
      <c r="G197" t="s">
        <v>2672</v>
      </c>
      <c r="H197" t="s">
        <v>2672</v>
      </c>
      <c r="I197" t="s">
        <v>2672</v>
      </c>
      <c r="J197" t="s">
        <v>2672</v>
      </c>
      <c r="K197">
        <v>4</v>
      </c>
      <c r="L197">
        <v>7</v>
      </c>
      <c r="N197" t="s">
        <v>1724</v>
      </c>
      <c r="P197" t="s">
        <v>1242</v>
      </c>
      <c r="Q197">
        <v>107</v>
      </c>
      <c r="R197">
        <v>0</v>
      </c>
      <c r="S197" t="str">
        <f>"0x" &amp; DEC2HEX(_xlfn.BITOR(LOOKUP(P197,Encodings!$B$4:$B$21,Encodings!$E$4:$E$21),_xlfn.BITLSHIFT(Q197,LOOKUP(P197,Encodings!$B$4:$B$21,Encodings!$D$4:$D$21))),8)</f>
        <v>0xD9AC0000</v>
      </c>
      <c r="T197" t="str">
        <f t="shared" si="19"/>
        <v>01101011</v>
      </c>
      <c r="U197">
        <v>0</v>
      </c>
      <c r="V197">
        <v>0</v>
      </c>
      <c r="W197">
        <v>0</v>
      </c>
      <c r="X197">
        <v>0</v>
      </c>
      <c r="Y197">
        <v>0</v>
      </c>
      <c r="Z197">
        <v>0</v>
      </c>
      <c r="AA197">
        <v>0</v>
      </c>
      <c r="AB197">
        <v>0</v>
      </c>
      <c r="AC197">
        <v>0</v>
      </c>
      <c r="AD197">
        <v>1</v>
      </c>
      <c r="AE197">
        <v>1</v>
      </c>
      <c r="AF197" t="str">
        <f t="shared" si="20"/>
        <v>0x0003</v>
      </c>
      <c r="AG197" s="8" t="str">
        <f t="shared" si="21"/>
        <v>new InstInfo(0193, "ds_xor_rtn_b64", "v8b", "todo", "todo", "todo", "todo", "todo", "todo", 4, 7, @"Dword XOR.", @"", ISA_Enc.DS, 107, 0, 0xD9AC0000, 0x0003),</v>
      </c>
    </row>
    <row r="198" spans="2:33" ht="15.75" customHeight="1" x14ac:dyDescent="0.25">
      <c r="B198" t="s">
        <v>902</v>
      </c>
      <c r="C198" s="5">
        <f t="shared" ref="C198:C261" si="22">C197+1</f>
        <v>194</v>
      </c>
      <c r="D198" t="s">
        <v>2791</v>
      </c>
      <c r="E198" t="s">
        <v>2672</v>
      </c>
      <c r="F198" t="s">
        <v>2672</v>
      </c>
      <c r="G198" t="s">
        <v>2672</v>
      </c>
      <c r="H198" t="s">
        <v>2672</v>
      </c>
      <c r="I198" t="s">
        <v>2672</v>
      </c>
      <c r="J198" t="s">
        <v>2672</v>
      </c>
      <c r="K198">
        <v>4</v>
      </c>
      <c r="L198">
        <v>7</v>
      </c>
      <c r="N198" t="s">
        <v>1772</v>
      </c>
      <c r="P198" t="s">
        <v>1242</v>
      </c>
      <c r="Q198">
        <v>139</v>
      </c>
      <c r="R198">
        <v>0</v>
      </c>
      <c r="S198" t="str">
        <f>"0x" &amp; DEC2HEX(_xlfn.BITOR(LOOKUP(P198,Encodings!$B$4:$B$21,Encodings!$E$4:$E$21),_xlfn.BITLSHIFT(Q198,LOOKUP(P198,Encodings!$B$4:$B$21,Encodings!$D$4:$D$21))),8)</f>
        <v>0xDA2C0000</v>
      </c>
      <c r="T198" t="str">
        <f t="shared" si="19"/>
        <v>10001011</v>
      </c>
      <c r="U198">
        <v>0</v>
      </c>
      <c r="V198">
        <v>0</v>
      </c>
      <c r="W198">
        <v>0</v>
      </c>
      <c r="X198">
        <v>0</v>
      </c>
      <c r="Y198">
        <v>0</v>
      </c>
      <c r="Z198">
        <v>0</v>
      </c>
      <c r="AA198">
        <v>0</v>
      </c>
      <c r="AB198">
        <v>0</v>
      </c>
      <c r="AC198">
        <v>0</v>
      </c>
      <c r="AD198">
        <v>1</v>
      </c>
      <c r="AE198">
        <v>1</v>
      </c>
      <c r="AF198" t="str">
        <f t="shared" si="20"/>
        <v>0x0003</v>
      </c>
      <c r="AG198" s="8" t="str">
        <f t="shared" si="21"/>
        <v>new InstInfo(0194, "ds_xor_src2_b32", "none", "todo", "todo", "todo", "todo", "todo", "todo", 4, 7, @"B = A + 4*(offset1[7] ? {A[31],A[31:17]} : {offset1[6],offset1[6:0],offset0}). DS[A] = DS[A] ^ DS[B]; Dword XOR.", @"", ISA_Enc.DS, 139, 0, 0xDA2C0000, 0x0003),</v>
      </c>
    </row>
    <row r="199" spans="2:33" ht="15.75" customHeight="1" x14ac:dyDescent="0.25">
      <c r="B199" t="s">
        <v>917</v>
      </c>
      <c r="C199" s="5">
        <f t="shared" si="22"/>
        <v>195</v>
      </c>
      <c r="D199" t="s">
        <v>2791</v>
      </c>
      <c r="E199" t="s">
        <v>2672</v>
      </c>
      <c r="F199" t="s">
        <v>2672</v>
      </c>
      <c r="G199" t="s">
        <v>2672</v>
      </c>
      <c r="H199" t="s">
        <v>2672</v>
      </c>
      <c r="I199" t="s">
        <v>2672</v>
      </c>
      <c r="J199" t="s">
        <v>2672</v>
      </c>
      <c r="K199">
        <v>4</v>
      </c>
      <c r="L199">
        <v>7</v>
      </c>
      <c r="N199" t="s">
        <v>1724</v>
      </c>
      <c r="P199" t="s">
        <v>1242</v>
      </c>
      <c r="Q199">
        <v>203</v>
      </c>
      <c r="R199">
        <v>0</v>
      </c>
      <c r="S199" t="str">
        <f>"0x" &amp; DEC2HEX(_xlfn.BITOR(LOOKUP(P199,Encodings!$B$4:$B$21,Encodings!$E$4:$E$21),_xlfn.BITLSHIFT(Q199,LOOKUP(P199,Encodings!$B$4:$B$21,Encodings!$D$4:$D$21))),8)</f>
        <v>0xDB2C0000</v>
      </c>
      <c r="T199" t="str">
        <f t="shared" si="19"/>
        <v>11001011</v>
      </c>
      <c r="U199">
        <v>0</v>
      </c>
      <c r="V199">
        <v>0</v>
      </c>
      <c r="W199">
        <v>0</v>
      </c>
      <c r="X199">
        <v>0</v>
      </c>
      <c r="Y199">
        <v>0</v>
      </c>
      <c r="Z199">
        <v>0</v>
      </c>
      <c r="AA199">
        <v>0</v>
      </c>
      <c r="AB199">
        <v>0</v>
      </c>
      <c r="AC199">
        <v>0</v>
      </c>
      <c r="AD199">
        <v>1</v>
      </c>
      <c r="AE199">
        <v>1</v>
      </c>
      <c r="AF199" t="str">
        <f t="shared" si="20"/>
        <v>0x0003</v>
      </c>
      <c r="AG199" s="8" t="str">
        <f t="shared" si="21"/>
        <v>new InstInfo(0195, "ds_xor_src2_b64", "none", "todo", "todo", "todo", "todo", "todo", "todo", 4, 7, @"Dword XOR.", @"", ISA_Enc.DS, 203, 0, 0xDB2C0000, 0x0003),</v>
      </c>
    </row>
    <row r="200" spans="2:33" ht="15.75" customHeight="1" x14ac:dyDescent="0.25">
      <c r="B200" t="s">
        <v>2914</v>
      </c>
      <c r="C200" s="5">
        <f t="shared" si="22"/>
        <v>196</v>
      </c>
      <c r="D200" t="s">
        <v>2672</v>
      </c>
      <c r="E200" t="s">
        <v>2672</v>
      </c>
      <c r="F200" t="s">
        <v>2672</v>
      </c>
      <c r="G200" t="s">
        <v>2672</v>
      </c>
      <c r="H200" t="s">
        <v>2672</v>
      </c>
      <c r="I200" t="s">
        <v>2672</v>
      </c>
      <c r="J200" t="s">
        <v>2672</v>
      </c>
      <c r="K200">
        <v>3</v>
      </c>
      <c r="L200">
        <v>6</v>
      </c>
      <c r="N200" t="s">
        <v>3007</v>
      </c>
      <c r="P200" t="s">
        <v>1988</v>
      </c>
      <c r="Q200">
        <v>50</v>
      </c>
      <c r="R200">
        <v>0</v>
      </c>
      <c r="S200" t="s">
        <v>2961</v>
      </c>
      <c r="T200" t="str">
        <f t="shared" ref="T200:T231" si="23">DEC2BIN(Q200,7)</f>
        <v>0110010</v>
      </c>
      <c r="U200">
        <v>0</v>
      </c>
      <c r="V200">
        <v>0</v>
      </c>
      <c r="W200">
        <v>0</v>
      </c>
      <c r="X200">
        <v>0</v>
      </c>
      <c r="Y200">
        <v>0</v>
      </c>
      <c r="Z200">
        <v>0</v>
      </c>
      <c r="AA200">
        <v>0</v>
      </c>
      <c r="AB200">
        <v>0</v>
      </c>
      <c r="AC200">
        <v>0</v>
      </c>
      <c r="AD200">
        <v>1</v>
      </c>
      <c r="AE200">
        <v>1</v>
      </c>
      <c r="AF200" t="str">
        <f t="shared" si="20"/>
        <v>0x0003</v>
      </c>
      <c r="AG200" s="8" t="str">
        <f t="shared" si="21"/>
        <v>new InstInfo(0196, "flat_atomic_add", "todo", "todo", "todo", "todo", "todo", "todo", "todo", 3, 6, @"ATOMIC - 32b, dst += src. Returns previous value if rtn==1.", @"", ISA_Enc.FLAT, 50, 0, 0xDCC80000, 0x0003),</v>
      </c>
    </row>
    <row r="201" spans="2:33" ht="15.75" customHeight="1" x14ac:dyDescent="0.25">
      <c r="B201" t="s">
        <v>2930</v>
      </c>
      <c r="C201" s="5">
        <f t="shared" si="22"/>
        <v>197</v>
      </c>
      <c r="D201" t="s">
        <v>2672</v>
      </c>
      <c r="E201" t="s">
        <v>2672</v>
      </c>
      <c r="F201" t="s">
        <v>2672</v>
      </c>
      <c r="G201" t="s">
        <v>2672</v>
      </c>
      <c r="H201" t="s">
        <v>2672</v>
      </c>
      <c r="I201" t="s">
        <v>2672</v>
      </c>
      <c r="J201" t="s">
        <v>2672</v>
      </c>
      <c r="K201">
        <v>3</v>
      </c>
      <c r="L201">
        <v>6</v>
      </c>
      <c r="N201" t="s">
        <v>3023</v>
      </c>
      <c r="P201" t="s">
        <v>1988</v>
      </c>
      <c r="Q201">
        <v>82</v>
      </c>
      <c r="R201">
        <v>0</v>
      </c>
      <c r="S201" t="s">
        <v>2977</v>
      </c>
      <c r="T201" t="str">
        <f t="shared" si="23"/>
        <v>1010010</v>
      </c>
      <c r="U201">
        <v>0</v>
      </c>
      <c r="V201">
        <v>0</v>
      </c>
      <c r="W201">
        <v>0</v>
      </c>
      <c r="X201">
        <v>0</v>
      </c>
      <c r="Y201">
        <v>0</v>
      </c>
      <c r="Z201">
        <v>0</v>
      </c>
      <c r="AA201">
        <v>0</v>
      </c>
      <c r="AB201">
        <v>0</v>
      </c>
      <c r="AC201">
        <v>0</v>
      </c>
      <c r="AD201">
        <v>1</v>
      </c>
      <c r="AE201">
        <v>1</v>
      </c>
      <c r="AF201" t="str">
        <f t="shared" si="20"/>
        <v>0x0003</v>
      </c>
      <c r="AG201" s="8" t="str">
        <f t="shared" si="21"/>
        <v>new InstInfo(0197, "flat_atomic_add_x2", "todo", "todo", "todo", "todo", "todo", "todo", "todo", 3, 6, @"ATOMIC - 64b, dst += src. Returns previous value if rtn==1.", @"", ISA_Enc.FLAT, 82, 0, 0xDD480000, 0x0003),</v>
      </c>
    </row>
    <row r="202" spans="2:33" ht="15.75" customHeight="1" x14ac:dyDescent="0.25">
      <c r="B202" t="s">
        <v>2920</v>
      </c>
      <c r="C202" s="5">
        <f t="shared" si="22"/>
        <v>198</v>
      </c>
      <c r="D202" t="s">
        <v>2672</v>
      </c>
      <c r="E202" t="s">
        <v>2672</v>
      </c>
      <c r="F202" t="s">
        <v>2672</v>
      </c>
      <c r="G202" t="s">
        <v>2672</v>
      </c>
      <c r="H202" t="s">
        <v>2672</v>
      </c>
      <c r="I202" t="s">
        <v>2672</v>
      </c>
      <c r="J202" t="s">
        <v>2672</v>
      </c>
      <c r="K202">
        <v>3</v>
      </c>
      <c r="L202">
        <v>6</v>
      </c>
      <c r="N202" t="s">
        <v>3013</v>
      </c>
      <c r="P202" t="s">
        <v>1988</v>
      </c>
      <c r="Q202">
        <v>57</v>
      </c>
      <c r="R202">
        <v>0</v>
      </c>
      <c r="S202" t="s">
        <v>2967</v>
      </c>
      <c r="T202" t="str">
        <f t="shared" si="23"/>
        <v>0111001</v>
      </c>
      <c r="U202">
        <v>0</v>
      </c>
      <c r="V202">
        <v>0</v>
      </c>
      <c r="W202">
        <v>0</v>
      </c>
      <c r="X202">
        <v>0</v>
      </c>
      <c r="Y202">
        <v>0</v>
      </c>
      <c r="Z202">
        <v>0</v>
      </c>
      <c r="AA202">
        <v>0</v>
      </c>
      <c r="AB202">
        <v>0</v>
      </c>
      <c r="AC202">
        <v>0</v>
      </c>
      <c r="AD202">
        <v>1</v>
      </c>
      <c r="AE202">
        <v>1</v>
      </c>
      <c r="AF202" t="str">
        <f t="shared" si="20"/>
        <v>0x0003</v>
      </c>
      <c r="AG202" s="8" t="str">
        <f t="shared" si="21"/>
        <v>new InstInfo(0198, "flat_atomic_and", "todo", "todo", "todo", "todo", "todo", "todo", "todo", 3, 6, @"ATOMIC - 32b, dst &amp;= src. Returns previous value if rtn==1.", @"", ISA_Enc.FLAT, 57, 0, 0xDCE40000, 0x0003),</v>
      </c>
    </row>
    <row r="203" spans="2:33" ht="15.75" customHeight="1" x14ac:dyDescent="0.25">
      <c r="B203" t="s">
        <v>2936</v>
      </c>
      <c r="C203" s="5">
        <f t="shared" si="22"/>
        <v>199</v>
      </c>
      <c r="D203" t="s">
        <v>2672</v>
      </c>
      <c r="E203" t="s">
        <v>2672</v>
      </c>
      <c r="F203" t="s">
        <v>2672</v>
      </c>
      <c r="G203" t="s">
        <v>2672</v>
      </c>
      <c r="H203" t="s">
        <v>2672</v>
      </c>
      <c r="I203" t="s">
        <v>2672</v>
      </c>
      <c r="J203" t="s">
        <v>2672</v>
      </c>
      <c r="K203">
        <v>3</v>
      </c>
      <c r="L203">
        <v>6</v>
      </c>
      <c r="N203" t="s">
        <v>3029</v>
      </c>
      <c r="P203" t="s">
        <v>1988</v>
      </c>
      <c r="Q203">
        <v>89</v>
      </c>
      <c r="R203">
        <v>0</v>
      </c>
      <c r="S203" t="s">
        <v>2983</v>
      </c>
      <c r="T203" t="str">
        <f t="shared" si="23"/>
        <v>1011001</v>
      </c>
      <c r="U203">
        <v>0</v>
      </c>
      <c r="V203">
        <v>0</v>
      </c>
      <c r="W203">
        <v>0</v>
      </c>
      <c r="X203">
        <v>0</v>
      </c>
      <c r="Y203">
        <v>0</v>
      </c>
      <c r="Z203">
        <v>0</v>
      </c>
      <c r="AA203">
        <v>0</v>
      </c>
      <c r="AB203">
        <v>0</v>
      </c>
      <c r="AC203">
        <v>0</v>
      </c>
      <c r="AD203">
        <v>1</v>
      </c>
      <c r="AE203">
        <v>1</v>
      </c>
      <c r="AF203" t="str">
        <f t="shared" si="20"/>
        <v>0x0003</v>
      </c>
      <c r="AG203" s="8" t="str">
        <f t="shared" si="21"/>
        <v>new InstInfo(0199, "flat_atomic_and_x2", "todo", "todo", "todo", "todo", "todo", "todo", "todo", 3, 6, @"ATOMIC - 64b, dst &amp;= src. Returns previous value if rtn==1.", @"", ISA_Enc.FLAT, 89, 0, 0xDD640000, 0x0003),</v>
      </c>
    </row>
    <row r="204" spans="2:33" ht="15.75" customHeight="1" x14ac:dyDescent="0.25">
      <c r="B204" t="s">
        <v>2913</v>
      </c>
      <c r="C204" s="5">
        <f t="shared" si="22"/>
        <v>200</v>
      </c>
      <c r="D204" t="s">
        <v>2672</v>
      </c>
      <c r="E204" t="s">
        <v>2672</v>
      </c>
      <c r="F204" t="s">
        <v>2672</v>
      </c>
      <c r="G204" t="s">
        <v>2672</v>
      </c>
      <c r="H204" t="s">
        <v>2672</v>
      </c>
      <c r="I204" t="s">
        <v>2672</v>
      </c>
      <c r="J204" t="s">
        <v>2672</v>
      </c>
      <c r="K204">
        <v>3</v>
      </c>
      <c r="L204">
        <v>6</v>
      </c>
      <c r="N204" t="s">
        <v>3006</v>
      </c>
      <c r="P204" t="s">
        <v>1988</v>
      </c>
      <c r="Q204">
        <v>49</v>
      </c>
      <c r="R204">
        <v>0</v>
      </c>
      <c r="S204" t="s">
        <v>2960</v>
      </c>
      <c r="T204" t="str">
        <f t="shared" si="23"/>
        <v>0110001</v>
      </c>
      <c r="U204">
        <v>0</v>
      </c>
      <c r="V204">
        <v>0</v>
      </c>
      <c r="W204">
        <v>0</v>
      </c>
      <c r="X204">
        <v>0</v>
      </c>
      <c r="Y204">
        <v>0</v>
      </c>
      <c r="Z204">
        <v>0</v>
      </c>
      <c r="AA204">
        <v>0</v>
      </c>
      <c r="AB204">
        <v>0</v>
      </c>
      <c r="AC204">
        <v>0</v>
      </c>
      <c r="AD204">
        <v>1</v>
      </c>
      <c r="AE204">
        <v>1</v>
      </c>
      <c r="AF204" t="str">
        <f t="shared" si="20"/>
        <v>0x0003</v>
      </c>
      <c r="AG204" s="8" t="str">
        <f t="shared" si="21"/>
        <v>new InstInfo(0200, "flat_atomic_cmpswap", "todo", "todo", "todo", "todo", "todo", "todo", "todo", 3, 6, @"ATOMIC - 32b, dst = (dst==cmp) ? src : dst. Returns previous value if rtn==1.src comes from the first data-VGPR, cmp from the second.", @"", ISA_Enc.FLAT, 49, 0, 0xDCC40000, 0x0003),</v>
      </c>
    </row>
    <row r="205" spans="2:33" ht="15.75" customHeight="1" x14ac:dyDescent="0.25">
      <c r="B205" t="s">
        <v>2929</v>
      </c>
      <c r="C205" s="5">
        <f t="shared" si="22"/>
        <v>201</v>
      </c>
      <c r="D205" t="s">
        <v>2672</v>
      </c>
      <c r="E205" t="s">
        <v>2672</v>
      </c>
      <c r="F205" t="s">
        <v>2672</v>
      </c>
      <c r="G205" t="s">
        <v>2672</v>
      </c>
      <c r="H205" t="s">
        <v>2672</v>
      </c>
      <c r="I205" t="s">
        <v>2672</v>
      </c>
      <c r="J205" t="s">
        <v>2672</v>
      </c>
      <c r="K205">
        <v>3</v>
      </c>
      <c r="L205">
        <v>6</v>
      </c>
      <c r="N205" t="s">
        <v>3022</v>
      </c>
      <c r="P205" t="s">
        <v>1988</v>
      </c>
      <c r="Q205">
        <v>81</v>
      </c>
      <c r="R205">
        <v>0</v>
      </c>
      <c r="S205" t="s">
        <v>2976</v>
      </c>
      <c r="T205" t="str">
        <f t="shared" si="23"/>
        <v>1010001</v>
      </c>
      <c r="U205">
        <v>0</v>
      </c>
      <c r="V205">
        <v>0</v>
      </c>
      <c r="W205">
        <v>0</v>
      </c>
      <c r="X205">
        <v>0</v>
      </c>
      <c r="Y205">
        <v>0</v>
      </c>
      <c r="Z205">
        <v>0</v>
      </c>
      <c r="AA205">
        <v>0</v>
      </c>
      <c r="AB205">
        <v>0</v>
      </c>
      <c r="AC205">
        <v>0</v>
      </c>
      <c r="AD205">
        <v>1</v>
      </c>
      <c r="AE205">
        <v>1</v>
      </c>
      <c r="AF205" t="str">
        <f t="shared" si="20"/>
        <v>0x0003</v>
      </c>
      <c r="AG205" s="8" t="str">
        <f t="shared" si="21"/>
        <v>new InstInfo(0201, "flat_atomic_cmpswap_x2", "todo", "todo", "todo", "todo", "todo", "todo", "todo", 3, 6, @"ATOMIC - 64b, dst = (dst==cmp) ? src : dst. Returns previous value if rtn==1. src comes from the first two data-VGPRs, cmp from the second two.", @"", ISA_Enc.FLAT, 81, 0, 0xDD440000, 0x0003),</v>
      </c>
    </row>
    <row r="206" spans="2:33" ht="15.75" customHeight="1" x14ac:dyDescent="0.25">
      <c r="B206" t="s">
        <v>2924</v>
      </c>
      <c r="C206" s="5">
        <f t="shared" si="22"/>
        <v>202</v>
      </c>
      <c r="D206" t="s">
        <v>2672</v>
      </c>
      <c r="E206" t="s">
        <v>2672</v>
      </c>
      <c r="F206" t="s">
        <v>2672</v>
      </c>
      <c r="G206" t="s">
        <v>2672</v>
      </c>
      <c r="H206" t="s">
        <v>2672</v>
      </c>
      <c r="I206" t="s">
        <v>2672</v>
      </c>
      <c r="J206" t="s">
        <v>2672</v>
      </c>
      <c r="K206">
        <v>3</v>
      </c>
      <c r="L206">
        <v>6</v>
      </c>
      <c r="N206" t="s">
        <v>3017</v>
      </c>
      <c r="P206" t="s">
        <v>1988</v>
      </c>
      <c r="Q206">
        <v>61</v>
      </c>
      <c r="R206">
        <v>0</v>
      </c>
      <c r="S206" t="s">
        <v>2971</v>
      </c>
      <c r="T206" t="str">
        <f t="shared" si="23"/>
        <v>0111101</v>
      </c>
      <c r="U206">
        <v>0</v>
      </c>
      <c r="V206">
        <v>0</v>
      </c>
      <c r="W206">
        <v>0</v>
      </c>
      <c r="X206">
        <v>0</v>
      </c>
      <c r="Y206">
        <v>0</v>
      </c>
      <c r="Z206">
        <v>0</v>
      </c>
      <c r="AA206">
        <v>0</v>
      </c>
      <c r="AB206">
        <v>0</v>
      </c>
      <c r="AC206">
        <v>0</v>
      </c>
      <c r="AD206">
        <v>1</v>
      </c>
      <c r="AE206">
        <v>1</v>
      </c>
      <c r="AF206" t="str">
        <f t="shared" si="20"/>
        <v>0x0003</v>
      </c>
      <c r="AG206" s="8" t="str">
        <f t="shared" si="21"/>
        <v>new InstInfo(0202, "flat_atomic_dec", "todo", "todo", "todo", "todo", "todo", "todo", "todo", 3, 6, @"ATOMIC - 32b, dst = ((dst==0 || (dst &gt; src)) ? src : dst-1 (unsigned comparison). Returns previous value if rtn==1.", @"", ISA_Enc.FLAT, 61, 0, 0xDCF40000, 0x0003),</v>
      </c>
    </row>
    <row r="207" spans="2:33" ht="15.75" customHeight="1" x14ac:dyDescent="0.25">
      <c r="B207" t="s">
        <v>2940</v>
      </c>
      <c r="C207" s="5">
        <f t="shared" si="22"/>
        <v>203</v>
      </c>
      <c r="D207" t="s">
        <v>2672</v>
      </c>
      <c r="E207" t="s">
        <v>2672</v>
      </c>
      <c r="F207" t="s">
        <v>2672</v>
      </c>
      <c r="G207" t="s">
        <v>2672</v>
      </c>
      <c r="H207" t="s">
        <v>2672</v>
      </c>
      <c r="I207" t="s">
        <v>2672</v>
      </c>
      <c r="J207" t="s">
        <v>2672</v>
      </c>
      <c r="K207">
        <v>3</v>
      </c>
      <c r="L207">
        <v>6</v>
      </c>
      <c r="N207" t="s">
        <v>3033</v>
      </c>
      <c r="P207" t="s">
        <v>1988</v>
      </c>
      <c r="Q207">
        <v>93</v>
      </c>
      <c r="R207">
        <v>0</v>
      </c>
      <c r="S207" t="s">
        <v>2987</v>
      </c>
      <c r="T207" t="str">
        <f t="shared" si="23"/>
        <v>1011101</v>
      </c>
      <c r="U207">
        <v>0</v>
      </c>
      <c r="V207">
        <v>0</v>
      </c>
      <c r="W207">
        <v>0</v>
      </c>
      <c r="X207">
        <v>0</v>
      </c>
      <c r="Y207">
        <v>0</v>
      </c>
      <c r="Z207">
        <v>0</v>
      </c>
      <c r="AA207">
        <v>0</v>
      </c>
      <c r="AB207">
        <v>0</v>
      </c>
      <c r="AC207">
        <v>0</v>
      </c>
      <c r="AD207">
        <v>1</v>
      </c>
      <c r="AE207">
        <v>1</v>
      </c>
      <c r="AF207" t="str">
        <f t="shared" si="20"/>
        <v>0x0003</v>
      </c>
      <c r="AG207" s="8" t="str">
        <f t="shared" si="21"/>
        <v>new InstInfo(0203, "flat_atomic_dec_x2", "todo", "todo", "todo", "todo", "todo", "todo", "todo", 3, 6, @"ATOMIC - 64b, dst = ((dst==0 || (dst &gt; src)) ? src : dst - 1. Returns previous value if rtn==1.", @"", ISA_Enc.FLAT, 93, 0, 0xDD740000, 0x0003),</v>
      </c>
    </row>
    <row r="208" spans="2:33" ht="15.75" customHeight="1" x14ac:dyDescent="0.25">
      <c r="B208" t="s">
        <v>2925</v>
      </c>
      <c r="C208" s="5">
        <f t="shared" si="22"/>
        <v>204</v>
      </c>
      <c r="D208" t="s">
        <v>2672</v>
      </c>
      <c r="E208" t="s">
        <v>2672</v>
      </c>
      <c r="F208" t="s">
        <v>2672</v>
      </c>
      <c r="G208" t="s">
        <v>2672</v>
      </c>
      <c r="H208" t="s">
        <v>2672</v>
      </c>
      <c r="I208" t="s">
        <v>2672</v>
      </c>
      <c r="J208" t="s">
        <v>2672</v>
      </c>
      <c r="K208">
        <v>3</v>
      </c>
      <c r="L208">
        <v>6</v>
      </c>
      <c r="N208" t="s">
        <v>3018</v>
      </c>
      <c r="P208" t="s">
        <v>1988</v>
      </c>
      <c r="Q208">
        <v>62</v>
      </c>
      <c r="R208">
        <v>0</v>
      </c>
      <c r="S208" t="s">
        <v>2972</v>
      </c>
      <c r="T208" t="str">
        <f t="shared" si="23"/>
        <v>0111110</v>
      </c>
      <c r="U208">
        <v>0</v>
      </c>
      <c r="V208">
        <v>0</v>
      </c>
      <c r="W208">
        <v>0</v>
      </c>
      <c r="X208">
        <v>0</v>
      </c>
      <c r="Y208">
        <v>0</v>
      </c>
      <c r="Z208">
        <v>0</v>
      </c>
      <c r="AA208">
        <v>0</v>
      </c>
      <c r="AB208">
        <v>0</v>
      </c>
      <c r="AC208">
        <v>0</v>
      </c>
      <c r="AD208">
        <v>1</v>
      </c>
      <c r="AE208">
        <v>1</v>
      </c>
      <c r="AF208" t="str">
        <f t="shared" si="20"/>
        <v>0x0003</v>
      </c>
      <c r="AG208" s="8" t="str">
        <f t="shared" si="21"/>
        <v>new InstInfo(0204, "flat_atomic_fcmpswap", "todo", "todo", "todo", "todo", "todo", "todo", "todo", 3, 6, @"ATOMIC - 32b , dst = (dst == cmp) ? src : dst, returns previous value if rtn==1. Floating point compare-swap handles NaN/INF/denorm. src comes from the first data-VGPR; cmp from the second.", @"", ISA_Enc.FLAT, 62, 0, 0xDCF80000, 0x0003),</v>
      </c>
    </row>
    <row r="209" spans="2:33" ht="15.75" customHeight="1" x14ac:dyDescent="0.25">
      <c r="B209" t="s">
        <v>2941</v>
      </c>
      <c r="C209" s="5">
        <f t="shared" si="22"/>
        <v>205</v>
      </c>
      <c r="D209" t="s">
        <v>2672</v>
      </c>
      <c r="E209" t="s">
        <v>2672</v>
      </c>
      <c r="F209" t="s">
        <v>2672</v>
      </c>
      <c r="G209" t="s">
        <v>2672</v>
      </c>
      <c r="H209" t="s">
        <v>2672</v>
      </c>
      <c r="I209" t="s">
        <v>2672</v>
      </c>
      <c r="J209" t="s">
        <v>2672</v>
      </c>
      <c r="K209">
        <v>3</v>
      </c>
      <c r="L209">
        <v>6</v>
      </c>
      <c r="N209" t="s">
        <v>3034</v>
      </c>
      <c r="P209" t="s">
        <v>1988</v>
      </c>
      <c r="Q209">
        <v>94</v>
      </c>
      <c r="R209">
        <v>0</v>
      </c>
      <c r="S209" t="s">
        <v>2988</v>
      </c>
      <c r="T209" t="str">
        <f t="shared" si="23"/>
        <v>1011110</v>
      </c>
      <c r="U209">
        <v>0</v>
      </c>
      <c r="V209">
        <v>0</v>
      </c>
      <c r="W209">
        <v>0</v>
      </c>
      <c r="X209">
        <v>0</v>
      </c>
      <c r="Y209">
        <v>0</v>
      </c>
      <c r="Z209">
        <v>0</v>
      </c>
      <c r="AA209">
        <v>0</v>
      </c>
      <c r="AB209">
        <v>0</v>
      </c>
      <c r="AC209">
        <v>0</v>
      </c>
      <c r="AD209">
        <v>1</v>
      </c>
      <c r="AE209">
        <v>1</v>
      </c>
      <c r="AF209" t="str">
        <f t="shared" si="20"/>
        <v>0x0003</v>
      </c>
      <c r="AG209" s="8" t="str">
        <f t="shared" si="21"/>
        <v>new InstInfo(0205, "flat_atomic_fcmpswap_x2", "todo", "todo", "todo", "todo", "todo", "todo", "todo", 3, 6, @"ATOMIC - 64b , dst = (dst == cmp) ? src : dst, returns previous value if rtn==1. Double compare swap (handles NaN/INF/denorm). src comes from the first two data-VGPRs, cmp from the second two.", @"", ISA_Enc.FLAT, 94, 0, 0xDD780000, 0x0003),</v>
      </c>
    </row>
    <row r="210" spans="2:33" ht="15.75" customHeight="1" x14ac:dyDescent="0.25">
      <c r="B210" t="s">
        <v>2927</v>
      </c>
      <c r="C210" s="5">
        <f t="shared" si="22"/>
        <v>206</v>
      </c>
      <c r="D210" t="s">
        <v>2672</v>
      </c>
      <c r="E210" t="s">
        <v>2672</v>
      </c>
      <c r="F210" t="s">
        <v>2672</v>
      </c>
      <c r="G210" t="s">
        <v>2672</v>
      </c>
      <c r="H210" t="s">
        <v>2672</v>
      </c>
      <c r="I210" t="s">
        <v>2672</v>
      </c>
      <c r="J210" t="s">
        <v>2672</v>
      </c>
      <c r="K210">
        <v>3</v>
      </c>
      <c r="L210">
        <v>6</v>
      </c>
      <c r="N210" t="s">
        <v>3020</v>
      </c>
      <c r="P210" t="s">
        <v>1988</v>
      </c>
      <c r="Q210">
        <v>64</v>
      </c>
      <c r="R210">
        <v>0</v>
      </c>
      <c r="S210" t="s">
        <v>2974</v>
      </c>
      <c r="T210" t="str">
        <f t="shared" si="23"/>
        <v>1000000</v>
      </c>
      <c r="U210">
        <v>0</v>
      </c>
      <c r="V210">
        <v>0</v>
      </c>
      <c r="W210">
        <v>0</v>
      </c>
      <c r="X210">
        <v>0</v>
      </c>
      <c r="Y210">
        <v>0</v>
      </c>
      <c r="Z210">
        <v>0</v>
      </c>
      <c r="AA210">
        <v>0</v>
      </c>
      <c r="AB210">
        <v>0</v>
      </c>
      <c r="AC210">
        <v>0</v>
      </c>
      <c r="AD210">
        <v>1</v>
      </c>
      <c r="AE210">
        <v>1</v>
      </c>
      <c r="AF210" t="str">
        <f t="shared" si="20"/>
        <v>0x0003</v>
      </c>
      <c r="AG210" s="8" t="str">
        <f t="shared" si="21"/>
        <v>new InstInfo(0206, "flat_atomic_fmax", "todo", "todo", "todo", "todo", "todo", "todo", "todo", 3, 6, @"ATOMIC - 32b , dst = (src &gt; dst) ? src : dst, returns previous value if rtn==1. Floating point compare handles NaN/INF/denorm.", @"", ISA_Enc.FLAT, 64, 0, 0xDD000000, 0x0003),</v>
      </c>
    </row>
    <row r="211" spans="2:33" ht="15.75" customHeight="1" x14ac:dyDescent="0.25">
      <c r="B211" t="s">
        <v>2943</v>
      </c>
      <c r="C211" s="5">
        <f t="shared" si="22"/>
        <v>207</v>
      </c>
      <c r="D211" t="s">
        <v>2672</v>
      </c>
      <c r="E211" t="s">
        <v>2672</v>
      </c>
      <c r="F211" t="s">
        <v>2672</v>
      </c>
      <c r="G211" t="s">
        <v>2672</v>
      </c>
      <c r="H211" t="s">
        <v>2672</v>
      </c>
      <c r="I211" t="s">
        <v>2672</v>
      </c>
      <c r="J211" t="s">
        <v>2672</v>
      </c>
      <c r="K211">
        <v>3</v>
      </c>
      <c r="L211">
        <v>6</v>
      </c>
      <c r="N211" t="s">
        <v>3036</v>
      </c>
      <c r="P211" t="s">
        <v>1988</v>
      </c>
      <c r="Q211">
        <v>96</v>
      </c>
      <c r="R211">
        <v>0</v>
      </c>
      <c r="S211" t="s">
        <v>2990</v>
      </c>
      <c r="T211" t="str">
        <f t="shared" si="23"/>
        <v>1100000</v>
      </c>
      <c r="U211">
        <v>0</v>
      </c>
      <c r="V211">
        <v>0</v>
      </c>
      <c r="W211">
        <v>0</v>
      </c>
      <c r="X211">
        <v>0</v>
      </c>
      <c r="Y211">
        <v>0</v>
      </c>
      <c r="Z211">
        <v>0</v>
      </c>
      <c r="AA211">
        <v>0</v>
      </c>
      <c r="AB211">
        <v>0</v>
      </c>
      <c r="AC211">
        <v>0</v>
      </c>
      <c r="AD211">
        <v>1</v>
      </c>
      <c r="AE211">
        <v>1</v>
      </c>
      <c r="AF211" t="str">
        <f t="shared" si="20"/>
        <v>0x0003</v>
      </c>
      <c r="AG211" s="8" t="str">
        <f t="shared" si="21"/>
        <v>new InstInfo(0207, "flat_atomic_fmax_x2", "todo", "todo", "todo", "todo", "todo", "todo", "todo", 3, 6, @"ATOMIC - 64b , dst = (src &gt; dst) ? src : dst, returns previous value if rtn==1. Double, handles NaN/INF/denorm.", @"", ISA_Enc.FLAT, 96, 0, 0xDD800000, 0x0003),</v>
      </c>
    </row>
    <row r="212" spans="2:33" ht="15.75" customHeight="1" x14ac:dyDescent="0.25">
      <c r="B212" t="s">
        <v>2926</v>
      </c>
      <c r="C212" s="5">
        <f t="shared" si="22"/>
        <v>208</v>
      </c>
      <c r="D212" t="s">
        <v>2672</v>
      </c>
      <c r="E212" t="s">
        <v>2672</v>
      </c>
      <c r="F212" t="s">
        <v>2672</v>
      </c>
      <c r="G212" t="s">
        <v>2672</v>
      </c>
      <c r="H212" t="s">
        <v>2672</v>
      </c>
      <c r="I212" t="s">
        <v>2672</v>
      </c>
      <c r="J212" t="s">
        <v>2672</v>
      </c>
      <c r="K212">
        <v>3</v>
      </c>
      <c r="L212">
        <v>6</v>
      </c>
      <c r="N212" t="s">
        <v>3019</v>
      </c>
      <c r="P212" t="s">
        <v>1988</v>
      </c>
      <c r="Q212">
        <v>63</v>
      </c>
      <c r="R212">
        <v>0</v>
      </c>
      <c r="S212" t="s">
        <v>2973</v>
      </c>
      <c r="T212" t="str">
        <f t="shared" si="23"/>
        <v>0111111</v>
      </c>
      <c r="U212">
        <v>0</v>
      </c>
      <c r="V212">
        <v>0</v>
      </c>
      <c r="W212">
        <v>0</v>
      </c>
      <c r="X212">
        <v>0</v>
      </c>
      <c r="Y212">
        <v>0</v>
      </c>
      <c r="Z212">
        <v>0</v>
      </c>
      <c r="AA212">
        <v>0</v>
      </c>
      <c r="AB212">
        <v>0</v>
      </c>
      <c r="AC212">
        <v>0</v>
      </c>
      <c r="AD212">
        <v>1</v>
      </c>
      <c r="AE212">
        <v>1</v>
      </c>
      <c r="AF212" t="str">
        <f t="shared" si="20"/>
        <v>0x0003</v>
      </c>
      <c r="AG212" s="8" t="str">
        <f t="shared" si="21"/>
        <v>new InstInfo(0208, "flat_atomic_fmin", "todo", "todo", "todo", "todo", "todo", "todo", "todo", 3, 6, @"ATOMIC - 32b , dst = (src &lt; dst) ? src : dst. Returns previous value if rtn==1. float, handles NaN/INF/denorm.", @"", ISA_Enc.FLAT, 63, 0, 0xDCFC0000, 0x0003),</v>
      </c>
    </row>
    <row r="213" spans="2:33" ht="15.75" customHeight="1" x14ac:dyDescent="0.25">
      <c r="B213" t="s">
        <v>2942</v>
      </c>
      <c r="C213" s="5">
        <f t="shared" si="22"/>
        <v>209</v>
      </c>
      <c r="D213" t="s">
        <v>2672</v>
      </c>
      <c r="E213" t="s">
        <v>2672</v>
      </c>
      <c r="F213" t="s">
        <v>2672</v>
      </c>
      <c r="G213" t="s">
        <v>2672</v>
      </c>
      <c r="H213" t="s">
        <v>2672</v>
      </c>
      <c r="I213" t="s">
        <v>2672</v>
      </c>
      <c r="J213" t="s">
        <v>2672</v>
      </c>
      <c r="K213">
        <v>3</v>
      </c>
      <c r="L213">
        <v>6</v>
      </c>
      <c r="N213" t="s">
        <v>3035</v>
      </c>
      <c r="P213" t="s">
        <v>1988</v>
      </c>
      <c r="Q213">
        <v>95</v>
      </c>
      <c r="R213">
        <v>0</v>
      </c>
      <c r="S213" t="s">
        <v>2989</v>
      </c>
      <c r="T213" t="str">
        <f t="shared" si="23"/>
        <v>1011111</v>
      </c>
      <c r="U213">
        <v>0</v>
      </c>
      <c r="V213">
        <v>0</v>
      </c>
      <c r="W213">
        <v>0</v>
      </c>
      <c r="X213">
        <v>0</v>
      </c>
      <c r="Y213">
        <v>0</v>
      </c>
      <c r="Z213">
        <v>0</v>
      </c>
      <c r="AA213">
        <v>0</v>
      </c>
      <c r="AB213">
        <v>0</v>
      </c>
      <c r="AC213">
        <v>0</v>
      </c>
      <c r="AD213">
        <v>1</v>
      </c>
      <c r="AE213">
        <v>1</v>
      </c>
      <c r="AF213" t="str">
        <f t="shared" si="20"/>
        <v>0x0003</v>
      </c>
      <c r="AG213" s="8" t="str">
        <f t="shared" si="21"/>
        <v>new InstInfo(0209, "flat_atomic_fmin_x2", "todo", "todo", "todo", "todo", "todo", "todo", "todo", 3, 6, @"ATOMIC - 64b , dst = (src &lt; dst) ? src : dst, returns previous value if rtn==1. Double, handles NaN/INF/denorm.", @"", ISA_Enc.FLAT, 95, 0, 0xDD7C0000, 0x0003),</v>
      </c>
    </row>
    <row r="214" spans="2:33" ht="15.75" customHeight="1" x14ac:dyDescent="0.25">
      <c r="B214" t="s">
        <v>2923</v>
      </c>
      <c r="C214" s="5">
        <f t="shared" si="22"/>
        <v>210</v>
      </c>
      <c r="D214" t="s">
        <v>2672</v>
      </c>
      <c r="E214" t="s">
        <v>2672</v>
      </c>
      <c r="F214" t="s">
        <v>2672</v>
      </c>
      <c r="G214" t="s">
        <v>2672</v>
      </c>
      <c r="H214" t="s">
        <v>2672</v>
      </c>
      <c r="I214" t="s">
        <v>2672</v>
      </c>
      <c r="J214" t="s">
        <v>2672</v>
      </c>
      <c r="K214">
        <v>3</v>
      </c>
      <c r="L214">
        <v>6</v>
      </c>
      <c r="N214" t="s">
        <v>3016</v>
      </c>
      <c r="P214" t="s">
        <v>1988</v>
      </c>
      <c r="Q214">
        <v>60</v>
      </c>
      <c r="R214">
        <v>0</v>
      </c>
      <c r="S214" t="s">
        <v>2970</v>
      </c>
      <c r="T214" t="str">
        <f t="shared" si="23"/>
        <v>0111100</v>
      </c>
      <c r="U214">
        <v>0</v>
      </c>
      <c r="V214">
        <v>0</v>
      </c>
      <c r="W214">
        <v>0</v>
      </c>
      <c r="X214">
        <v>0</v>
      </c>
      <c r="Y214">
        <v>0</v>
      </c>
      <c r="Z214">
        <v>0</v>
      </c>
      <c r="AA214">
        <v>0</v>
      </c>
      <c r="AB214">
        <v>0</v>
      </c>
      <c r="AC214">
        <v>0</v>
      </c>
      <c r="AD214">
        <v>1</v>
      </c>
      <c r="AE214">
        <v>1</v>
      </c>
      <c r="AF214" t="str">
        <f t="shared" si="20"/>
        <v>0x0003</v>
      </c>
      <c r="AG214" s="8" t="str">
        <f t="shared" si="21"/>
        <v>new InstInfo(0210, "flat_atomic_inc", "todo", "todo", "todo", "todo", "todo", "todo", "todo", 3, 6, @"ATOMIC - 32b, dst = (dst &gt;= src) ? 0 : dst+1 (unsigned comparison). Returns previous value if rtn==1.", @"", ISA_Enc.FLAT, 60, 0, 0xDCF00000, 0x0003),</v>
      </c>
    </row>
    <row r="215" spans="2:33" ht="15.75" customHeight="1" x14ac:dyDescent="0.25">
      <c r="B215" t="s">
        <v>2939</v>
      </c>
      <c r="C215" s="5">
        <f t="shared" si="22"/>
        <v>211</v>
      </c>
      <c r="D215" t="s">
        <v>2672</v>
      </c>
      <c r="E215" t="s">
        <v>2672</v>
      </c>
      <c r="F215" t="s">
        <v>2672</v>
      </c>
      <c r="G215" t="s">
        <v>2672</v>
      </c>
      <c r="H215" t="s">
        <v>2672</v>
      </c>
      <c r="I215" t="s">
        <v>2672</v>
      </c>
      <c r="J215" t="s">
        <v>2672</v>
      </c>
      <c r="K215">
        <v>3</v>
      </c>
      <c r="L215">
        <v>6</v>
      </c>
      <c r="N215" t="s">
        <v>3032</v>
      </c>
      <c r="P215" t="s">
        <v>1988</v>
      </c>
      <c r="Q215">
        <v>92</v>
      </c>
      <c r="R215">
        <v>0</v>
      </c>
      <c r="S215" t="s">
        <v>2986</v>
      </c>
      <c r="T215" t="str">
        <f t="shared" si="23"/>
        <v>1011100</v>
      </c>
      <c r="U215">
        <v>0</v>
      </c>
      <c r="V215">
        <v>0</v>
      </c>
      <c r="W215">
        <v>0</v>
      </c>
      <c r="X215">
        <v>0</v>
      </c>
      <c r="Y215">
        <v>0</v>
      </c>
      <c r="Z215">
        <v>0</v>
      </c>
      <c r="AA215">
        <v>0</v>
      </c>
      <c r="AB215">
        <v>0</v>
      </c>
      <c r="AC215">
        <v>0</v>
      </c>
      <c r="AD215">
        <v>1</v>
      </c>
      <c r="AE215">
        <v>1</v>
      </c>
      <c r="AF215" t="str">
        <f t="shared" si="20"/>
        <v>0x0003</v>
      </c>
      <c r="AG215" s="8" t="str">
        <f t="shared" si="21"/>
        <v>new InstInfo(0211, "flat_atomic_inc_x2", "todo", "todo", "todo", "todo", "todo", "todo", "todo", 3, 6, @"ATOMIC - 64b, dst = (dst &gt;= src) ? 0 : dst+1. Returns previous value if rtn==1.", @"", ISA_Enc.FLAT, 92, 0, 0xDD700000, 0x0003),</v>
      </c>
    </row>
    <row r="216" spans="2:33" ht="15.75" customHeight="1" x14ac:dyDescent="0.25">
      <c r="B216" t="s">
        <v>2921</v>
      </c>
      <c r="C216" s="5">
        <f t="shared" si="22"/>
        <v>212</v>
      </c>
      <c r="D216" t="s">
        <v>2672</v>
      </c>
      <c r="E216" t="s">
        <v>2672</v>
      </c>
      <c r="F216" t="s">
        <v>2672</v>
      </c>
      <c r="G216" t="s">
        <v>2672</v>
      </c>
      <c r="H216" t="s">
        <v>2672</v>
      </c>
      <c r="I216" t="s">
        <v>2672</v>
      </c>
      <c r="J216" t="s">
        <v>2672</v>
      </c>
      <c r="K216">
        <v>3</v>
      </c>
      <c r="L216">
        <v>6</v>
      </c>
      <c r="N216" t="s">
        <v>3014</v>
      </c>
      <c r="P216" t="s">
        <v>1988</v>
      </c>
      <c r="Q216">
        <v>58</v>
      </c>
      <c r="R216">
        <v>0</v>
      </c>
      <c r="S216" t="s">
        <v>2968</v>
      </c>
      <c r="T216" t="str">
        <f t="shared" si="23"/>
        <v>0111010</v>
      </c>
      <c r="U216">
        <v>0</v>
      </c>
      <c r="V216">
        <v>0</v>
      </c>
      <c r="W216">
        <v>0</v>
      </c>
      <c r="X216">
        <v>0</v>
      </c>
      <c r="Y216">
        <v>0</v>
      </c>
      <c r="Z216">
        <v>0</v>
      </c>
      <c r="AA216">
        <v>0</v>
      </c>
      <c r="AB216">
        <v>0</v>
      </c>
      <c r="AC216">
        <v>0</v>
      </c>
      <c r="AD216">
        <v>1</v>
      </c>
      <c r="AE216">
        <v>1</v>
      </c>
      <c r="AF216" t="str">
        <f t="shared" si="20"/>
        <v>0x0003</v>
      </c>
      <c r="AG216" s="8" t="str">
        <f t="shared" si="21"/>
        <v>new InstInfo(0212, "flat_atomic_or", "todo", "todo", "todo", "todo", "todo", "todo", "todo", 3, 6, @"ATOMIC - 32b, dst |= src. Returns previous value if rtn==1.", @"", ISA_Enc.FLAT, 58, 0, 0xDCE80000, 0x0003),</v>
      </c>
    </row>
    <row r="217" spans="2:33" ht="15.75" customHeight="1" x14ac:dyDescent="0.25">
      <c r="B217" t="s">
        <v>2937</v>
      </c>
      <c r="C217" s="5">
        <f t="shared" si="22"/>
        <v>213</v>
      </c>
      <c r="D217" t="s">
        <v>2672</v>
      </c>
      <c r="E217" t="s">
        <v>2672</v>
      </c>
      <c r="F217" t="s">
        <v>2672</v>
      </c>
      <c r="G217" t="s">
        <v>2672</v>
      </c>
      <c r="H217" t="s">
        <v>2672</v>
      </c>
      <c r="I217" t="s">
        <v>2672</v>
      </c>
      <c r="J217" t="s">
        <v>2672</v>
      </c>
      <c r="K217">
        <v>3</v>
      </c>
      <c r="L217">
        <v>6</v>
      </c>
      <c r="N217" t="s">
        <v>3030</v>
      </c>
      <c r="P217" t="s">
        <v>1988</v>
      </c>
      <c r="Q217">
        <v>90</v>
      </c>
      <c r="R217">
        <v>0</v>
      </c>
      <c r="S217" t="s">
        <v>2984</v>
      </c>
      <c r="T217" t="str">
        <f t="shared" si="23"/>
        <v>1011010</v>
      </c>
      <c r="U217">
        <v>0</v>
      </c>
      <c r="V217">
        <v>0</v>
      </c>
      <c r="W217">
        <v>0</v>
      </c>
      <c r="X217">
        <v>0</v>
      </c>
      <c r="Y217">
        <v>0</v>
      </c>
      <c r="Z217">
        <v>0</v>
      </c>
      <c r="AA217">
        <v>0</v>
      </c>
      <c r="AB217">
        <v>0</v>
      </c>
      <c r="AC217">
        <v>0</v>
      </c>
      <c r="AD217">
        <v>1</v>
      </c>
      <c r="AE217">
        <v>1</v>
      </c>
      <c r="AF217" t="str">
        <f t="shared" si="20"/>
        <v>0x0003</v>
      </c>
      <c r="AG217" s="8" t="str">
        <f t="shared" si="21"/>
        <v>new InstInfo(0213, "flat_atomic_or_x2", "todo", "todo", "todo", "todo", "todo", "todo", "todo", 3, 6, @"ATOMIC - 64b, dst |= src. Returns previous value if rtn==1.", @"", ISA_Enc.FLAT, 90, 0, 0xDD680000, 0x0003),</v>
      </c>
    </row>
    <row r="218" spans="2:33" ht="15.75" customHeight="1" x14ac:dyDescent="0.25">
      <c r="B218" t="s">
        <v>2918</v>
      </c>
      <c r="C218" s="5">
        <f t="shared" si="22"/>
        <v>214</v>
      </c>
      <c r="D218" t="s">
        <v>2672</v>
      </c>
      <c r="E218" t="s">
        <v>2672</v>
      </c>
      <c r="F218" t="s">
        <v>2672</v>
      </c>
      <c r="G218" t="s">
        <v>2672</v>
      </c>
      <c r="H218" t="s">
        <v>2672</v>
      </c>
      <c r="I218" t="s">
        <v>2672</v>
      </c>
      <c r="J218" t="s">
        <v>2672</v>
      </c>
      <c r="K218">
        <v>3</v>
      </c>
      <c r="L218">
        <v>6</v>
      </c>
      <c r="N218" t="s">
        <v>3011</v>
      </c>
      <c r="P218" t="s">
        <v>1988</v>
      </c>
      <c r="Q218">
        <v>55</v>
      </c>
      <c r="R218">
        <v>0</v>
      </c>
      <c r="S218" t="s">
        <v>2965</v>
      </c>
      <c r="T218" t="str">
        <f t="shared" si="23"/>
        <v>0110111</v>
      </c>
      <c r="U218">
        <v>0</v>
      </c>
      <c r="V218">
        <v>0</v>
      </c>
      <c r="W218">
        <v>0</v>
      </c>
      <c r="X218">
        <v>0</v>
      </c>
      <c r="Y218">
        <v>0</v>
      </c>
      <c r="Z218">
        <v>0</v>
      </c>
      <c r="AA218">
        <v>0</v>
      </c>
      <c r="AB218">
        <v>0</v>
      </c>
      <c r="AC218">
        <v>0</v>
      </c>
      <c r="AD218">
        <v>1</v>
      </c>
      <c r="AE218">
        <v>1</v>
      </c>
      <c r="AF218" t="str">
        <f t="shared" si="20"/>
        <v>0x0003</v>
      </c>
      <c r="AG218" s="8" t="str">
        <f t="shared" si="21"/>
        <v>new InstInfo(0214, "flat_atomic_smax", "todo", "todo", "todo", "todo", "todo", "todo", "todo", 3, 6, @"ATOMIC - 32b, dst = (src &gt; dst) ? src : dst (signed comparison). Returns previous value if rtn==1.", @"", ISA_Enc.FLAT, 55, 0, 0xDCDC0000, 0x0003),</v>
      </c>
    </row>
    <row r="219" spans="2:33" ht="15.75" customHeight="1" x14ac:dyDescent="0.25">
      <c r="B219" t="s">
        <v>2934</v>
      </c>
      <c r="C219" s="5">
        <f t="shared" si="22"/>
        <v>215</v>
      </c>
      <c r="D219" t="s">
        <v>2672</v>
      </c>
      <c r="E219" t="s">
        <v>2672</v>
      </c>
      <c r="F219" t="s">
        <v>2672</v>
      </c>
      <c r="G219" t="s">
        <v>2672</v>
      </c>
      <c r="H219" t="s">
        <v>2672</v>
      </c>
      <c r="I219" t="s">
        <v>2672</v>
      </c>
      <c r="J219" t="s">
        <v>2672</v>
      </c>
      <c r="K219">
        <v>3</v>
      </c>
      <c r="L219">
        <v>6</v>
      </c>
      <c r="N219" t="s">
        <v>3027</v>
      </c>
      <c r="P219" t="s">
        <v>1988</v>
      </c>
      <c r="Q219">
        <v>87</v>
      </c>
      <c r="R219">
        <v>0</v>
      </c>
      <c r="S219" t="s">
        <v>2981</v>
      </c>
      <c r="T219" t="str">
        <f t="shared" si="23"/>
        <v>1010111</v>
      </c>
      <c r="U219">
        <v>0</v>
      </c>
      <c r="V219">
        <v>0</v>
      </c>
      <c r="W219">
        <v>0</v>
      </c>
      <c r="X219">
        <v>0</v>
      </c>
      <c r="Y219">
        <v>0</v>
      </c>
      <c r="Z219">
        <v>0</v>
      </c>
      <c r="AA219">
        <v>0</v>
      </c>
      <c r="AB219">
        <v>0</v>
      </c>
      <c r="AC219">
        <v>0</v>
      </c>
      <c r="AD219">
        <v>1</v>
      </c>
      <c r="AE219">
        <v>1</v>
      </c>
      <c r="AF219" t="str">
        <f t="shared" si="20"/>
        <v>0x0003</v>
      </c>
      <c r="AG219" s="8" t="str">
        <f t="shared" si="21"/>
        <v>new InstInfo(0215, "flat_atomic_smax_x2", "todo", "todo", "todo", "todo", "todo", "todo", "todo", 3, 6, @"ATOMIC - 64b, dst = (src &gt; dst) ? src : dst (signed comparison). Returns previous value if rtn==1.", @"", ISA_Enc.FLAT, 87, 0, 0xDD5C0000, 0x0003),</v>
      </c>
    </row>
    <row r="220" spans="2:33" ht="15.75" customHeight="1" x14ac:dyDescent="0.25">
      <c r="B220" t="s">
        <v>2916</v>
      </c>
      <c r="C220" s="5">
        <f t="shared" si="22"/>
        <v>216</v>
      </c>
      <c r="D220" t="s">
        <v>2672</v>
      </c>
      <c r="E220" t="s">
        <v>2672</v>
      </c>
      <c r="F220" t="s">
        <v>2672</v>
      </c>
      <c r="G220" t="s">
        <v>2672</v>
      </c>
      <c r="H220" t="s">
        <v>2672</v>
      </c>
      <c r="I220" t="s">
        <v>2672</v>
      </c>
      <c r="J220" t="s">
        <v>2672</v>
      </c>
      <c r="K220">
        <v>3</v>
      </c>
      <c r="L220">
        <v>6</v>
      </c>
      <c r="N220" t="s">
        <v>3009</v>
      </c>
      <c r="P220" t="s">
        <v>1988</v>
      </c>
      <c r="Q220">
        <v>53</v>
      </c>
      <c r="R220">
        <v>0</v>
      </c>
      <c r="S220" t="s">
        <v>2963</v>
      </c>
      <c r="T220" t="str">
        <f t="shared" si="23"/>
        <v>0110101</v>
      </c>
      <c r="U220">
        <v>0</v>
      </c>
      <c r="V220">
        <v>0</v>
      </c>
      <c r="W220">
        <v>0</v>
      </c>
      <c r="X220">
        <v>0</v>
      </c>
      <c r="Y220">
        <v>0</v>
      </c>
      <c r="Z220">
        <v>0</v>
      </c>
      <c r="AA220">
        <v>0</v>
      </c>
      <c r="AB220">
        <v>0</v>
      </c>
      <c r="AC220">
        <v>0</v>
      </c>
      <c r="AD220">
        <v>1</v>
      </c>
      <c r="AE220">
        <v>1</v>
      </c>
      <c r="AF220" t="str">
        <f t="shared" si="20"/>
        <v>0x0003</v>
      </c>
      <c r="AG220" s="8" t="str">
        <f t="shared" si="21"/>
        <v>new InstInfo(0216, "flat_atomic_smin", "todo", "todo", "todo", "todo", "todo", "todo", "todo", 3, 6, @"ATOMIC - 32b, dst = (src &lt; dst) ? src : dst (signed comparison). Returns previous value if rtn==1.", @"", ISA_Enc.FLAT, 53, 0, 0xDCD40000, 0x0003),</v>
      </c>
    </row>
    <row r="221" spans="2:33" ht="15.75" customHeight="1" x14ac:dyDescent="0.25">
      <c r="B221" t="s">
        <v>2932</v>
      </c>
      <c r="C221" s="5">
        <f t="shared" si="22"/>
        <v>217</v>
      </c>
      <c r="D221" t="s">
        <v>2672</v>
      </c>
      <c r="E221" t="s">
        <v>2672</v>
      </c>
      <c r="F221" t="s">
        <v>2672</v>
      </c>
      <c r="G221" t="s">
        <v>2672</v>
      </c>
      <c r="H221" t="s">
        <v>2672</v>
      </c>
      <c r="I221" t="s">
        <v>2672</v>
      </c>
      <c r="J221" t="s">
        <v>2672</v>
      </c>
      <c r="K221">
        <v>3</v>
      </c>
      <c r="L221">
        <v>6</v>
      </c>
      <c r="N221" t="s">
        <v>3025</v>
      </c>
      <c r="P221" t="s">
        <v>1988</v>
      </c>
      <c r="Q221">
        <v>85</v>
      </c>
      <c r="R221">
        <v>0</v>
      </c>
      <c r="S221" t="s">
        <v>2979</v>
      </c>
      <c r="T221" t="str">
        <f t="shared" si="23"/>
        <v>1010101</v>
      </c>
      <c r="U221">
        <v>0</v>
      </c>
      <c r="V221">
        <v>0</v>
      </c>
      <c r="W221">
        <v>0</v>
      </c>
      <c r="X221">
        <v>0</v>
      </c>
      <c r="Y221">
        <v>0</v>
      </c>
      <c r="Z221">
        <v>0</v>
      </c>
      <c r="AA221">
        <v>0</v>
      </c>
      <c r="AB221">
        <v>0</v>
      </c>
      <c r="AC221">
        <v>0</v>
      </c>
      <c r="AD221">
        <v>1</v>
      </c>
      <c r="AE221">
        <v>1</v>
      </c>
      <c r="AF221" t="str">
        <f t="shared" si="20"/>
        <v>0x0003</v>
      </c>
      <c r="AG221" s="8" t="str">
        <f t="shared" si="21"/>
        <v>new InstInfo(0217, "flat_atomic_smin_x2", "todo", "todo", "todo", "todo", "todo", "todo", "todo", 3, 6, @"ATOMIC - 64b, dst = (src &lt; dst) ? src : dst (signed comparison). Returns previous value if rtn==1.", @"", ISA_Enc.FLAT, 85, 0, 0xDD540000, 0x0003),</v>
      </c>
    </row>
    <row r="222" spans="2:33" ht="15.75" customHeight="1" x14ac:dyDescent="0.25">
      <c r="B222" t="s">
        <v>2915</v>
      </c>
      <c r="C222" s="5">
        <f t="shared" si="22"/>
        <v>218</v>
      </c>
      <c r="D222" t="s">
        <v>2672</v>
      </c>
      <c r="E222" t="s">
        <v>2672</v>
      </c>
      <c r="F222" t="s">
        <v>2672</v>
      </c>
      <c r="G222" t="s">
        <v>2672</v>
      </c>
      <c r="H222" t="s">
        <v>2672</v>
      </c>
      <c r="I222" t="s">
        <v>2672</v>
      </c>
      <c r="J222" t="s">
        <v>2672</v>
      </c>
      <c r="K222">
        <v>3</v>
      </c>
      <c r="L222">
        <v>6</v>
      </c>
      <c r="N222" t="s">
        <v>3008</v>
      </c>
      <c r="P222" t="s">
        <v>1988</v>
      </c>
      <c r="Q222">
        <v>51</v>
      </c>
      <c r="R222">
        <v>0</v>
      </c>
      <c r="S222" t="s">
        <v>2962</v>
      </c>
      <c r="T222" t="str">
        <f t="shared" si="23"/>
        <v>0110011</v>
      </c>
      <c r="U222">
        <v>0</v>
      </c>
      <c r="V222">
        <v>0</v>
      </c>
      <c r="W222">
        <v>0</v>
      </c>
      <c r="X222">
        <v>0</v>
      </c>
      <c r="Y222">
        <v>0</v>
      </c>
      <c r="Z222">
        <v>0</v>
      </c>
      <c r="AA222">
        <v>0</v>
      </c>
      <c r="AB222">
        <v>0</v>
      </c>
      <c r="AC222">
        <v>0</v>
      </c>
      <c r="AD222">
        <v>1</v>
      </c>
      <c r="AE222">
        <v>1</v>
      </c>
      <c r="AF222" t="str">
        <f t="shared" si="20"/>
        <v>0x0003</v>
      </c>
      <c r="AG222" s="8" t="str">
        <f t="shared" si="21"/>
        <v>new InstInfo(0218, "flat_atomic_sub", "todo", "todo", "todo", "todo", "todo", "todo", "todo", 3, 6, @"ATOMIC - 32b, dst -= src. Returns previous value if rtn==1.", @"", ISA_Enc.FLAT, 51, 0, 0xDCCC0000, 0x0003),</v>
      </c>
    </row>
    <row r="223" spans="2:33" ht="15.75" customHeight="1" x14ac:dyDescent="0.25">
      <c r="B223" t="s">
        <v>2931</v>
      </c>
      <c r="C223" s="5">
        <f t="shared" si="22"/>
        <v>219</v>
      </c>
      <c r="D223" t="s">
        <v>2672</v>
      </c>
      <c r="E223" t="s">
        <v>2672</v>
      </c>
      <c r="F223" t="s">
        <v>2672</v>
      </c>
      <c r="G223" t="s">
        <v>2672</v>
      </c>
      <c r="H223" t="s">
        <v>2672</v>
      </c>
      <c r="I223" t="s">
        <v>2672</v>
      </c>
      <c r="J223" t="s">
        <v>2672</v>
      </c>
      <c r="K223">
        <v>3</v>
      </c>
      <c r="L223">
        <v>6</v>
      </c>
      <c r="N223" t="s">
        <v>3024</v>
      </c>
      <c r="P223" t="s">
        <v>1988</v>
      </c>
      <c r="Q223">
        <v>83</v>
      </c>
      <c r="R223">
        <v>0</v>
      </c>
      <c r="S223" t="s">
        <v>2978</v>
      </c>
      <c r="T223" t="str">
        <f t="shared" si="23"/>
        <v>1010011</v>
      </c>
      <c r="U223">
        <v>0</v>
      </c>
      <c r="V223">
        <v>0</v>
      </c>
      <c r="W223">
        <v>0</v>
      </c>
      <c r="X223">
        <v>0</v>
      </c>
      <c r="Y223">
        <v>0</v>
      </c>
      <c r="Z223">
        <v>0</v>
      </c>
      <c r="AA223">
        <v>0</v>
      </c>
      <c r="AB223">
        <v>0</v>
      </c>
      <c r="AC223">
        <v>0</v>
      </c>
      <c r="AD223">
        <v>1</v>
      </c>
      <c r="AE223">
        <v>1</v>
      </c>
      <c r="AF223" t="str">
        <f t="shared" si="20"/>
        <v>0x0003</v>
      </c>
      <c r="AG223" s="8" t="str">
        <f t="shared" si="21"/>
        <v>new InstInfo(0219, "flat_atomic_sub_x2", "todo", "todo", "todo", "todo", "todo", "todo", "todo", 3, 6, @"ATOMIC - 64b, dst -= src. Returns previous value if rtn==1.", @"", ISA_Enc.FLAT, 83, 0, 0xDD4C0000, 0x0003),</v>
      </c>
    </row>
    <row r="224" spans="2:33" ht="15.75" customHeight="1" x14ac:dyDescent="0.25">
      <c r="B224" t="s">
        <v>2912</v>
      </c>
      <c r="C224" s="5">
        <f t="shared" si="22"/>
        <v>220</v>
      </c>
      <c r="D224" t="s">
        <v>2672</v>
      </c>
      <c r="E224" t="s">
        <v>2672</v>
      </c>
      <c r="F224" t="s">
        <v>2672</v>
      </c>
      <c r="G224" t="s">
        <v>2672</v>
      </c>
      <c r="H224" t="s">
        <v>2672</v>
      </c>
      <c r="I224" t="s">
        <v>2672</v>
      </c>
      <c r="J224" t="s">
        <v>2672</v>
      </c>
      <c r="K224">
        <v>3</v>
      </c>
      <c r="L224">
        <v>6</v>
      </c>
      <c r="N224" t="s">
        <v>3005</v>
      </c>
      <c r="P224" t="s">
        <v>1988</v>
      </c>
      <c r="Q224">
        <v>48</v>
      </c>
      <c r="R224">
        <v>0</v>
      </c>
      <c r="S224" t="s">
        <v>2959</v>
      </c>
      <c r="T224" t="str">
        <f t="shared" si="23"/>
        <v>0110000</v>
      </c>
      <c r="U224">
        <v>0</v>
      </c>
      <c r="V224">
        <v>0</v>
      </c>
      <c r="W224">
        <v>0</v>
      </c>
      <c r="X224">
        <v>0</v>
      </c>
      <c r="Y224">
        <v>0</v>
      </c>
      <c r="Z224">
        <v>0</v>
      </c>
      <c r="AA224">
        <v>0</v>
      </c>
      <c r="AB224">
        <v>0</v>
      </c>
      <c r="AC224">
        <v>0</v>
      </c>
      <c r="AD224">
        <v>1</v>
      </c>
      <c r="AE224">
        <v>1</v>
      </c>
      <c r="AF224" t="str">
        <f t="shared" si="20"/>
        <v>0x0003</v>
      </c>
      <c r="AG224" s="8" t="str">
        <f t="shared" si="21"/>
        <v>new InstInfo(0220, "flat_atomic_swap", "todo", "todo", "todo", "todo", "todo", "todo", "todo", 3, 6, @"ATOMIC - 32b. dst=src, returns previous value if rtn==1.", @"", ISA_Enc.FLAT, 48, 0, 0xDCC00000, 0x0003),</v>
      </c>
    </row>
    <row r="225" spans="2:33" ht="15.75" customHeight="1" x14ac:dyDescent="0.25">
      <c r="B225" t="s">
        <v>2928</v>
      </c>
      <c r="C225" s="5">
        <f t="shared" si="22"/>
        <v>221</v>
      </c>
      <c r="D225" t="s">
        <v>2672</v>
      </c>
      <c r="E225" t="s">
        <v>2672</v>
      </c>
      <c r="F225" t="s">
        <v>2672</v>
      </c>
      <c r="G225" t="s">
        <v>2672</v>
      </c>
      <c r="H225" t="s">
        <v>2672</v>
      </c>
      <c r="I225" t="s">
        <v>2672</v>
      </c>
      <c r="J225" t="s">
        <v>2672</v>
      </c>
      <c r="K225">
        <v>3</v>
      </c>
      <c r="L225">
        <v>6</v>
      </c>
      <c r="N225" t="s">
        <v>3021</v>
      </c>
      <c r="P225" t="s">
        <v>1988</v>
      </c>
      <c r="Q225">
        <v>80</v>
      </c>
      <c r="R225">
        <v>0</v>
      </c>
      <c r="S225" t="s">
        <v>2975</v>
      </c>
      <c r="T225" t="str">
        <f t="shared" si="23"/>
        <v>1010000</v>
      </c>
      <c r="U225">
        <v>0</v>
      </c>
      <c r="V225">
        <v>0</v>
      </c>
      <c r="W225">
        <v>0</v>
      </c>
      <c r="X225">
        <v>0</v>
      </c>
      <c r="Y225">
        <v>0</v>
      </c>
      <c r="Z225">
        <v>0</v>
      </c>
      <c r="AA225">
        <v>0</v>
      </c>
      <c r="AB225">
        <v>0</v>
      </c>
      <c r="AC225">
        <v>0</v>
      </c>
      <c r="AD225">
        <v>1</v>
      </c>
      <c r="AE225">
        <v>1</v>
      </c>
      <c r="AF225" t="str">
        <f t="shared" si="20"/>
        <v>0x0003</v>
      </c>
      <c r="AG225" s="8" t="str">
        <f t="shared" si="21"/>
        <v>new InstInfo(0221, "flat_atomic_swap_x2", "todo", "todo", "todo", "todo", "todo", "todo", "todo", 3, 6, @"ATOMIC - 64b. dst=src, returns previous value if rtn==1.", @"", ISA_Enc.FLAT, 80, 0, 0xDD400000, 0x0003),</v>
      </c>
    </row>
    <row r="226" spans="2:33" ht="15.75" customHeight="1" x14ac:dyDescent="0.25">
      <c r="B226" t="s">
        <v>2919</v>
      </c>
      <c r="C226" s="5">
        <f t="shared" si="22"/>
        <v>222</v>
      </c>
      <c r="D226" t="s">
        <v>2672</v>
      </c>
      <c r="E226" t="s">
        <v>2672</v>
      </c>
      <c r="F226" t="s">
        <v>2672</v>
      </c>
      <c r="G226" t="s">
        <v>2672</v>
      </c>
      <c r="H226" t="s">
        <v>2672</v>
      </c>
      <c r="I226" t="s">
        <v>2672</v>
      </c>
      <c r="J226" t="s">
        <v>2672</v>
      </c>
      <c r="K226">
        <v>3</v>
      </c>
      <c r="L226">
        <v>6</v>
      </c>
      <c r="N226" t="s">
        <v>3012</v>
      </c>
      <c r="P226" t="s">
        <v>1988</v>
      </c>
      <c r="Q226">
        <v>56</v>
      </c>
      <c r="R226">
        <v>0</v>
      </c>
      <c r="S226" t="s">
        <v>2966</v>
      </c>
      <c r="T226" t="str">
        <f t="shared" si="23"/>
        <v>0111000</v>
      </c>
      <c r="U226">
        <v>0</v>
      </c>
      <c r="V226">
        <v>0</v>
      </c>
      <c r="W226">
        <v>0</v>
      </c>
      <c r="X226">
        <v>0</v>
      </c>
      <c r="Y226">
        <v>0</v>
      </c>
      <c r="Z226">
        <v>0</v>
      </c>
      <c r="AA226">
        <v>0</v>
      </c>
      <c r="AB226">
        <v>0</v>
      </c>
      <c r="AC226">
        <v>0</v>
      </c>
      <c r="AD226">
        <v>1</v>
      </c>
      <c r="AE226">
        <v>1</v>
      </c>
      <c r="AF226" t="str">
        <f t="shared" si="20"/>
        <v>0x0003</v>
      </c>
      <c r="AG226" s="8" t="str">
        <f t="shared" si="21"/>
        <v>new InstInfo(0222, "flat_atomic_umax", "todo", "todo", "todo", "todo", "todo", "todo", "todo", 3, 6, @"ATOMIC - 32b, dst = (src &gt; dst) ? src : dst (unsigned comparison). Returns previous value if rtn==1.", @"", ISA_Enc.FLAT, 56, 0, 0xDCE00000, 0x0003),</v>
      </c>
    </row>
    <row r="227" spans="2:33" ht="15.75" customHeight="1" x14ac:dyDescent="0.25">
      <c r="B227" t="s">
        <v>2935</v>
      </c>
      <c r="C227" s="5">
        <f t="shared" si="22"/>
        <v>223</v>
      </c>
      <c r="D227" t="s">
        <v>2672</v>
      </c>
      <c r="E227" t="s">
        <v>2672</v>
      </c>
      <c r="F227" t="s">
        <v>2672</v>
      </c>
      <c r="G227" t="s">
        <v>2672</v>
      </c>
      <c r="H227" t="s">
        <v>2672</v>
      </c>
      <c r="I227" t="s">
        <v>2672</v>
      </c>
      <c r="J227" t="s">
        <v>2672</v>
      </c>
      <c r="K227">
        <v>3</v>
      </c>
      <c r="L227">
        <v>6</v>
      </c>
      <c r="N227" t="s">
        <v>3028</v>
      </c>
      <c r="P227" t="s">
        <v>1988</v>
      </c>
      <c r="Q227">
        <v>88</v>
      </c>
      <c r="R227">
        <v>0</v>
      </c>
      <c r="S227" t="s">
        <v>2982</v>
      </c>
      <c r="T227" t="str">
        <f t="shared" si="23"/>
        <v>1011000</v>
      </c>
      <c r="U227">
        <v>0</v>
      </c>
      <c r="V227">
        <v>0</v>
      </c>
      <c r="W227">
        <v>0</v>
      </c>
      <c r="X227">
        <v>0</v>
      </c>
      <c r="Y227">
        <v>0</v>
      </c>
      <c r="Z227">
        <v>0</v>
      </c>
      <c r="AA227">
        <v>0</v>
      </c>
      <c r="AB227">
        <v>0</v>
      </c>
      <c r="AC227">
        <v>0</v>
      </c>
      <c r="AD227">
        <v>1</v>
      </c>
      <c r="AE227">
        <v>1</v>
      </c>
      <c r="AF227" t="str">
        <f t="shared" si="20"/>
        <v>0x0003</v>
      </c>
      <c r="AG227" s="8" t="str">
        <f t="shared" si="21"/>
        <v>new InstInfo(0223, "flat_atomic_umax_x2", "todo", "todo", "todo", "todo", "todo", "todo", "todo", 3, 6, @"ATOMIC - 64b, dst = (src &gt; dst) ? src : dst (unsigned comparison). Returns previous value if rtn==1.", @"", ISA_Enc.FLAT, 88, 0, 0xDD600000, 0x0003),</v>
      </c>
    </row>
    <row r="228" spans="2:33" ht="15.75" customHeight="1" x14ac:dyDescent="0.25">
      <c r="B228" t="s">
        <v>2917</v>
      </c>
      <c r="C228" s="5">
        <f t="shared" si="22"/>
        <v>224</v>
      </c>
      <c r="D228" t="s">
        <v>2672</v>
      </c>
      <c r="E228" t="s">
        <v>2672</v>
      </c>
      <c r="F228" t="s">
        <v>2672</v>
      </c>
      <c r="G228" t="s">
        <v>2672</v>
      </c>
      <c r="H228" t="s">
        <v>2672</v>
      </c>
      <c r="I228" t="s">
        <v>2672</v>
      </c>
      <c r="J228" t="s">
        <v>2672</v>
      </c>
      <c r="K228">
        <v>3</v>
      </c>
      <c r="L228">
        <v>6</v>
      </c>
      <c r="N228" t="s">
        <v>3010</v>
      </c>
      <c r="P228" t="s">
        <v>1988</v>
      </c>
      <c r="Q228">
        <v>54</v>
      </c>
      <c r="R228">
        <v>0</v>
      </c>
      <c r="S228" t="s">
        <v>2964</v>
      </c>
      <c r="T228" t="str">
        <f t="shared" si="23"/>
        <v>0110110</v>
      </c>
      <c r="U228">
        <v>0</v>
      </c>
      <c r="V228">
        <v>0</v>
      </c>
      <c r="W228">
        <v>0</v>
      </c>
      <c r="X228">
        <v>0</v>
      </c>
      <c r="Y228">
        <v>0</v>
      </c>
      <c r="Z228">
        <v>0</v>
      </c>
      <c r="AA228">
        <v>0</v>
      </c>
      <c r="AB228">
        <v>0</v>
      </c>
      <c r="AC228">
        <v>0</v>
      </c>
      <c r="AD228">
        <v>1</v>
      </c>
      <c r="AE228">
        <v>1</v>
      </c>
      <c r="AF228" t="str">
        <f t="shared" si="20"/>
        <v>0x0003</v>
      </c>
      <c r="AG228" s="8" t="str">
        <f t="shared" si="21"/>
        <v>new InstInfo(0224, "flat_atomic_umin", "todo", "todo", "todo", "todo", "todo", "todo", "todo", 3, 6, @"ATOMIC - 32b, dst = (src &lt; dst) ? src : dst (unsigned comparison). Returns previous value if rtn==1.", @"", ISA_Enc.FLAT, 54, 0, 0xDCD80000, 0x0003),</v>
      </c>
    </row>
    <row r="229" spans="2:33" ht="15.75" customHeight="1" x14ac:dyDescent="0.25">
      <c r="B229" t="s">
        <v>2933</v>
      </c>
      <c r="C229" s="5">
        <f t="shared" si="22"/>
        <v>225</v>
      </c>
      <c r="D229" t="s">
        <v>2672</v>
      </c>
      <c r="E229" t="s">
        <v>2672</v>
      </c>
      <c r="F229" t="s">
        <v>2672</v>
      </c>
      <c r="G229" t="s">
        <v>2672</v>
      </c>
      <c r="H229" t="s">
        <v>2672</v>
      </c>
      <c r="I229" t="s">
        <v>2672</v>
      </c>
      <c r="J229" t="s">
        <v>2672</v>
      </c>
      <c r="K229">
        <v>3</v>
      </c>
      <c r="L229">
        <v>6</v>
      </c>
      <c r="N229" t="s">
        <v>3026</v>
      </c>
      <c r="P229" t="s">
        <v>1988</v>
      </c>
      <c r="Q229">
        <v>86</v>
      </c>
      <c r="R229">
        <v>0</v>
      </c>
      <c r="S229" t="s">
        <v>2980</v>
      </c>
      <c r="T229" t="str">
        <f t="shared" si="23"/>
        <v>1010110</v>
      </c>
      <c r="U229">
        <v>0</v>
      </c>
      <c r="V229">
        <v>0</v>
      </c>
      <c r="W229">
        <v>0</v>
      </c>
      <c r="X229">
        <v>0</v>
      </c>
      <c r="Y229">
        <v>0</v>
      </c>
      <c r="Z229">
        <v>0</v>
      </c>
      <c r="AA229">
        <v>0</v>
      </c>
      <c r="AB229">
        <v>0</v>
      </c>
      <c r="AC229">
        <v>0</v>
      </c>
      <c r="AD229">
        <v>1</v>
      </c>
      <c r="AE229">
        <v>1</v>
      </c>
      <c r="AF229" t="str">
        <f t="shared" si="20"/>
        <v>0x0003</v>
      </c>
      <c r="AG229" s="8" t="str">
        <f t="shared" si="21"/>
        <v>new InstInfo(0225, "flat_atomic_umin_x2", "todo", "todo", "todo", "todo", "todo", "todo", "todo", 3, 6, @"ATOMIC - 64b, dst = (src &lt; dst) ? src : dst (unsigned comparison). Returns previous value if rtn==1.", @"", ISA_Enc.FLAT, 86, 0, 0xDD580000, 0x0003),</v>
      </c>
    </row>
    <row r="230" spans="2:33" ht="15.75" customHeight="1" x14ac:dyDescent="0.25">
      <c r="B230" t="s">
        <v>2922</v>
      </c>
      <c r="C230" s="5">
        <f t="shared" si="22"/>
        <v>226</v>
      </c>
      <c r="D230" t="s">
        <v>2672</v>
      </c>
      <c r="E230" t="s">
        <v>2672</v>
      </c>
      <c r="F230" t="s">
        <v>2672</v>
      </c>
      <c r="G230" t="s">
        <v>2672</v>
      </c>
      <c r="H230" t="s">
        <v>2672</v>
      </c>
      <c r="I230" t="s">
        <v>2672</v>
      </c>
      <c r="J230" t="s">
        <v>2672</v>
      </c>
      <c r="K230">
        <v>3</v>
      </c>
      <c r="L230">
        <v>6</v>
      </c>
      <c r="N230" t="s">
        <v>3015</v>
      </c>
      <c r="P230" t="s">
        <v>1988</v>
      </c>
      <c r="Q230">
        <v>59</v>
      </c>
      <c r="R230">
        <v>0</v>
      </c>
      <c r="S230" t="s">
        <v>2969</v>
      </c>
      <c r="T230" t="str">
        <f t="shared" si="23"/>
        <v>0111011</v>
      </c>
      <c r="U230">
        <v>0</v>
      </c>
      <c r="V230">
        <v>0</v>
      </c>
      <c r="W230">
        <v>0</v>
      </c>
      <c r="X230">
        <v>0</v>
      </c>
      <c r="Y230">
        <v>0</v>
      </c>
      <c r="Z230">
        <v>0</v>
      </c>
      <c r="AA230">
        <v>0</v>
      </c>
      <c r="AB230">
        <v>0</v>
      </c>
      <c r="AC230">
        <v>0</v>
      </c>
      <c r="AD230">
        <v>1</v>
      </c>
      <c r="AE230">
        <v>1</v>
      </c>
      <c r="AF230" t="str">
        <f t="shared" si="20"/>
        <v>0x0003</v>
      </c>
      <c r="AG230" s="8" t="str">
        <f t="shared" si="21"/>
        <v>new InstInfo(0226, "flat_atomic_xor", "todo", "todo", "todo", "todo", "todo", "todo", "todo", 3, 6, @"ATOMIC - 32b, dst ^= src. Returns previous value if rtn==1.", @"", ISA_Enc.FLAT, 59, 0, 0xDCEC0000, 0x0003),</v>
      </c>
    </row>
    <row r="231" spans="2:33" ht="15.75" customHeight="1" x14ac:dyDescent="0.25">
      <c r="B231" t="s">
        <v>2938</v>
      </c>
      <c r="C231" s="5">
        <f t="shared" si="22"/>
        <v>227</v>
      </c>
      <c r="D231" t="s">
        <v>2672</v>
      </c>
      <c r="E231" t="s">
        <v>2672</v>
      </c>
      <c r="F231" t="s">
        <v>2672</v>
      </c>
      <c r="G231" t="s">
        <v>2672</v>
      </c>
      <c r="H231" t="s">
        <v>2672</v>
      </c>
      <c r="I231" t="s">
        <v>2672</v>
      </c>
      <c r="J231" t="s">
        <v>2672</v>
      </c>
      <c r="K231">
        <v>3</v>
      </c>
      <c r="L231">
        <v>6</v>
      </c>
      <c r="N231" t="s">
        <v>3031</v>
      </c>
      <c r="P231" t="s">
        <v>1988</v>
      </c>
      <c r="Q231">
        <v>91</v>
      </c>
      <c r="R231">
        <v>0</v>
      </c>
      <c r="S231" t="s">
        <v>2985</v>
      </c>
      <c r="T231" t="str">
        <f t="shared" si="23"/>
        <v>1011011</v>
      </c>
      <c r="U231">
        <v>0</v>
      </c>
      <c r="V231">
        <v>0</v>
      </c>
      <c r="W231">
        <v>0</v>
      </c>
      <c r="X231">
        <v>0</v>
      </c>
      <c r="Y231">
        <v>0</v>
      </c>
      <c r="Z231">
        <v>0</v>
      </c>
      <c r="AA231">
        <v>0</v>
      </c>
      <c r="AB231">
        <v>0</v>
      </c>
      <c r="AC231">
        <v>0</v>
      </c>
      <c r="AD231">
        <v>1</v>
      </c>
      <c r="AE231">
        <v>1</v>
      </c>
      <c r="AF231" t="str">
        <f t="shared" si="20"/>
        <v>0x0003</v>
      </c>
      <c r="AG231" s="8" t="str">
        <f t="shared" si="21"/>
        <v>new InstInfo(0227, "flat_atomic_xor_x2", "todo", "todo", "todo", "todo", "todo", "todo", "todo", 3, 6, @"ATOMIC - 64b, dst ^= src. Returns previous value if rtn==1.", @"", ISA_Enc.FLAT, 91, 0, 0xDD6C0000, 0x0003),</v>
      </c>
    </row>
    <row r="232" spans="2:33" ht="15.75" customHeight="1" x14ac:dyDescent="0.25">
      <c r="B232" t="s">
        <v>2902</v>
      </c>
      <c r="C232" s="5">
        <f t="shared" si="22"/>
        <v>228</v>
      </c>
      <c r="D232" t="s">
        <v>2672</v>
      </c>
      <c r="E232" t="s">
        <v>2672</v>
      </c>
      <c r="F232" t="s">
        <v>2672</v>
      </c>
      <c r="G232" t="s">
        <v>2672</v>
      </c>
      <c r="H232" t="s">
        <v>2672</v>
      </c>
      <c r="I232" t="s">
        <v>2672</v>
      </c>
      <c r="J232" t="s">
        <v>2672</v>
      </c>
      <c r="K232">
        <v>3</v>
      </c>
      <c r="L232">
        <v>6</v>
      </c>
      <c r="N232" t="s">
        <v>2995</v>
      </c>
      <c r="P232" t="s">
        <v>1988</v>
      </c>
      <c r="Q232">
        <v>12</v>
      </c>
      <c r="R232">
        <v>0</v>
      </c>
      <c r="S232" t="s">
        <v>2949</v>
      </c>
      <c r="T232" t="str">
        <f t="shared" ref="T232:T263" si="24">DEC2BIN(Q232,7)</f>
        <v>0001100</v>
      </c>
      <c r="U232">
        <v>0</v>
      </c>
      <c r="V232">
        <v>0</v>
      </c>
      <c r="W232">
        <v>0</v>
      </c>
      <c r="X232">
        <v>0</v>
      </c>
      <c r="Y232">
        <v>0</v>
      </c>
      <c r="Z232">
        <v>0</v>
      </c>
      <c r="AA232">
        <v>0</v>
      </c>
      <c r="AB232">
        <v>0</v>
      </c>
      <c r="AC232">
        <v>0</v>
      </c>
      <c r="AD232">
        <v>1</v>
      </c>
      <c r="AE232">
        <v>1</v>
      </c>
      <c r="AF232" t="str">
        <f t="shared" si="20"/>
        <v>0x0003</v>
      </c>
      <c r="AG232" s="8" t="str">
        <f t="shared" si="21"/>
        <v>new InstInfo(0228, "flat_load_dword", "todo", "todo", "todo", "todo", "todo", "todo", "todo", 3, 6, @"LOAD - Flat load Dword.", @"", ISA_Enc.FLAT, 12, 0, 0xDC300000, 0x0003),</v>
      </c>
    </row>
    <row r="233" spans="2:33" ht="15.75" customHeight="1" x14ac:dyDescent="0.25">
      <c r="B233" t="s">
        <v>2903</v>
      </c>
      <c r="C233" s="5">
        <f t="shared" si="22"/>
        <v>229</v>
      </c>
      <c r="D233" t="s">
        <v>2672</v>
      </c>
      <c r="E233" t="s">
        <v>2672</v>
      </c>
      <c r="F233" t="s">
        <v>2672</v>
      </c>
      <c r="G233" t="s">
        <v>2672</v>
      </c>
      <c r="H233" t="s">
        <v>2672</v>
      </c>
      <c r="I233" t="s">
        <v>2672</v>
      </c>
      <c r="J233" t="s">
        <v>2672</v>
      </c>
      <c r="K233">
        <v>3</v>
      </c>
      <c r="L233">
        <v>6</v>
      </c>
      <c r="N233" t="s">
        <v>2996</v>
      </c>
      <c r="P233" t="s">
        <v>1988</v>
      </c>
      <c r="Q233">
        <v>13</v>
      </c>
      <c r="R233">
        <v>0</v>
      </c>
      <c r="S233" t="s">
        <v>2950</v>
      </c>
      <c r="T233" t="str">
        <f t="shared" si="24"/>
        <v>0001101</v>
      </c>
      <c r="U233">
        <v>0</v>
      </c>
      <c r="V233">
        <v>0</v>
      </c>
      <c r="W233">
        <v>0</v>
      </c>
      <c r="X233">
        <v>0</v>
      </c>
      <c r="Y233">
        <v>0</v>
      </c>
      <c r="Z233">
        <v>0</v>
      </c>
      <c r="AA233">
        <v>0</v>
      </c>
      <c r="AB233">
        <v>0</v>
      </c>
      <c r="AC233">
        <v>0</v>
      </c>
      <c r="AD233">
        <v>1</v>
      </c>
      <c r="AE233">
        <v>1</v>
      </c>
      <c r="AF233" t="str">
        <f t="shared" si="20"/>
        <v>0x0003</v>
      </c>
      <c r="AG233" s="8" t="str">
        <f t="shared" si="21"/>
        <v>new InstInfo(0229, "flat_load_dwordx2", "todo", "todo", "todo", "todo", "todo", "todo", "todo", 3, 6, @"LOAD - Flat load 2 Dwords.", @"", ISA_Enc.FLAT, 13, 0, 0xDC340000, 0x0003),</v>
      </c>
    </row>
    <row r="234" spans="2:33" ht="15.75" customHeight="1" x14ac:dyDescent="0.25">
      <c r="B234" t="s">
        <v>2905</v>
      </c>
      <c r="C234" s="5">
        <f t="shared" si="22"/>
        <v>230</v>
      </c>
      <c r="D234" t="s">
        <v>2672</v>
      </c>
      <c r="E234" t="s">
        <v>2672</v>
      </c>
      <c r="F234" t="s">
        <v>2672</v>
      </c>
      <c r="G234" t="s">
        <v>2672</v>
      </c>
      <c r="H234" t="s">
        <v>2672</v>
      </c>
      <c r="I234" t="s">
        <v>2672</v>
      </c>
      <c r="J234" t="s">
        <v>2672</v>
      </c>
      <c r="K234">
        <v>3</v>
      </c>
      <c r="L234">
        <v>6</v>
      </c>
      <c r="N234" t="s">
        <v>2998</v>
      </c>
      <c r="P234" t="s">
        <v>1988</v>
      </c>
      <c r="Q234">
        <v>15</v>
      </c>
      <c r="R234">
        <v>0</v>
      </c>
      <c r="S234" t="s">
        <v>2952</v>
      </c>
      <c r="T234" t="str">
        <f t="shared" si="24"/>
        <v>0001111</v>
      </c>
      <c r="U234">
        <v>0</v>
      </c>
      <c r="V234">
        <v>0</v>
      </c>
      <c r="W234">
        <v>0</v>
      </c>
      <c r="X234">
        <v>0</v>
      </c>
      <c r="Y234">
        <v>0</v>
      </c>
      <c r="Z234">
        <v>0</v>
      </c>
      <c r="AA234">
        <v>0</v>
      </c>
      <c r="AB234">
        <v>0</v>
      </c>
      <c r="AC234">
        <v>0</v>
      </c>
      <c r="AD234">
        <v>1</v>
      </c>
      <c r="AE234">
        <v>1</v>
      </c>
      <c r="AF234" t="str">
        <f t="shared" si="20"/>
        <v>0x0003</v>
      </c>
      <c r="AG234" s="8" t="str">
        <f t="shared" si="21"/>
        <v>new InstInfo(0230, "flat_load_dwordx3", "todo", "todo", "todo", "todo", "todo", "todo", "todo", 3, 6, @"LOAD - Flat load 3 Dwords.", @"", ISA_Enc.FLAT, 15, 0, 0xDC3C0000, 0x0003),</v>
      </c>
    </row>
    <row r="235" spans="2:33" ht="15.75" customHeight="1" x14ac:dyDescent="0.25">
      <c r="B235" t="s">
        <v>2904</v>
      </c>
      <c r="C235" s="5">
        <f t="shared" si="22"/>
        <v>231</v>
      </c>
      <c r="D235" t="s">
        <v>2672</v>
      </c>
      <c r="E235" t="s">
        <v>2672</v>
      </c>
      <c r="F235" t="s">
        <v>2672</v>
      </c>
      <c r="G235" t="s">
        <v>2672</v>
      </c>
      <c r="H235" t="s">
        <v>2672</v>
      </c>
      <c r="I235" t="s">
        <v>2672</v>
      </c>
      <c r="J235" t="s">
        <v>2672</v>
      </c>
      <c r="K235">
        <v>3</v>
      </c>
      <c r="L235">
        <v>6</v>
      </c>
      <c r="N235" t="s">
        <v>2997</v>
      </c>
      <c r="P235" t="s">
        <v>1988</v>
      </c>
      <c r="Q235">
        <v>14</v>
      </c>
      <c r="R235">
        <v>0</v>
      </c>
      <c r="S235" t="s">
        <v>2951</v>
      </c>
      <c r="T235" t="str">
        <f t="shared" si="24"/>
        <v>0001110</v>
      </c>
      <c r="U235">
        <v>0</v>
      </c>
      <c r="V235">
        <v>0</v>
      </c>
      <c r="W235">
        <v>0</v>
      </c>
      <c r="X235">
        <v>0</v>
      </c>
      <c r="Y235">
        <v>0</v>
      </c>
      <c r="Z235">
        <v>0</v>
      </c>
      <c r="AA235">
        <v>0</v>
      </c>
      <c r="AB235">
        <v>0</v>
      </c>
      <c r="AC235">
        <v>0</v>
      </c>
      <c r="AD235">
        <v>1</v>
      </c>
      <c r="AE235">
        <v>1</v>
      </c>
      <c r="AF235" t="str">
        <f t="shared" si="20"/>
        <v>0x0003</v>
      </c>
      <c r="AG235" s="8" t="str">
        <f t="shared" si="21"/>
        <v>new InstInfo(0231, "flat_load_dwordx4", "todo", "todo", "todo", "todo", "todo", "todo", "todo", 3, 6, @"LOAD - Flat load 4 Dwords.", @"", ISA_Enc.FLAT, 14, 0, 0xDC380000, 0x0003),</v>
      </c>
    </row>
    <row r="236" spans="2:33" ht="15.75" customHeight="1" x14ac:dyDescent="0.25">
      <c r="B236" t="s">
        <v>2899</v>
      </c>
      <c r="C236" s="5">
        <f t="shared" si="22"/>
        <v>232</v>
      </c>
      <c r="D236" t="s">
        <v>2672</v>
      </c>
      <c r="E236" t="s">
        <v>2672</v>
      </c>
      <c r="F236" t="s">
        <v>2672</v>
      </c>
      <c r="G236" t="s">
        <v>2672</v>
      </c>
      <c r="H236" t="s">
        <v>2672</v>
      </c>
      <c r="I236" t="s">
        <v>2672</v>
      </c>
      <c r="J236" t="s">
        <v>2672</v>
      </c>
      <c r="K236">
        <v>3</v>
      </c>
      <c r="L236">
        <v>6</v>
      </c>
      <c r="N236" t="s">
        <v>2992</v>
      </c>
      <c r="P236" t="s">
        <v>1988</v>
      </c>
      <c r="Q236">
        <v>9</v>
      </c>
      <c r="R236">
        <v>0</v>
      </c>
      <c r="S236" t="s">
        <v>2946</v>
      </c>
      <c r="T236" t="str">
        <f t="shared" si="24"/>
        <v>0001001</v>
      </c>
      <c r="U236">
        <v>0</v>
      </c>
      <c r="V236">
        <v>0</v>
      </c>
      <c r="W236">
        <v>0</v>
      </c>
      <c r="X236">
        <v>0</v>
      </c>
      <c r="Y236">
        <v>0</v>
      </c>
      <c r="Z236">
        <v>0</v>
      </c>
      <c r="AA236">
        <v>0</v>
      </c>
      <c r="AB236">
        <v>0</v>
      </c>
      <c r="AC236">
        <v>0</v>
      </c>
      <c r="AD236">
        <v>1</v>
      </c>
      <c r="AE236">
        <v>1</v>
      </c>
      <c r="AF236" t="str">
        <f t="shared" si="20"/>
        <v>0x0003</v>
      </c>
      <c r="AG236" s="8" t="str">
        <f t="shared" si="21"/>
        <v>new InstInfo(0232, "flat_load_sbyte", "todo", "todo", "todo", "todo", "todo", "todo", "todo", 3, 6, @"LOAD - Flat load signed byte. Sign extend to VGPR destination.", @"", ISA_Enc.FLAT, 9, 0, 0xDC240000, 0x0003),</v>
      </c>
    </row>
    <row r="237" spans="2:33" ht="15.75" customHeight="1" x14ac:dyDescent="0.25">
      <c r="B237" t="s">
        <v>2901</v>
      </c>
      <c r="C237" s="5">
        <f t="shared" si="22"/>
        <v>233</v>
      </c>
      <c r="D237" t="s">
        <v>2672</v>
      </c>
      <c r="E237" t="s">
        <v>2672</v>
      </c>
      <c r="F237" t="s">
        <v>2672</v>
      </c>
      <c r="G237" t="s">
        <v>2672</v>
      </c>
      <c r="H237" t="s">
        <v>2672</v>
      </c>
      <c r="I237" t="s">
        <v>2672</v>
      </c>
      <c r="J237" t="s">
        <v>2672</v>
      </c>
      <c r="K237">
        <v>3</v>
      </c>
      <c r="L237">
        <v>6</v>
      </c>
      <c r="N237" t="s">
        <v>2994</v>
      </c>
      <c r="P237" t="s">
        <v>1988</v>
      </c>
      <c r="Q237">
        <v>11</v>
      </c>
      <c r="R237">
        <v>0</v>
      </c>
      <c r="S237" t="s">
        <v>2948</v>
      </c>
      <c r="T237" t="str">
        <f t="shared" si="24"/>
        <v>0001011</v>
      </c>
      <c r="U237">
        <v>0</v>
      </c>
      <c r="V237">
        <v>0</v>
      </c>
      <c r="W237">
        <v>0</v>
      </c>
      <c r="X237">
        <v>0</v>
      </c>
      <c r="Y237">
        <v>0</v>
      </c>
      <c r="Z237">
        <v>0</v>
      </c>
      <c r="AA237">
        <v>0</v>
      </c>
      <c r="AB237">
        <v>0</v>
      </c>
      <c r="AC237">
        <v>0</v>
      </c>
      <c r="AD237">
        <v>1</v>
      </c>
      <c r="AE237">
        <v>1</v>
      </c>
      <c r="AF237" t="str">
        <f t="shared" si="20"/>
        <v>0x0003</v>
      </c>
      <c r="AG237" s="8" t="str">
        <f t="shared" si="21"/>
        <v>new InstInfo(0233, "flat_load_sshort", "todo", "todo", "todo", "todo", "todo", "todo", "todo", 3, 6, @"LOAD - Flat load signed short. Sign extend to VGPR destination.", @"", ISA_Enc.FLAT, 11, 0, 0xDC2C0000, 0x0003),</v>
      </c>
    </row>
    <row r="238" spans="2:33" ht="15.75" customHeight="1" x14ac:dyDescent="0.25">
      <c r="B238" t="s">
        <v>2898</v>
      </c>
      <c r="C238" s="5">
        <f t="shared" si="22"/>
        <v>234</v>
      </c>
      <c r="D238" t="s">
        <v>2672</v>
      </c>
      <c r="E238" t="s">
        <v>2672</v>
      </c>
      <c r="F238" t="s">
        <v>2672</v>
      </c>
      <c r="G238" t="s">
        <v>2672</v>
      </c>
      <c r="H238" t="s">
        <v>2672</v>
      </c>
      <c r="I238" t="s">
        <v>2672</v>
      </c>
      <c r="J238" t="s">
        <v>2672</v>
      </c>
      <c r="K238">
        <v>3</v>
      </c>
      <c r="L238">
        <v>6</v>
      </c>
      <c r="N238" t="s">
        <v>2991</v>
      </c>
      <c r="P238" t="s">
        <v>1988</v>
      </c>
      <c r="Q238">
        <v>8</v>
      </c>
      <c r="R238">
        <v>0</v>
      </c>
      <c r="S238" t="s">
        <v>2945</v>
      </c>
      <c r="T238" t="str">
        <f t="shared" si="24"/>
        <v>0001000</v>
      </c>
      <c r="U238">
        <v>0</v>
      </c>
      <c r="V238">
        <v>0</v>
      </c>
      <c r="W238">
        <v>0</v>
      </c>
      <c r="X238">
        <v>0</v>
      </c>
      <c r="Y238">
        <v>0</v>
      </c>
      <c r="Z238">
        <v>0</v>
      </c>
      <c r="AA238">
        <v>0</v>
      </c>
      <c r="AB238">
        <v>0</v>
      </c>
      <c r="AC238">
        <v>0</v>
      </c>
      <c r="AD238">
        <v>1</v>
      </c>
      <c r="AE238">
        <v>1</v>
      </c>
      <c r="AF238" t="str">
        <f t="shared" si="20"/>
        <v>0x0003</v>
      </c>
      <c r="AG238" s="8" t="str">
        <f t="shared" si="21"/>
        <v>new InstInfo(0234, "flat_load_ubyte", "todo", "todo", "todo", "todo", "todo", "todo", "todo", 3, 6, @"LOAD - Flat load unsigned byte. Zero extend to VGPR destination.", @"", ISA_Enc.FLAT, 8, 0, 0xDC200000, 0x0003),</v>
      </c>
    </row>
    <row r="239" spans="2:33" ht="15.75" customHeight="1" x14ac:dyDescent="0.25">
      <c r="B239" t="s">
        <v>2900</v>
      </c>
      <c r="C239" s="5">
        <f t="shared" si="22"/>
        <v>235</v>
      </c>
      <c r="D239" t="s">
        <v>2672</v>
      </c>
      <c r="E239" t="s">
        <v>2672</v>
      </c>
      <c r="F239" t="s">
        <v>2672</v>
      </c>
      <c r="G239" t="s">
        <v>2672</v>
      </c>
      <c r="H239" t="s">
        <v>2672</v>
      </c>
      <c r="I239" t="s">
        <v>2672</v>
      </c>
      <c r="J239" t="s">
        <v>2672</v>
      </c>
      <c r="K239">
        <v>3</v>
      </c>
      <c r="L239">
        <v>6</v>
      </c>
      <c r="N239" t="s">
        <v>2993</v>
      </c>
      <c r="P239" t="s">
        <v>1988</v>
      </c>
      <c r="Q239">
        <v>10</v>
      </c>
      <c r="R239">
        <v>0</v>
      </c>
      <c r="S239" t="s">
        <v>2947</v>
      </c>
      <c r="T239" t="str">
        <f t="shared" si="24"/>
        <v>0001010</v>
      </c>
      <c r="U239">
        <v>0</v>
      </c>
      <c r="V239">
        <v>0</v>
      </c>
      <c r="W239">
        <v>0</v>
      </c>
      <c r="X239">
        <v>0</v>
      </c>
      <c r="Y239">
        <v>0</v>
      </c>
      <c r="Z239">
        <v>0</v>
      </c>
      <c r="AA239">
        <v>0</v>
      </c>
      <c r="AB239">
        <v>0</v>
      </c>
      <c r="AC239">
        <v>0</v>
      </c>
      <c r="AD239">
        <v>1</v>
      </c>
      <c r="AE239">
        <v>1</v>
      </c>
      <c r="AF239" t="str">
        <f t="shared" si="20"/>
        <v>0x0003</v>
      </c>
      <c r="AG239" s="8" t="str">
        <f t="shared" si="21"/>
        <v>new InstInfo(0235, "flat_load_ushort", "todo", "todo", "todo", "todo", "todo", "todo", "todo", 3, 6, @"LOAD - Flat load unsigned short. Zero extebd to VGPR destination.", @"", ISA_Enc.FLAT, 10, 0, 0xDC280000, 0x0003),</v>
      </c>
    </row>
    <row r="240" spans="2:33" ht="15.75" customHeight="1" x14ac:dyDescent="0.25">
      <c r="B240" t="s">
        <v>2906</v>
      </c>
      <c r="C240" s="5">
        <f t="shared" si="22"/>
        <v>236</v>
      </c>
      <c r="D240" t="s">
        <v>2672</v>
      </c>
      <c r="E240" t="s">
        <v>2672</v>
      </c>
      <c r="F240" t="s">
        <v>2672</v>
      </c>
      <c r="G240" t="s">
        <v>2672</v>
      </c>
      <c r="H240" t="s">
        <v>2672</v>
      </c>
      <c r="I240" t="s">
        <v>2672</v>
      </c>
      <c r="J240" t="s">
        <v>2672</v>
      </c>
      <c r="K240">
        <v>3</v>
      </c>
      <c r="L240">
        <v>6</v>
      </c>
      <c r="N240" t="s">
        <v>2999</v>
      </c>
      <c r="P240" t="s">
        <v>1988</v>
      </c>
      <c r="Q240">
        <v>24</v>
      </c>
      <c r="R240">
        <v>0</v>
      </c>
      <c r="S240" t="s">
        <v>2953</v>
      </c>
      <c r="T240" t="str">
        <f t="shared" si="24"/>
        <v>0011000</v>
      </c>
      <c r="U240">
        <v>0</v>
      </c>
      <c r="V240">
        <v>0</v>
      </c>
      <c r="W240">
        <v>0</v>
      </c>
      <c r="X240">
        <v>0</v>
      </c>
      <c r="Y240">
        <v>0</v>
      </c>
      <c r="Z240">
        <v>0</v>
      </c>
      <c r="AA240">
        <v>0</v>
      </c>
      <c r="AB240">
        <v>0</v>
      </c>
      <c r="AC240">
        <v>0</v>
      </c>
      <c r="AD240">
        <v>1</v>
      </c>
      <c r="AE240">
        <v>1</v>
      </c>
      <c r="AF240" t="str">
        <f t="shared" si="20"/>
        <v>0x0003</v>
      </c>
      <c r="AG240" s="8" t="str">
        <f t="shared" si="21"/>
        <v>new InstInfo(0236, "flat_store_byte", "todo", "todo", "todo", "todo", "todo", "todo", "todo", 3, 6, @"STORE - Flat store byte.", @"", ISA_Enc.FLAT, 24, 0, 0xDC600000, 0x0003),</v>
      </c>
    </row>
    <row r="241" spans="2:33" ht="15.75" customHeight="1" x14ac:dyDescent="0.25">
      <c r="B241" t="s">
        <v>2908</v>
      </c>
      <c r="C241" s="5">
        <f t="shared" si="22"/>
        <v>237</v>
      </c>
      <c r="D241" t="s">
        <v>2672</v>
      </c>
      <c r="E241" t="s">
        <v>2672</v>
      </c>
      <c r="F241" t="s">
        <v>2672</v>
      </c>
      <c r="G241" t="s">
        <v>2672</v>
      </c>
      <c r="H241" t="s">
        <v>2672</v>
      </c>
      <c r="I241" t="s">
        <v>2672</v>
      </c>
      <c r="J241" t="s">
        <v>2672</v>
      </c>
      <c r="K241">
        <v>3</v>
      </c>
      <c r="L241">
        <v>6</v>
      </c>
      <c r="N241" t="s">
        <v>3001</v>
      </c>
      <c r="P241" t="s">
        <v>1988</v>
      </c>
      <c r="Q241">
        <v>28</v>
      </c>
      <c r="R241">
        <v>0</v>
      </c>
      <c r="S241" t="s">
        <v>2955</v>
      </c>
      <c r="T241" t="str">
        <f t="shared" si="24"/>
        <v>0011100</v>
      </c>
      <c r="U241">
        <v>0</v>
      </c>
      <c r="V241">
        <v>0</v>
      </c>
      <c r="W241">
        <v>0</v>
      </c>
      <c r="X241">
        <v>0</v>
      </c>
      <c r="Y241">
        <v>0</v>
      </c>
      <c r="Z241">
        <v>0</v>
      </c>
      <c r="AA241">
        <v>0</v>
      </c>
      <c r="AB241">
        <v>0</v>
      </c>
      <c r="AC241">
        <v>0</v>
      </c>
      <c r="AD241">
        <v>1</v>
      </c>
      <c r="AE241">
        <v>1</v>
      </c>
      <c r="AF241" t="str">
        <f t="shared" si="20"/>
        <v>0x0003</v>
      </c>
      <c r="AG241" s="8" t="str">
        <f t="shared" si="21"/>
        <v>new InstInfo(0237, "flat_store_dword", "todo", "todo", "todo", "todo", "todo", "todo", "todo", 3, 6, @"STORE - Flat store Dword.", @"", ISA_Enc.FLAT, 28, 0, 0xDC700000, 0x0003),</v>
      </c>
    </row>
    <row r="242" spans="2:33" ht="15.75" customHeight="1" x14ac:dyDescent="0.25">
      <c r="B242" t="s">
        <v>2909</v>
      </c>
      <c r="C242" s="5">
        <f t="shared" si="22"/>
        <v>238</v>
      </c>
      <c r="D242" t="s">
        <v>2672</v>
      </c>
      <c r="E242" t="s">
        <v>2672</v>
      </c>
      <c r="F242" t="s">
        <v>2672</v>
      </c>
      <c r="G242" t="s">
        <v>2672</v>
      </c>
      <c r="H242" t="s">
        <v>2672</v>
      </c>
      <c r="I242" t="s">
        <v>2672</v>
      </c>
      <c r="J242" t="s">
        <v>2672</v>
      </c>
      <c r="K242">
        <v>3</v>
      </c>
      <c r="L242">
        <v>6</v>
      </c>
      <c r="N242" t="s">
        <v>3002</v>
      </c>
      <c r="P242" t="s">
        <v>1988</v>
      </c>
      <c r="Q242">
        <v>29</v>
      </c>
      <c r="R242">
        <v>0</v>
      </c>
      <c r="S242" t="s">
        <v>2956</v>
      </c>
      <c r="T242" t="str">
        <f t="shared" si="24"/>
        <v>0011101</v>
      </c>
      <c r="U242">
        <v>0</v>
      </c>
      <c r="V242">
        <v>0</v>
      </c>
      <c r="W242">
        <v>0</v>
      </c>
      <c r="X242">
        <v>0</v>
      </c>
      <c r="Y242">
        <v>0</v>
      </c>
      <c r="Z242">
        <v>0</v>
      </c>
      <c r="AA242">
        <v>0</v>
      </c>
      <c r="AB242">
        <v>0</v>
      </c>
      <c r="AC242">
        <v>0</v>
      </c>
      <c r="AD242">
        <v>1</v>
      </c>
      <c r="AE242">
        <v>1</v>
      </c>
      <c r="AF242" t="str">
        <f t="shared" si="20"/>
        <v>0x0003</v>
      </c>
      <c r="AG242" s="8" t="str">
        <f t="shared" si="21"/>
        <v>new InstInfo(0238, "flat_store_dwordx2", "todo", "todo", "todo", "todo", "todo", "todo", "todo", 3, 6, @"STORE - Flat store 2 Dwords.", @"", ISA_Enc.FLAT, 29, 0, 0xDC740000, 0x0003),</v>
      </c>
    </row>
    <row r="243" spans="2:33" ht="15.75" customHeight="1" x14ac:dyDescent="0.25">
      <c r="B243" t="s">
        <v>2911</v>
      </c>
      <c r="C243" s="5">
        <f t="shared" si="22"/>
        <v>239</v>
      </c>
      <c r="D243" t="s">
        <v>2672</v>
      </c>
      <c r="E243" t="s">
        <v>2672</v>
      </c>
      <c r="F243" t="s">
        <v>2672</v>
      </c>
      <c r="G243" t="s">
        <v>2672</v>
      </c>
      <c r="H243" t="s">
        <v>2672</v>
      </c>
      <c r="I243" t="s">
        <v>2672</v>
      </c>
      <c r="J243" t="s">
        <v>2672</v>
      </c>
      <c r="K243">
        <v>3</v>
      </c>
      <c r="L243">
        <v>6</v>
      </c>
      <c r="N243" t="s">
        <v>3004</v>
      </c>
      <c r="P243" t="s">
        <v>1988</v>
      </c>
      <c r="Q243">
        <v>31</v>
      </c>
      <c r="R243">
        <v>0</v>
      </c>
      <c r="S243" t="s">
        <v>2958</v>
      </c>
      <c r="T243" t="str">
        <f t="shared" si="24"/>
        <v>0011111</v>
      </c>
      <c r="U243">
        <v>0</v>
      </c>
      <c r="V243">
        <v>0</v>
      </c>
      <c r="W243">
        <v>0</v>
      </c>
      <c r="X243">
        <v>0</v>
      </c>
      <c r="Y243">
        <v>0</v>
      </c>
      <c r="Z243">
        <v>0</v>
      </c>
      <c r="AA243">
        <v>0</v>
      </c>
      <c r="AB243">
        <v>0</v>
      </c>
      <c r="AC243">
        <v>0</v>
      </c>
      <c r="AD243">
        <v>1</v>
      </c>
      <c r="AE243">
        <v>1</v>
      </c>
      <c r="AF243" t="str">
        <f t="shared" si="20"/>
        <v>0x0003</v>
      </c>
      <c r="AG243" s="8" t="str">
        <f t="shared" si="21"/>
        <v>new InstInfo(0239, "flat_store_dwordx3", "todo", "todo", "todo", "todo", "todo", "todo", "todo", 3, 6, @"STORE - Flat store 3 Dwords.", @"", ISA_Enc.FLAT, 31, 0, 0xDC7C0000, 0x0003),</v>
      </c>
    </row>
    <row r="244" spans="2:33" ht="15.75" customHeight="1" x14ac:dyDescent="0.25">
      <c r="B244" t="s">
        <v>2910</v>
      </c>
      <c r="C244" s="5">
        <f t="shared" si="22"/>
        <v>240</v>
      </c>
      <c r="D244" t="s">
        <v>2672</v>
      </c>
      <c r="E244" t="s">
        <v>2672</v>
      </c>
      <c r="F244" t="s">
        <v>2672</v>
      </c>
      <c r="G244" t="s">
        <v>2672</v>
      </c>
      <c r="H244" t="s">
        <v>2672</v>
      </c>
      <c r="I244" t="s">
        <v>2672</v>
      </c>
      <c r="J244" t="s">
        <v>2672</v>
      </c>
      <c r="K244">
        <v>3</v>
      </c>
      <c r="L244">
        <v>6</v>
      </c>
      <c r="N244" t="s">
        <v>3003</v>
      </c>
      <c r="P244" t="s">
        <v>1988</v>
      </c>
      <c r="Q244">
        <v>30</v>
      </c>
      <c r="R244">
        <v>0</v>
      </c>
      <c r="S244" t="s">
        <v>2957</v>
      </c>
      <c r="T244" t="str">
        <f t="shared" si="24"/>
        <v>0011110</v>
      </c>
      <c r="U244">
        <v>0</v>
      </c>
      <c r="V244">
        <v>0</v>
      </c>
      <c r="W244">
        <v>0</v>
      </c>
      <c r="X244">
        <v>0</v>
      </c>
      <c r="Y244">
        <v>0</v>
      </c>
      <c r="Z244">
        <v>0</v>
      </c>
      <c r="AA244">
        <v>0</v>
      </c>
      <c r="AB244">
        <v>0</v>
      </c>
      <c r="AC244">
        <v>0</v>
      </c>
      <c r="AD244">
        <v>1</v>
      </c>
      <c r="AE244">
        <v>1</v>
      </c>
      <c r="AF244" t="str">
        <f t="shared" si="20"/>
        <v>0x0003</v>
      </c>
      <c r="AG244" s="8" t="str">
        <f t="shared" si="21"/>
        <v>new InstInfo(0240, "flat_store_dwordx4", "todo", "todo", "todo", "todo", "todo", "todo", "todo", 3, 6, @"STORE - Flat store 4 Dwords.", @"", ISA_Enc.FLAT, 30, 0, 0xDC780000, 0x0003),</v>
      </c>
    </row>
    <row r="245" spans="2:33" ht="15.75" customHeight="1" x14ac:dyDescent="0.25">
      <c r="B245" t="s">
        <v>2907</v>
      </c>
      <c r="C245" s="5">
        <f t="shared" si="22"/>
        <v>241</v>
      </c>
      <c r="D245" t="s">
        <v>2672</v>
      </c>
      <c r="E245" t="s">
        <v>2672</v>
      </c>
      <c r="F245" t="s">
        <v>2672</v>
      </c>
      <c r="G245" t="s">
        <v>2672</v>
      </c>
      <c r="H245" t="s">
        <v>2672</v>
      </c>
      <c r="I245" t="s">
        <v>2672</v>
      </c>
      <c r="J245" t="s">
        <v>2672</v>
      </c>
      <c r="K245">
        <v>3</v>
      </c>
      <c r="L245">
        <v>6</v>
      </c>
      <c r="N245" t="s">
        <v>3000</v>
      </c>
      <c r="P245" t="s">
        <v>1988</v>
      </c>
      <c r="Q245">
        <v>26</v>
      </c>
      <c r="R245">
        <v>0</v>
      </c>
      <c r="S245" t="s">
        <v>2954</v>
      </c>
      <c r="T245" t="str">
        <f t="shared" si="24"/>
        <v>0011010</v>
      </c>
      <c r="U245">
        <v>0</v>
      </c>
      <c r="V245">
        <v>0</v>
      </c>
      <c r="W245">
        <v>0</v>
      </c>
      <c r="X245">
        <v>0</v>
      </c>
      <c r="Y245">
        <v>0</v>
      </c>
      <c r="Z245">
        <v>0</v>
      </c>
      <c r="AA245">
        <v>0</v>
      </c>
      <c r="AB245">
        <v>0</v>
      </c>
      <c r="AC245">
        <v>0</v>
      </c>
      <c r="AD245">
        <v>1</v>
      </c>
      <c r="AE245">
        <v>1</v>
      </c>
      <c r="AF245" t="str">
        <f t="shared" si="20"/>
        <v>0x0003</v>
      </c>
      <c r="AG245" s="8" t="str">
        <f t="shared" si="21"/>
        <v>new InstInfo(0241, "flat_store_short", "todo", "todo", "todo", "todo", "todo", "todo", "todo", 3, 6, @"STORE - Flat store short.", @"", ISA_Enc.FLAT, 26, 0, 0xDC680000, 0x0003),</v>
      </c>
    </row>
    <row r="246" spans="2:33" ht="15.75" customHeight="1" x14ac:dyDescent="0.25">
      <c r="B246" t="s">
        <v>995</v>
      </c>
      <c r="C246" s="5">
        <f t="shared" si="22"/>
        <v>242</v>
      </c>
      <c r="D246" t="s">
        <v>2672</v>
      </c>
      <c r="E246" t="s">
        <v>2672</v>
      </c>
      <c r="F246" t="s">
        <v>2672</v>
      </c>
      <c r="G246" t="s">
        <v>2672</v>
      </c>
      <c r="H246" t="s">
        <v>2672</v>
      </c>
      <c r="I246" t="s">
        <v>2672</v>
      </c>
      <c r="J246" t="s">
        <v>2672</v>
      </c>
      <c r="K246">
        <v>0</v>
      </c>
      <c r="L246">
        <v>0</v>
      </c>
      <c r="N246" t="s">
        <v>2704</v>
      </c>
      <c r="P246" t="s">
        <v>1245</v>
      </c>
      <c r="Q246">
        <v>17</v>
      </c>
      <c r="R246">
        <v>0</v>
      </c>
      <c r="S246" t="s">
        <v>1151</v>
      </c>
      <c r="T246" t="str">
        <f t="shared" si="24"/>
        <v>0010001</v>
      </c>
      <c r="U246">
        <v>0</v>
      </c>
      <c r="V246">
        <v>0</v>
      </c>
      <c r="W246">
        <v>0</v>
      </c>
      <c r="X246">
        <v>0</v>
      </c>
      <c r="Y246">
        <v>0</v>
      </c>
      <c r="Z246">
        <v>0</v>
      </c>
      <c r="AA246">
        <v>0</v>
      </c>
      <c r="AB246">
        <v>0</v>
      </c>
      <c r="AC246">
        <v>0</v>
      </c>
      <c r="AD246">
        <v>1</v>
      </c>
      <c r="AE246">
        <v>1</v>
      </c>
      <c r="AF246" t="str">
        <f t="shared" si="20"/>
        <v>0x0003</v>
      </c>
      <c r="AG246" s="8" t="str">
        <f t="shared" si="21"/>
        <v>new InstInfo(0242, "image_atomic_add", "todo", "todo", "todo", "todo", "todo", "todo", "todo", 0, 0, @"dst += src. Returns previous value if glc==1.", @"", ISA_Enc.MIMG, 17, 0, 0xF0440000, 0x0003),</v>
      </c>
    </row>
    <row r="247" spans="2:33" ht="15.75" customHeight="1" x14ac:dyDescent="0.25">
      <c r="B247" t="s">
        <v>1001</v>
      </c>
      <c r="C247" s="5">
        <f t="shared" si="22"/>
        <v>243</v>
      </c>
      <c r="D247" t="s">
        <v>2672</v>
      </c>
      <c r="E247" t="s">
        <v>2672</v>
      </c>
      <c r="F247" t="s">
        <v>2672</v>
      </c>
      <c r="G247" t="s">
        <v>2672</v>
      </c>
      <c r="H247" t="s">
        <v>2672</v>
      </c>
      <c r="I247" t="s">
        <v>2672</v>
      </c>
      <c r="J247" t="s">
        <v>2672</v>
      </c>
      <c r="K247">
        <v>0</v>
      </c>
      <c r="L247">
        <v>0</v>
      </c>
      <c r="N247" t="s">
        <v>2710</v>
      </c>
      <c r="P247" t="s">
        <v>1245</v>
      </c>
      <c r="Q247">
        <v>24</v>
      </c>
      <c r="R247">
        <v>0</v>
      </c>
      <c r="S247" t="s">
        <v>1157</v>
      </c>
      <c r="T247" t="str">
        <f t="shared" si="24"/>
        <v>0011000</v>
      </c>
      <c r="U247">
        <v>0</v>
      </c>
      <c r="V247">
        <v>0</v>
      </c>
      <c r="W247">
        <v>0</v>
      </c>
      <c r="X247">
        <v>0</v>
      </c>
      <c r="Y247">
        <v>0</v>
      </c>
      <c r="Z247">
        <v>0</v>
      </c>
      <c r="AA247">
        <v>0</v>
      </c>
      <c r="AB247">
        <v>0</v>
      </c>
      <c r="AC247">
        <v>0</v>
      </c>
      <c r="AD247">
        <v>1</v>
      </c>
      <c r="AE247">
        <v>1</v>
      </c>
      <c r="AF247" t="str">
        <f t="shared" si="20"/>
        <v>0x0003</v>
      </c>
      <c r="AG247" s="8" t="str">
        <f t="shared" si="21"/>
        <v>new InstInfo(0243, "image_atomic_and", "todo", "todo", "todo", "todo", "todo", "todo", "todo", 0, 0, @"dst &amp;= src. Returns previous value if glc==1.", @"", ISA_Enc.MIMG, 24, 0, 0xF0600000, 0x0003),</v>
      </c>
    </row>
    <row r="248" spans="2:33" ht="15.75" customHeight="1" x14ac:dyDescent="0.25">
      <c r="B248" t="s">
        <v>994</v>
      </c>
      <c r="C248" s="5">
        <f t="shared" si="22"/>
        <v>244</v>
      </c>
      <c r="D248" t="s">
        <v>2672</v>
      </c>
      <c r="E248" t="s">
        <v>2672</v>
      </c>
      <c r="F248" t="s">
        <v>2672</v>
      </c>
      <c r="G248" t="s">
        <v>2672</v>
      </c>
      <c r="H248" t="s">
        <v>2672</v>
      </c>
      <c r="I248" t="s">
        <v>2672</v>
      </c>
      <c r="J248" t="s">
        <v>2672</v>
      </c>
      <c r="K248">
        <v>0</v>
      </c>
      <c r="L248">
        <v>0</v>
      </c>
      <c r="N248" t="s">
        <v>2703</v>
      </c>
      <c r="P248" t="s">
        <v>1245</v>
      </c>
      <c r="Q248">
        <v>16</v>
      </c>
      <c r="R248">
        <v>0</v>
      </c>
      <c r="S248" t="s">
        <v>1150</v>
      </c>
      <c r="T248" t="str">
        <f t="shared" si="24"/>
        <v>0010000</v>
      </c>
      <c r="U248">
        <v>0</v>
      </c>
      <c r="V248">
        <v>0</v>
      </c>
      <c r="W248">
        <v>0</v>
      </c>
      <c r="X248">
        <v>0</v>
      </c>
      <c r="Y248">
        <v>0</v>
      </c>
      <c r="Z248">
        <v>0</v>
      </c>
      <c r="AA248">
        <v>0</v>
      </c>
      <c r="AB248">
        <v>0</v>
      </c>
      <c r="AC248">
        <v>0</v>
      </c>
      <c r="AD248">
        <v>1</v>
      </c>
      <c r="AE248">
        <v>1</v>
      </c>
      <c r="AF248" t="str">
        <f t="shared" si="20"/>
        <v>0x0003</v>
      </c>
      <c r="AG248" s="8" t="str">
        <f t="shared" si="21"/>
        <v>new InstInfo(0244, "image_atomic_cmpswap", "todo", "todo", "todo", "todo", "todo", "todo", "todo", 0, 0, @"dst = (dst==cmp) ? src : dst. Returns previous value if glc==1.", @"", ISA_Enc.MIMG, 16, 0, 0xF0400000, 0x0003),</v>
      </c>
    </row>
    <row r="249" spans="2:33" ht="15.75" customHeight="1" x14ac:dyDescent="0.25">
      <c r="B249" t="s">
        <v>1005</v>
      </c>
      <c r="C249" s="5">
        <f t="shared" si="22"/>
        <v>245</v>
      </c>
      <c r="D249" t="s">
        <v>2672</v>
      </c>
      <c r="E249" t="s">
        <v>2672</v>
      </c>
      <c r="F249" t="s">
        <v>2672</v>
      </c>
      <c r="G249" t="s">
        <v>2672</v>
      </c>
      <c r="H249" t="s">
        <v>2672</v>
      </c>
      <c r="I249" t="s">
        <v>2672</v>
      </c>
      <c r="J249" t="s">
        <v>2672</v>
      </c>
      <c r="K249">
        <v>0</v>
      </c>
      <c r="L249">
        <v>0</v>
      </c>
      <c r="N249" t="s">
        <v>2714</v>
      </c>
      <c r="P249" t="s">
        <v>1245</v>
      </c>
      <c r="Q249">
        <v>28</v>
      </c>
      <c r="R249">
        <v>0</v>
      </c>
      <c r="S249" t="s">
        <v>1161</v>
      </c>
      <c r="T249" t="str">
        <f t="shared" si="24"/>
        <v>0011100</v>
      </c>
      <c r="U249">
        <v>0</v>
      </c>
      <c r="V249">
        <v>0</v>
      </c>
      <c r="W249">
        <v>0</v>
      </c>
      <c r="X249">
        <v>0</v>
      </c>
      <c r="Y249">
        <v>0</v>
      </c>
      <c r="Z249">
        <v>0</v>
      </c>
      <c r="AA249">
        <v>0</v>
      </c>
      <c r="AB249">
        <v>0</v>
      </c>
      <c r="AC249">
        <v>0</v>
      </c>
      <c r="AD249">
        <v>1</v>
      </c>
      <c r="AE249">
        <v>1</v>
      </c>
      <c r="AF249" t="str">
        <f t="shared" si="20"/>
        <v>0x0003</v>
      </c>
      <c r="AG249" s="8" t="str">
        <f t="shared" si="21"/>
        <v>new InstInfo(0245, "image_atomic_dec", "todo", "todo", "todo", "todo", "todo", "todo", "todo", 0, 0, @"dst = ((dst==0 || (dst &gt; src)) ? src : dst-1. Returns previous value if glc==1.", @"", ISA_Enc.MIMG, 28, 0, 0xF0700000, 0x0003),</v>
      </c>
    </row>
    <row r="250" spans="2:33" ht="15.75" customHeight="1" x14ac:dyDescent="0.25">
      <c r="B250" t="s">
        <v>1006</v>
      </c>
      <c r="C250" s="5">
        <f t="shared" si="22"/>
        <v>246</v>
      </c>
      <c r="D250" t="s">
        <v>2672</v>
      </c>
      <c r="E250" t="s">
        <v>2672</v>
      </c>
      <c r="F250" t="s">
        <v>2672</v>
      </c>
      <c r="G250" t="s">
        <v>2672</v>
      </c>
      <c r="H250" t="s">
        <v>2672</v>
      </c>
      <c r="I250" t="s">
        <v>2672</v>
      </c>
      <c r="J250" t="s">
        <v>2672</v>
      </c>
      <c r="K250">
        <v>0</v>
      </c>
      <c r="L250">
        <v>0</v>
      </c>
      <c r="N250" t="s">
        <v>2715</v>
      </c>
      <c r="P250" t="s">
        <v>1245</v>
      </c>
      <c r="Q250">
        <v>29</v>
      </c>
      <c r="R250">
        <v>0</v>
      </c>
      <c r="S250" t="s">
        <v>1162</v>
      </c>
      <c r="T250" t="str">
        <f t="shared" si="24"/>
        <v>0011101</v>
      </c>
      <c r="U250">
        <v>0</v>
      </c>
      <c r="V250">
        <v>0</v>
      </c>
      <c r="W250">
        <v>0</v>
      </c>
      <c r="X250">
        <v>0</v>
      </c>
      <c r="Y250">
        <v>0</v>
      </c>
      <c r="Z250">
        <v>0</v>
      </c>
      <c r="AA250">
        <v>0</v>
      </c>
      <c r="AB250">
        <v>0</v>
      </c>
      <c r="AC250">
        <v>0</v>
      </c>
      <c r="AD250">
        <v>1</v>
      </c>
      <c r="AE250">
        <v>1</v>
      </c>
      <c r="AF250" t="str">
        <f t="shared" si="20"/>
        <v>0x0003</v>
      </c>
      <c r="AG250" s="8" t="str">
        <f t="shared" si="21"/>
        <v>new InstInfo(0246, "image_atomic_fcmpswap", "todo", "todo", "todo", "todo", "todo", "todo", "todo", 0, 0, @"dst = (dst == cmp) ? src : dst, returns previous value of dst if glc==1 - double and float atomic compare swap. Obeys floating point compare rules for special values.", @"", ISA_Enc.MIMG, 29, 0, 0xF0740000, 0x0003),</v>
      </c>
    </row>
    <row r="251" spans="2:33" ht="15.75" customHeight="1" x14ac:dyDescent="0.25">
      <c r="B251" t="s">
        <v>1008</v>
      </c>
      <c r="C251" s="5">
        <f t="shared" si="22"/>
        <v>247</v>
      </c>
      <c r="D251" t="s">
        <v>2672</v>
      </c>
      <c r="E251" t="s">
        <v>2672</v>
      </c>
      <c r="F251" t="s">
        <v>2672</v>
      </c>
      <c r="G251" t="s">
        <v>2672</v>
      </c>
      <c r="H251" t="s">
        <v>2672</v>
      </c>
      <c r="I251" t="s">
        <v>2672</v>
      </c>
      <c r="J251" t="s">
        <v>2672</v>
      </c>
      <c r="K251">
        <v>0</v>
      </c>
      <c r="L251">
        <v>0</v>
      </c>
      <c r="N251" t="s">
        <v>2717</v>
      </c>
      <c r="P251" t="s">
        <v>1245</v>
      </c>
      <c r="Q251">
        <v>31</v>
      </c>
      <c r="R251">
        <v>0</v>
      </c>
      <c r="S251" t="s">
        <v>1164</v>
      </c>
      <c r="T251" t="str">
        <f t="shared" si="24"/>
        <v>0011111</v>
      </c>
      <c r="U251">
        <v>0</v>
      </c>
      <c r="V251">
        <v>0</v>
      </c>
      <c r="W251">
        <v>0</v>
      </c>
      <c r="X251">
        <v>0</v>
      </c>
      <c r="Y251">
        <v>0</v>
      </c>
      <c r="Z251">
        <v>0</v>
      </c>
      <c r="AA251">
        <v>0</v>
      </c>
      <c r="AB251">
        <v>0</v>
      </c>
      <c r="AC251">
        <v>0</v>
      </c>
      <c r="AD251">
        <v>1</v>
      </c>
      <c r="AE251">
        <v>1</v>
      </c>
      <c r="AF251" t="str">
        <f t="shared" si="20"/>
        <v>0x0003</v>
      </c>
      <c r="AG251" s="8" t="str">
        <f t="shared" si="21"/>
        <v>new InstInfo(0247, "image_atomic_fmax", "todo", "todo", "todo", "todo", "todo", "todo", "todo", 0, 0, @"dst = (src &gt; dst) ? src : dst, returns previous value of dst if glc==1 - double and float atomic min (handles NaN/INF/denorm).", @"", ISA_Enc.MIMG, 31, 0, 0xF07C0000, 0x0003),</v>
      </c>
    </row>
    <row r="252" spans="2:33" ht="15.75" customHeight="1" x14ac:dyDescent="0.25">
      <c r="B252" t="s">
        <v>1007</v>
      </c>
      <c r="C252" s="5">
        <f t="shared" si="22"/>
        <v>248</v>
      </c>
      <c r="D252" t="s">
        <v>2672</v>
      </c>
      <c r="E252" t="s">
        <v>2672</v>
      </c>
      <c r="F252" t="s">
        <v>2672</v>
      </c>
      <c r="G252" t="s">
        <v>2672</v>
      </c>
      <c r="H252" t="s">
        <v>2672</v>
      </c>
      <c r="I252" t="s">
        <v>2672</v>
      </c>
      <c r="J252" t="s">
        <v>2672</v>
      </c>
      <c r="K252">
        <v>0</v>
      </c>
      <c r="L252">
        <v>0</v>
      </c>
      <c r="N252" t="s">
        <v>2716</v>
      </c>
      <c r="P252" t="s">
        <v>1245</v>
      </c>
      <c r="Q252">
        <v>30</v>
      </c>
      <c r="R252">
        <v>0</v>
      </c>
      <c r="S252" t="s">
        <v>1163</v>
      </c>
      <c r="T252" t="str">
        <f t="shared" si="24"/>
        <v>0011110</v>
      </c>
      <c r="U252">
        <v>0</v>
      </c>
      <c r="V252">
        <v>0</v>
      </c>
      <c r="W252">
        <v>0</v>
      </c>
      <c r="X252">
        <v>0</v>
      </c>
      <c r="Y252">
        <v>0</v>
      </c>
      <c r="Z252">
        <v>0</v>
      </c>
      <c r="AA252">
        <v>0</v>
      </c>
      <c r="AB252">
        <v>0</v>
      </c>
      <c r="AC252">
        <v>0</v>
      </c>
      <c r="AD252">
        <v>1</v>
      </c>
      <c r="AE252">
        <v>1</v>
      </c>
      <c r="AF252" t="str">
        <f t="shared" si="20"/>
        <v>0x0003</v>
      </c>
      <c r="AG252" s="8" t="str">
        <f t="shared" si="21"/>
        <v>new InstInfo(0248, "image_atomic_fmin", "todo", "todo", "todo", "todo", "todo", "todo", "todo", 0, 0, @"dst = (src &lt; dst) ? src : dst, returns previous value of dst if glc==1 - double and float atomic min (handles NaN/INF/denorm).", @"", ISA_Enc.MIMG, 30, 0, 0xF0780000, 0x0003),</v>
      </c>
    </row>
    <row r="253" spans="2:33" ht="15.75" customHeight="1" x14ac:dyDescent="0.25">
      <c r="B253" t="s">
        <v>1004</v>
      </c>
      <c r="C253" s="5">
        <f t="shared" si="22"/>
        <v>249</v>
      </c>
      <c r="D253" t="s">
        <v>2672</v>
      </c>
      <c r="E253" t="s">
        <v>2672</v>
      </c>
      <c r="F253" t="s">
        <v>2672</v>
      </c>
      <c r="G253" t="s">
        <v>2672</v>
      </c>
      <c r="H253" t="s">
        <v>2672</v>
      </c>
      <c r="I253" t="s">
        <v>2672</v>
      </c>
      <c r="J253" t="s">
        <v>2672</v>
      </c>
      <c r="K253">
        <v>0</v>
      </c>
      <c r="L253">
        <v>0</v>
      </c>
      <c r="N253" t="s">
        <v>2713</v>
      </c>
      <c r="P253" t="s">
        <v>1245</v>
      </c>
      <c r="Q253">
        <v>27</v>
      </c>
      <c r="R253">
        <v>0</v>
      </c>
      <c r="S253" t="s">
        <v>1160</v>
      </c>
      <c r="T253" t="str">
        <f t="shared" si="24"/>
        <v>0011011</v>
      </c>
      <c r="U253">
        <v>0</v>
      </c>
      <c r="V253">
        <v>0</v>
      </c>
      <c r="W253">
        <v>0</v>
      </c>
      <c r="X253">
        <v>0</v>
      </c>
      <c r="Y253">
        <v>0</v>
      </c>
      <c r="Z253">
        <v>0</v>
      </c>
      <c r="AA253">
        <v>0</v>
      </c>
      <c r="AB253">
        <v>0</v>
      </c>
      <c r="AC253">
        <v>0</v>
      </c>
      <c r="AD253">
        <v>1</v>
      </c>
      <c r="AE253">
        <v>1</v>
      </c>
      <c r="AF253" t="str">
        <f t="shared" si="20"/>
        <v>0x0003</v>
      </c>
      <c r="AG253" s="8" t="str">
        <f t="shared" si="21"/>
        <v>new InstInfo(0249, "image_atomic_inc", "todo", "todo", "todo", "todo", "todo", "todo", "todo", 0, 0, @"dst = (dst &gt;= src) ? 0 : dst+1. Returns previous value if glc==1.", @"", ISA_Enc.MIMG, 27, 0, 0xF06C0000, 0x0003),</v>
      </c>
    </row>
    <row r="254" spans="2:33" ht="15.75" customHeight="1" x14ac:dyDescent="0.25">
      <c r="B254" t="s">
        <v>1002</v>
      </c>
      <c r="C254" s="5">
        <f t="shared" si="22"/>
        <v>250</v>
      </c>
      <c r="D254" t="s">
        <v>2672</v>
      </c>
      <c r="E254" t="s">
        <v>2672</v>
      </c>
      <c r="F254" t="s">
        <v>2672</v>
      </c>
      <c r="G254" t="s">
        <v>2672</v>
      </c>
      <c r="H254" t="s">
        <v>2672</v>
      </c>
      <c r="I254" t="s">
        <v>2672</v>
      </c>
      <c r="J254" t="s">
        <v>2672</v>
      </c>
      <c r="K254">
        <v>0</v>
      </c>
      <c r="L254">
        <v>0</v>
      </c>
      <c r="N254" t="s">
        <v>2711</v>
      </c>
      <c r="P254" t="s">
        <v>1245</v>
      </c>
      <c r="Q254">
        <v>25</v>
      </c>
      <c r="R254">
        <v>0</v>
      </c>
      <c r="S254" t="s">
        <v>1158</v>
      </c>
      <c r="T254" t="str">
        <f t="shared" si="24"/>
        <v>0011001</v>
      </c>
      <c r="U254">
        <v>0</v>
      </c>
      <c r="V254">
        <v>0</v>
      </c>
      <c r="W254">
        <v>0</v>
      </c>
      <c r="X254">
        <v>0</v>
      </c>
      <c r="Y254">
        <v>0</v>
      </c>
      <c r="Z254">
        <v>0</v>
      </c>
      <c r="AA254">
        <v>0</v>
      </c>
      <c r="AB254">
        <v>0</v>
      </c>
      <c r="AC254">
        <v>0</v>
      </c>
      <c r="AD254">
        <v>1</v>
      </c>
      <c r="AE254">
        <v>1</v>
      </c>
      <c r="AF254" t="str">
        <f t="shared" si="20"/>
        <v>0x0003</v>
      </c>
      <c r="AG254" s="8" t="str">
        <f t="shared" si="21"/>
        <v>new InstInfo(0250, "image_atomic_or", "todo", "todo", "todo", "todo", "todo", "todo", "todo", 0, 0, @"dst |= src. Returns previous value if glc==1.", @"", ISA_Enc.MIMG, 25, 0, 0xF0640000, 0x0003),</v>
      </c>
    </row>
    <row r="255" spans="2:33" ht="15.75" customHeight="1" x14ac:dyDescent="0.25">
      <c r="B255" t="s">
        <v>999</v>
      </c>
      <c r="C255" s="5">
        <f t="shared" si="22"/>
        <v>251</v>
      </c>
      <c r="D255" t="s">
        <v>2672</v>
      </c>
      <c r="E255" t="s">
        <v>2672</v>
      </c>
      <c r="F255" t="s">
        <v>2672</v>
      </c>
      <c r="G255" t="s">
        <v>2672</v>
      </c>
      <c r="H255" t="s">
        <v>2672</v>
      </c>
      <c r="I255" t="s">
        <v>2672</v>
      </c>
      <c r="J255" t="s">
        <v>2672</v>
      </c>
      <c r="K255">
        <v>0</v>
      </c>
      <c r="L255">
        <v>0</v>
      </c>
      <c r="N255" t="s">
        <v>2708</v>
      </c>
      <c r="P255" t="s">
        <v>1245</v>
      </c>
      <c r="Q255">
        <v>22</v>
      </c>
      <c r="R255">
        <v>0</v>
      </c>
      <c r="S255" t="s">
        <v>1155</v>
      </c>
      <c r="T255" t="str">
        <f t="shared" si="24"/>
        <v>0010110</v>
      </c>
      <c r="U255">
        <v>0</v>
      </c>
      <c r="V255">
        <v>0</v>
      </c>
      <c r="W255">
        <v>0</v>
      </c>
      <c r="X255">
        <v>0</v>
      </c>
      <c r="Y255">
        <v>0</v>
      </c>
      <c r="Z255">
        <v>0</v>
      </c>
      <c r="AA255">
        <v>0</v>
      </c>
      <c r="AB255">
        <v>0</v>
      </c>
      <c r="AC255">
        <v>0</v>
      </c>
      <c r="AD255">
        <v>1</v>
      </c>
      <c r="AE255">
        <v>1</v>
      </c>
      <c r="AF255" t="str">
        <f t="shared" si="20"/>
        <v>0x0003</v>
      </c>
      <c r="AG255" s="8" t="str">
        <f t="shared" si="21"/>
        <v>new InstInfo(0251, "image_atomic_smax", "todo", "todo", "todo", "todo", "todo", "todo", "todo", 0, 0, @"dst = (src &gt; dst) ? src : dst (signed). Returns previous value if glc==1.", @"", ISA_Enc.MIMG, 22, 0, 0xF0580000, 0x0003),</v>
      </c>
    </row>
    <row r="256" spans="2:33" ht="15.75" customHeight="1" x14ac:dyDescent="0.25">
      <c r="B256" t="s">
        <v>997</v>
      </c>
      <c r="C256" s="5">
        <f t="shared" si="22"/>
        <v>252</v>
      </c>
      <c r="D256" t="s">
        <v>2672</v>
      </c>
      <c r="E256" t="s">
        <v>2672</v>
      </c>
      <c r="F256" t="s">
        <v>2672</v>
      </c>
      <c r="G256" t="s">
        <v>2672</v>
      </c>
      <c r="H256" t="s">
        <v>2672</v>
      </c>
      <c r="I256" t="s">
        <v>2672</v>
      </c>
      <c r="J256" t="s">
        <v>2672</v>
      </c>
      <c r="K256">
        <v>0</v>
      </c>
      <c r="L256">
        <v>0</v>
      </c>
      <c r="N256" t="s">
        <v>2706</v>
      </c>
      <c r="P256" t="s">
        <v>1245</v>
      </c>
      <c r="Q256">
        <v>20</v>
      </c>
      <c r="R256">
        <v>0</v>
      </c>
      <c r="S256" t="s">
        <v>1153</v>
      </c>
      <c r="T256" t="str">
        <f t="shared" si="24"/>
        <v>0010100</v>
      </c>
      <c r="U256">
        <v>0</v>
      </c>
      <c r="V256">
        <v>0</v>
      </c>
      <c r="W256">
        <v>0</v>
      </c>
      <c r="X256">
        <v>0</v>
      </c>
      <c r="Y256">
        <v>0</v>
      </c>
      <c r="Z256">
        <v>0</v>
      </c>
      <c r="AA256">
        <v>0</v>
      </c>
      <c r="AB256">
        <v>0</v>
      </c>
      <c r="AC256">
        <v>0</v>
      </c>
      <c r="AD256">
        <v>1</v>
      </c>
      <c r="AE256">
        <v>1</v>
      </c>
      <c r="AF256" t="str">
        <f t="shared" si="20"/>
        <v>0x0003</v>
      </c>
      <c r="AG256" s="8" t="str">
        <f t="shared" si="21"/>
        <v>new InstInfo(0252, "image_atomic_smin", "todo", "todo", "todo", "todo", "todo", "todo", "todo", 0, 0, @"dst = (src &lt; dst) ? src : dst (signed). Returns previous value if glc==1.", @"", ISA_Enc.MIMG, 20, 0, 0xF0500000, 0x0003),</v>
      </c>
    </row>
    <row r="257" spans="2:33" ht="15.75" customHeight="1" x14ac:dyDescent="0.25">
      <c r="B257" t="s">
        <v>996</v>
      </c>
      <c r="C257" s="5">
        <f t="shared" si="22"/>
        <v>253</v>
      </c>
      <c r="D257" t="s">
        <v>2672</v>
      </c>
      <c r="E257" t="s">
        <v>2672</v>
      </c>
      <c r="F257" t="s">
        <v>2672</v>
      </c>
      <c r="G257" t="s">
        <v>2672</v>
      </c>
      <c r="H257" t="s">
        <v>2672</v>
      </c>
      <c r="I257" t="s">
        <v>2672</v>
      </c>
      <c r="J257" t="s">
        <v>2672</v>
      </c>
      <c r="K257">
        <v>0</v>
      </c>
      <c r="L257">
        <v>0</v>
      </c>
      <c r="N257" t="s">
        <v>2705</v>
      </c>
      <c r="P257" t="s">
        <v>1245</v>
      </c>
      <c r="Q257">
        <v>18</v>
      </c>
      <c r="R257">
        <v>0</v>
      </c>
      <c r="S257" t="s">
        <v>1152</v>
      </c>
      <c r="T257" t="str">
        <f t="shared" si="24"/>
        <v>0010010</v>
      </c>
      <c r="U257">
        <v>0</v>
      </c>
      <c r="V257">
        <v>0</v>
      </c>
      <c r="W257">
        <v>0</v>
      </c>
      <c r="X257">
        <v>0</v>
      </c>
      <c r="Y257">
        <v>0</v>
      </c>
      <c r="Z257">
        <v>0</v>
      </c>
      <c r="AA257">
        <v>0</v>
      </c>
      <c r="AB257">
        <v>0</v>
      </c>
      <c r="AC257">
        <v>0</v>
      </c>
      <c r="AD257">
        <v>1</v>
      </c>
      <c r="AE257">
        <v>1</v>
      </c>
      <c r="AF257" t="str">
        <f t="shared" si="20"/>
        <v>0x0003</v>
      </c>
      <c r="AG257" s="8" t="str">
        <f t="shared" si="21"/>
        <v>new InstInfo(0253, "image_atomic_sub", "todo", "todo", "todo", "todo", "todo", "todo", "todo", 0, 0, @"dst -= src. Returns previous value if glc==1.", @"", ISA_Enc.MIMG, 18, 0, 0xF0480000, 0x0003),</v>
      </c>
    </row>
    <row r="258" spans="2:33" ht="15.75" customHeight="1" x14ac:dyDescent="0.25">
      <c r="B258" t="s">
        <v>993</v>
      </c>
      <c r="C258" s="5">
        <f t="shared" si="22"/>
        <v>254</v>
      </c>
      <c r="D258" t="s">
        <v>2672</v>
      </c>
      <c r="E258" t="s">
        <v>2672</v>
      </c>
      <c r="F258" t="s">
        <v>2672</v>
      </c>
      <c r="G258" t="s">
        <v>2672</v>
      </c>
      <c r="H258" t="s">
        <v>2672</v>
      </c>
      <c r="I258" t="s">
        <v>2672</v>
      </c>
      <c r="J258" t="s">
        <v>2672</v>
      </c>
      <c r="K258">
        <v>0</v>
      </c>
      <c r="L258">
        <v>0</v>
      </c>
      <c r="N258" t="s">
        <v>2702</v>
      </c>
      <c r="P258" t="s">
        <v>1245</v>
      </c>
      <c r="Q258">
        <v>15</v>
      </c>
      <c r="R258">
        <v>0</v>
      </c>
      <c r="S258" t="s">
        <v>1149</v>
      </c>
      <c r="T258" t="str">
        <f t="shared" si="24"/>
        <v>0001111</v>
      </c>
      <c r="U258">
        <v>0</v>
      </c>
      <c r="V258">
        <v>0</v>
      </c>
      <c r="W258">
        <v>0</v>
      </c>
      <c r="X258">
        <v>0</v>
      </c>
      <c r="Y258">
        <v>0</v>
      </c>
      <c r="Z258">
        <v>0</v>
      </c>
      <c r="AA258">
        <v>0</v>
      </c>
      <c r="AB258">
        <v>0</v>
      </c>
      <c r="AC258">
        <v>0</v>
      </c>
      <c r="AD258">
        <v>1</v>
      </c>
      <c r="AE258">
        <v>1</v>
      </c>
      <c r="AF258" t="str">
        <f t="shared" si="20"/>
        <v>0x0003</v>
      </c>
      <c r="AG258" s="8" t="str">
        <f t="shared" si="21"/>
        <v>new InstInfo(0254, "image_atomic_swap", "todo", "todo", "todo", "todo", "todo", "todo", "todo", 0, 0, @"dst=src, returns previous value if glc==1.", @"", ISA_Enc.MIMG, 15, 0, 0xF03C0000, 0x0003),</v>
      </c>
    </row>
    <row r="259" spans="2:33" ht="15.75" customHeight="1" x14ac:dyDescent="0.25">
      <c r="B259" t="s">
        <v>1000</v>
      </c>
      <c r="C259" s="5">
        <f t="shared" si="22"/>
        <v>255</v>
      </c>
      <c r="D259" t="s">
        <v>2672</v>
      </c>
      <c r="E259" t="s">
        <v>2672</v>
      </c>
      <c r="F259" t="s">
        <v>2672</v>
      </c>
      <c r="G259" t="s">
        <v>2672</v>
      </c>
      <c r="H259" t="s">
        <v>2672</v>
      </c>
      <c r="I259" t="s">
        <v>2672</v>
      </c>
      <c r="J259" t="s">
        <v>2672</v>
      </c>
      <c r="K259">
        <v>0</v>
      </c>
      <c r="L259">
        <v>0</v>
      </c>
      <c r="N259" t="s">
        <v>2709</v>
      </c>
      <c r="P259" t="s">
        <v>1245</v>
      </c>
      <c r="Q259">
        <v>23</v>
      </c>
      <c r="R259">
        <v>0</v>
      </c>
      <c r="S259" t="s">
        <v>1156</v>
      </c>
      <c r="T259" t="str">
        <f t="shared" si="24"/>
        <v>0010111</v>
      </c>
      <c r="U259">
        <v>0</v>
      </c>
      <c r="V259">
        <v>0</v>
      </c>
      <c r="W259">
        <v>0</v>
      </c>
      <c r="X259">
        <v>0</v>
      </c>
      <c r="Y259">
        <v>0</v>
      </c>
      <c r="Z259">
        <v>0</v>
      </c>
      <c r="AA259">
        <v>0</v>
      </c>
      <c r="AB259">
        <v>0</v>
      </c>
      <c r="AC259">
        <v>0</v>
      </c>
      <c r="AD259">
        <v>1</v>
      </c>
      <c r="AE259">
        <v>1</v>
      </c>
      <c r="AF259" t="str">
        <f t="shared" si="20"/>
        <v>0x0003</v>
      </c>
      <c r="AG259" s="8" t="str">
        <f t="shared" si="21"/>
        <v>new InstInfo(0255, "image_atomic_umax", "todo", "todo", "todo", "todo", "todo", "todo", "todo", 0, 0, @"dst = (src &gt; dst) ? src : dst (unsigned). Returns previous value if glc==1.", @"", ISA_Enc.MIMG, 23, 0, 0xF05C0000, 0x0003),</v>
      </c>
    </row>
    <row r="260" spans="2:33" ht="15.75" customHeight="1" x14ac:dyDescent="0.25">
      <c r="B260" t="s">
        <v>998</v>
      </c>
      <c r="C260" s="5">
        <f t="shared" si="22"/>
        <v>256</v>
      </c>
      <c r="D260" t="s">
        <v>2672</v>
      </c>
      <c r="E260" t="s">
        <v>2672</v>
      </c>
      <c r="F260" t="s">
        <v>2672</v>
      </c>
      <c r="G260" t="s">
        <v>2672</v>
      </c>
      <c r="H260" t="s">
        <v>2672</v>
      </c>
      <c r="I260" t="s">
        <v>2672</v>
      </c>
      <c r="J260" t="s">
        <v>2672</v>
      </c>
      <c r="K260">
        <v>0</v>
      </c>
      <c r="L260">
        <v>0</v>
      </c>
      <c r="N260" t="s">
        <v>2707</v>
      </c>
      <c r="P260" t="s">
        <v>1245</v>
      </c>
      <c r="Q260">
        <v>21</v>
      </c>
      <c r="R260">
        <v>0</v>
      </c>
      <c r="S260" t="s">
        <v>1154</v>
      </c>
      <c r="T260" t="str">
        <f t="shared" si="24"/>
        <v>0010101</v>
      </c>
      <c r="U260">
        <v>0</v>
      </c>
      <c r="V260">
        <v>0</v>
      </c>
      <c r="W260">
        <v>0</v>
      </c>
      <c r="X260">
        <v>0</v>
      </c>
      <c r="Y260">
        <v>0</v>
      </c>
      <c r="Z260">
        <v>0</v>
      </c>
      <c r="AA260">
        <v>0</v>
      </c>
      <c r="AB260">
        <v>0</v>
      </c>
      <c r="AC260">
        <v>0</v>
      </c>
      <c r="AD260">
        <v>1</v>
      </c>
      <c r="AE260">
        <v>1</v>
      </c>
      <c r="AF260" t="str">
        <f t="shared" ref="AF260:AF323" si="25">"0x" &amp; BIN2HEX(U260 &amp; V260 &amp; W260, 2)  &amp; BIN2HEX(X260 &amp; Y260 &amp; Z260 &amp; AA260 &amp; AB260 &amp; AC260 &amp; AD260 &amp; AE260, 2)</f>
        <v>0x0003</v>
      </c>
      <c r="AG260" s="8" t="str">
        <f t="shared" ref="AG260:AG323" si="26">"new InstInfo("&amp; TEXT(C260,"0000") &amp;", """&amp;LOWER(B260)&amp;""", """&amp;D260&amp;""", """&amp;E260&amp;""", """&amp;F260&amp;""", """&amp;G260&amp;""", """&amp;H260&amp;""", """&amp;I260&amp;""", """&amp;J260&amp;""", "&amp;K260&amp;", "&amp;L260&amp;", @"""&amp;SUBSTITUTE(SUBSTITUTE(N260,CHAR(13),"&lt;br&gt;"),CHAR(10),"")&amp;""", @"""&amp;O260&amp;""", ISA_Enc."&amp;P260&amp;", "&amp;Q260&amp;", "&amp;R260&amp;", "&amp;S260&amp;", "&amp;AF260&amp;"),"</f>
        <v>new InstInfo(0256, "image_atomic_umin", "todo", "todo", "todo", "todo", "todo", "todo", "todo", 0, 0, @"dst = (src &lt; dst) ? src : dst (unsigned). Returns previous value if glc==1.", @"", ISA_Enc.MIMG, 21, 0, 0xF0540000, 0x0003),</v>
      </c>
    </row>
    <row r="261" spans="2:33" ht="15.75" customHeight="1" x14ac:dyDescent="0.25">
      <c r="B261" t="s">
        <v>1003</v>
      </c>
      <c r="C261" s="5">
        <f t="shared" si="22"/>
        <v>257</v>
      </c>
      <c r="D261" t="s">
        <v>2672</v>
      </c>
      <c r="E261" t="s">
        <v>2672</v>
      </c>
      <c r="F261" t="s">
        <v>2672</v>
      </c>
      <c r="G261" t="s">
        <v>2672</v>
      </c>
      <c r="H261" t="s">
        <v>2672</v>
      </c>
      <c r="I261" t="s">
        <v>2672</v>
      </c>
      <c r="J261" t="s">
        <v>2672</v>
      </c>
      <c r="K261">
        <v>0</v>
      </c>
      <c r="L261">
        <v>0</v>
      </c>
      <c r="N261" t="s">
        <v>2712</v>
      </c>
      <c r="P261" t="s">
        <v>1245</v>
      </c>
      <c r="Q261">
        <v>26</v>
      </c>
      <c r="R261">
        <v>0</v>
      </c>
      <c r="S261" t="s">
        <v>1159</v>
      </c>
      <c r="T261" t="str">
        <f t="shared" si="24"/>
        <v>0011010</v>
      </c>
      <c r="U261">
        <v>0</v>
      </c>
      <c r="V261">
        <v>0</v>
      </c>
      <c r="W261">
        <v>0</v>
      </c>
      <c r="X261">
        <v>0</v>
      </c>
      <c r="Y261">
        <v>0</v>
      </c>
      <c r="Z261">
        <v>0</v>
      </c>
      <c r="AA261">
        <v>0</v>
      </c>
      <c r="AB261">
        <v>0</v>
      </c>
      <c r="AC261">
        <v>0</v>
      </c>
      <c r="AD261">
        <v>1</v>
      </c>
      <c r="AE261">
        <v>1</v>
      </c>
      <c r="AF261" t="str">
        <f t="shared" si="25"/>
        <v>0x0003</v>
      </c>
      <c r="AG261" s="8" t="str">
        <f t="shared" si="26"/>
        <v>new InstInfo(0257, "image_atomic_xor", "todo", "todo", "todo", "todo", "todo", "todo", "todo", 0, 0, @"dst ^= src. Returns previous value if glc==1.", @"", ISA_Enc.MIMG, 26, 0, 0xF0680000, 0x0003),</v>
      </c>
    </row>
    <row r="262" spans="2:33" ht="15.75" customHeight="1" x14ac:dyDescent="0.25">
      <c r="B262" t="s">
        <v>1041</v>
      </c>
      <c r="C262" s="5">
        <f t="shared" ref="C262:C325" si="27">C261+1</f>
        <v>258</v>
      </c>
      <c r="D262" t="s">
        <v>2672</v>
      </c>
      <c r="E262" t="s">
        <v>2672</v>
      </c>
      <c r="F262" t="s">
        <v>2672</v>
      </c>
      <c r="G262" t="s">
        <v>2672</v>
      </c>
      <c r="H262" t="s">
        <v>2672</v>
      </c>
      <c r="I262" t="s">
        <v>2672</v>
      </c>
      <c r="J262" t="s">
        <v>2672</v>
      </c>
      <c r="K262">
        <v>0</v>
      </c>
      <c r="L262">
        <v>0</v>
      </c>
      <c r="N262" t="s">
        <v>2750</v>
      </c>
      <c r="P262" t="s">
        <v>1245</v>
      </c>
      <c r="Q262">
        <v>64</v>
      </c>
      <c r="R262">
        <v>0</v>
      </c>
      <c r="S262" t="s">
        <v>1197</v>
      </c>
      <c r="T262" t="str">
        <f t="shared" si="24"/>
        <v>1000000</v>
      </c>
      <c r="U262">
        <v>0</v>
      </c>
      <c r="V262">
        <v>0</v>
      </c>
      <c r="W262">
        <v>0</v>
      </c>
      <c r="X262">
        <v>0</v>
      </c>
      <c r="Y262">
        <v>0</v>
      </c>
      <c r="Z262">
        <v>0</v>
      </c>
      <c r="AA262">
        <v>0</v>
      </c>
      <c r="AB262">
        <v>0</v>
      </c>
      <c r="AC262">
        <v>0</v>
      </c>
      <c r="AD262">
        <v>1</v>
      </c>
      <c r="AE262">
        <v>1</v>
      </c>
      <c r="AF262" t="str">
        <f t="shared" si="25"/>
        <v>0x0003</v>
      </c>
      <c r="AG262" s="8" t="str">
        <f t="shared" si="26"/>
        <v>new InstInfo(0258, "image_gather4", "todo", "todo", "todo", "todo", "todo", "todo", "todo", 0, 0, @"gather 4 single component elements (2x2).", @"", ISA_Enc.MIMG, 64, 0, 0xF1000000, 0x0003),</v>
      </c>
    </row>
    <row r="263" spans="2:33" ht="15.75" customHeight="1" x14ac:dyDescent="0.25">
      <c r="B263" t="s">
        <v>1044</v>
      </c>
      <c r="C263" s="5">
        <f t="shared" si="27"/>
        <v>259</v>
      </c>
      <c r="D263" t="s">
        <v>2672</v>
      </c>
      <c r="E263" t="s">
        <v>2672</v>
      </c>
      <c r="F263" t="s">
        <v>2672</v>
      </c>
      <c r="G263" t="s">
        <v>2672</v>
      </c>
      <c r="H263" t="s">
        <v>2672</v>
      </c>
      <c r="I263" t="s">
        <v>2672</v>
      </c>
      <c r="J263" t="s">
        <v>2672</v>
      </c>
      <c r="K263">
        <v>0</v>
      </c>
      <c r="L263">
        <v>0</v>
      </c>
      <c r="N263" t="s">
        <v>2753</v>
      </c>
      <c r="P263" t="s">
        <v>1245</v>
      </c>
      <c r="Q263">
        <v>67</v>
      </c>
      <c r="R263">
        <v>0</v>
      </c>
      <c r="S263" t="s">
        <v>1200</v>
      </c>
      <c r="T263" t="str">
        <f t="shared" si="24"/>
        <v>1000011</v>
      </c>
      <c r="U263">
        <v>0</v>
      </c>
      <c r="V263">
        <v>0</v>
      </c>
      <c r="W263">
        <v>0</v>
      </c>
      <c r="X263">
        <v>0</v>
      </c>
      <c r="Y263">
        <v>0</v>
      </c>
      <c r="Z263">
        <v>0</v>
      </c>
      <c r="AA263">
        <v>0</v>
      </c>
      <c r="AB263">
        <v>0</v>
      </c>
      <c r="AC263">
        <v>0</v>
      </c>
      <c r="AD263">
        <v>1</v>
      </c>
      <c r="AE263">
        <v>1</v>
      </c>
      <c r="AF263" t="str">
        <f t="shared" si="25"/>
        <v>0x0003</v>
      </c>
      <c r="AG263" s="8" t="str">
        <f t="shared" si="26"/>
        <v>new InstInfo(0259, "image_gather4_b", "todo", "todo", "todo", "todo", "todo", "todo", "todo", 0, 0, @"gather 4 single component elements (2x2) with user bias.", @"", ISA_Enc.MIMG, 67, 0, 0xF10C0000, 0x0003),</v>
      </c>
    </row>
    <row r="264" spans="2:33" ht="15.75" customHeight="1" x14ac:dyDescent="0.25">
      <c r="B264" t="s">
        <v>1045</v>
      </c>
      <c r="C264" s="5">
        <f t="shared" si="27"/>
        <v>260</v>
      </c>
      <c r="D264" t="s">
        <v>2672</v>
      </c>
      <c r="E264" t="s">
        <v>2672</v>
      </c>
      <c r="F264" t="s">
        <v>2672</v>
      </c>
      <c r="G264" t="s">
        <v>2672</v>
      </c>
      <c r="H264" t="s">
        <v>2672</v>
      </c>
      <c r="I264" t="s">
        <v>2672</v>
      </c>
      <c r="J264" t="s">
        <v>2672</v>
      </c>
      <c r="K264">
        <v>0</v>
      </c>
      <c r="L264">
        <v>0</v>
      </c>
      <c r="N264" t="s">
        <v>2754</v>
      </c>
      <c r="P264" t="s">
        <v>1245</v>
      </c>
      <c r="Q264">
        <v>68</v>
      </c>
      <c r="R264">
        <v>0</v>
      </c>
      <c r="S264" t="s">
        <v>1201</v>
      </c>
      <c r="T264" t="str">
        <f t="shared" ref="T264:T295" si="28">DEC2BIN(Q264,7)</f>
        <v>1000100</v>
      </c>
      <c r="U264">
        <v>0</v>
      </c>
      <c r="V264">
        <v>0</v>
      </c>
      <c r="W264">
        <v>0</v>
      </c>
      <c r="X264">
        <v>0</v>
      </c>
      <c r="Y264">
        <v>0</v>
      </c>
      <c r="Z264">
        <v>0</v>
      </c>
      <c r="AA264">
        <v>0</v>
      </c>
      <c r="AB264">
        <v>0</v>
      </c>
      <c r="AC264">
        <v>0</v>
      </c>
      <c r="AD264">
        <v>1</v>
      </c>
      <c r="AE264">
        <v>1</v>
      </c>
      <c r="AF264" t="str">
        <f t="shared" si="25"/>
        <v>0x0003</v>
      </c>
      <c r="AG264" s="8" t="str">
        <f t="shared" si="26"/>
        <v>new InstInfo(0260, "image_gather4_b_cl", "todo", "todo", "todo", "todo", "todo", "todo", "todo", 0, 0, @"gather 4 single component elements (2x2) with user bias and clamp.", @"", ISA_Enc.MIMG, 68, 0, 0xF1100000, 0x0003),</v>
      </c>
    </row>
    <row r="265" spans="2:33" ht="15.75" customHeight="1" x14ac:dyDescent="0.25">
      <c r="B265" t="s">
        <v>1057</v>
      </c>
      <c r="C265" s="5">
        <f t="shared" si="27"/>
        <v>261</v>
      </c>
      <c r="D265" t="s">
        <v>2672</v>
      </c>
      <c r="E265" t="s">
        <v>2672</v>
      </c>
      <c r="F265" t="s">
        <v>2672</v>
      </c>
      <c r="G265" t="s">
        <v>2672</v>
      </c>
      <c r="H265" t="s">
        <v>2672</v>
      </c>
      <c r="I265" t="s">
        <v>2672</v>
      </c>
      <c r="J265" t="s">
        <v>2672</v>
      </c>
      <c r="K265">
        <v>0</v>
      </c>
      <c r="L265">
        <v>0</v>
      </c>
      <c r="N265" t="s">
        <v>2766</v>
      </c>
      <c r="P265" t="s">
        <v>1245</v>
      </c>
      <c r="Q265">
        <v>86</v>
      </c>
      <c r="R265">
        <v>0</v>
      </c>
      <c r="S265" t="s">
        <v>1212</v>
      </c>
      <c r="T265" t="str">
        <f t="shared" si="28"/>
        <v>1010110</v>
      </c>
      <c r="U265">
        <v>0</v>
      </c>
      <c r="V265">
        <v>0</v>
      </c>
      <c r="W265">
        <v>0</v>
      </c>
      <c r="X265">
        <v>0</v>
      </c>
      <c r="Y265">
        <v>0</v>
      </c>
      <c r="Z265">
        <v>0</v>
      </c>
      <c r="AA265">
        <v>0</v>
      </c>
      <c r="AB265">
        <v>0</v>
      </c>
      <c r="AC265">
        <v>0</v>
      </c>
      <c r="AD265">
        <v>1</v>
      </c>
      <c r="AE265">
        <v>1</v>
      </c>
      <c r="AF265" t="str">
        <f t="shared" si="25"/>
        <v>0x0003</v>
      </c>
      <c r="AG265" s="8" t="str">
        <f t="shared" si="26"/>
        <v>new InstInfo(0261, "image_gather4_b_cl_o", "todo", "todo", "todo", "todo", "todo", "todo", "todo", 0, 0, @"GATHER4_B_CL, with user offsets.", @"", ISA_Enc.MIMG, 86, 0, 0xF1580000, 0x0003),</v>
      </c>
    </row>
    <row r="266" spans="2:33" ht="15.75" customHeight="1" x14ac:dyDescent="0.25">
      <c r="B266" t="s">
        <v>1056</v>
      </c>
      <c r="C266" s="5">
        <f t="shared" si="27"/>
        <v>262</v>
      </c>
      <c r="D266" t="s">
        <v>2672</v>
      </c>
      <c r="E266" t="s">
        <v>2672</v>
      </c>
      <c r="F266" t="s">
        <v>2672</v>
      </c>
      <c r="G266" t="s">
        <v>2672</v>
      </c>
      <c r="H266" t="s">
        <v>2672</v>
      </c>
      <c r="I266" t="s">
        <v>2672</v>
      </c>
      <c r="J266" t="s">
        <v>2672</v>
      </c>
      <c r="K266">
        <v>0</v>
      </c>
      <c r="L266">
        <v>0</v>
      </c>
      <c r="N266" t="s">
        <v>2765</v>
      </c>
      <c r="P266" t="s">
        <v>1245</v>
      </c>
      <c r="Q266">
        <v>85</v>
      </c>
      <c r="R266">
        <v>0</v>
      </c>
      <c r="S266" t="s">
        <v>1211</v>
      </c>
      <c r="T266" t="str">
        <f t="shared" si="28"/>
        <v>1010101</v>
      </c>
      <c r="U266">
        <v>0</v>
      </c>
      <c r="V266">
        <v>0</v>
      </c>
      <c r="W266">
        <v>0</v>
      </c>
      <c r="X266">
        <v>0</v>
      </c>
      <c r="Y266">
        <v>0</v>
      </c>
      <c r="Z266">
        <v>0</v>
      </c>
      <c r="AA266">
        <v>0</v>
      </c>
      <c r="AB266">
        <v>0</v>
      </c>
      <c r="AC266">
        <v>0</v>
      </c>
      <c r="AD266">
        <v>1</v>
      </c>
      <c r="AE266">
        <v>1</v>
      </c>
      <c r="AF266" t="str">
        <f t="shared" si="25"/>
        <v>0x0003</v>
      </c>
      <c r="AG266" s="8" t="str">
        <f t="shared" si="26"/>
        <v>new InstInfo(0262, "image_gather4_b_o", "todo", "todo", "todo", "todo", "todo", "todo", "todo", 0, 0, @"GATHER4_B, with user offsets.", @"", ISA_Enc.MIMG, 85, 0, 0xF1540000, 0x0003),</v>
      </c>
    </row>
    <row r="267" spans="2:33" ht="15.75" customHeight="1" x14ac:dyDescent="0.25">
      <c r="B267" t="s">
        <v>1047</v>
      </c>
      <c r="C267" s="5">
        <f t="shared" si="27"/>
        <v>263</v>
      </c>
      <c r="D267" t="s">
        <v>2672</v>
      </c>
      <c r="E267" t="s">
        <v>2672</v>
      </c>
      <c r="F267" t="s">
        <v>2672</v>
      </c>
      <c r="G267" t="s">
        <v>2672</v>
      </c>
      <c r="H267" t="s">
        <v>2672</v>
      </c>
      <c r="I267" t="s">
        <v>2672</v>
      </c>
      <c r="J267" t="s">
        <v>2672</v>
      </c>
      <c r="K267">
        <v>0</v>
      </c>
      <c r="L267">
        <v>0</v>
      </c>
      <c r="N267" t="s">
        <v>2756</v>
      </c>
      <c r="P267" t="s">
        <v>1245</v>
      </c>
      <c r="Q267">
        <v>70</v>
      </c>
      <c r="R267">
        <v>0</v>
      </c>
      <c r="S267" t="s">
        <v>1203</v>
      </c>
      <c r="T267" t="str">
        <f t="shared" si="28"/>
        <v>1000110</v>
      </c>
      <c r="U267">
        <v>0</v>
      </c>
      <c r="V267">
        <v>0</v>
      </c>
      <c r="W267">
        <v>0</v>
      </c>
      <c r="X267">
        <v>0</v>
      </c>
      <c r="Y267">
        <v>0</v>
      </c>
      <c r="Z267">
        <v>0</v>
      </c>
      <c r="AA267">
        <v>0</v>
      </c>
      <c r="AB267">
        <v>0</v>
      </c>
      <c r="AC267">
        <v>0</v>
      </c>
      <c r="AD267">
        <v>1</v>
      </c>
      <c r="AE267">
        <v>1</v>
      </c>
      <c r="AF267" t="str">
        <f t="shared" si="25"/>
        <v>0x0003</v>
      </c>
      <c r="AG267" s="8" t="str">
        <f t="shared" si="26"/>
        <v>new InstInfo(0263, "image_gather4_c", "todo", "todo", "todo", "todo", "todo", "todo", "todo", 0, 0, @"gather 4 single component elements (2x2) with PCF.", @"", ISA_Enc.MIMG, 70, 0, 0xF1180000, 0x0003),</v>
      </c>
    </row>
    <row r="268" spans="2:33" ht="15.75" customHeight="1" x14ac:dyDescent="0.25">
      <c r="B268" t="s">
        <v>1050</v>
      </c>
      <c r="C268" s="5">
        <f t="shared" si="27"/>
        <v>264</v>
      </c>
      <c r="D268" t="s">
        <v>2672</v>
      </c>
      <c r="E268" t="s">
        <v>2672</v>
      </c>
      <c r="F268" t="s">
        <v>2672</v>
      </c>
      <c r="G268" t="s">
        <v>2672</v>
      </c>
      <c r="H268" t="s">
        <v>2672</v>
      </c>
      <c r="I268" t="s">
        <v>2672</v>
      </c>
      <c r="J268" t="s">
        <v>2672</v>
      </c>
      <c r="K268">
        <v>0</v>
      </c>
      <c r="L268">
        <v>0</v>
      </c>
      <c r="N268" t="s">
        <v>2759</v>
      </c>
      <c r="P268" t="s">
        <v>1245</v>
      </c>
      <c r="Q268">
        <v>77</v>
      </c>
      <c r="R268">
        <v>0</v>
      </c>
      <c r="S268" t="s">
        <v>1206</v>
      </c>
      <c r="T268" t="str">
        <f t="shared" si="28"/>
        <v>1001101</v>
      </c>
      <c r="U268">
        <v>0</v>
      </c>
      <c r="V268">
        <v>0</v>
      </c>
      <c r="W268">
        <v>0</v>
      </c>
      <c r="X268">
        <v>0</v>
      </c>
      <c r="Y268">
        <v>0</v>
      </c>
      <c r="Z268">
        <v>0</v>
      </c>
      <c r="AA268">
        <v>0</v>
      </c>
      <c r="AB268">
        <v>0</v>
      </c>
      <c r="AC268">
        <v>0</v>
      </c>
      <c r="AD268">
        <v>1</v>
      </c>
      <c r="AE268">
        <v>1</v>
      </c>
      <c r="AF268" t="str">
        <f t="shared" si="25"/>
        <v>0x0003</v>
      </c>
      <c r="AG268" s="8" t="str">
        <f t="shared" si="26"/>
        <v>new InstInfo(0264, "image_gather4_c_b", "todo", "todo", "todo", "todo", "todo", "todo", "todo", 0, 0, @"gather 4 single component elements (2x2) with user bias and PCF.", @"", ISA_Enc.MIMG, 77, 0, 0xF1340000, 0x0003),</v>
      </c>
    </row>
    <row r="269" spans="2:33" ht="15.75" customHeight="1" x14ac:dyDescent="0.25">
      <c r="B269" t="s">
        <v>1051</v>
      </c>
      <c r="C269" s="5">
        <f t="shared" si="27"/>
        <v>265</v>
      </c>
      <c r="D269" t="s">
        <v>2672</v>
      </c>
      <c r="E269" t="s">
        <v>2672</v>
      </c>
      <c r="F269" t="s">
        <v>2672</v>
      </c>
      <c r="G269" t="s">
        <v>2672</v>
      </c>
      <c r="H269" t="s">
        <v>2672</v>
      </c>
      <c r="I269" t="s">
        <v>2672</v>
      </c>
      <c r="J269" t="s">
        <v>2672</v>
      </c>
      <c r="K269">
        <v>0</v>
      </c>
      <c r="L269">
        <v>0</v>
      </c>
      <c r="N269" t="s">
        <v>2760</v>
      </c>
      <c r="P269" t="s">
        <v>1245</v>
      </c>
      <c r="Q269">
        <v>78</v>
      </c>
      <c r="R269">
        <v>0</v>
      </c>
      <c r="S269" t="s">
        <v>1207</v>
      </c>
      <c r="T269" t="str">
        <f t="shared" si="28"/>
        <v>1001110</v>
      </c>
      <c r="U269">
        <v>0</v>
      </c>
      <c r="V269">
        <v>0</v>
      </c>
      <c r="W269">
        <v>0</v>
      </c>
      <c r="X269">
        <v>0</v>
      </c>
      <c r="Y269">
        <v>0</v>
      </c>
      <c r="Z269">
        <v>0</v>
      </c>
      <c r="AA269">
        <v>0</v>
      </c>
      <c r="AB269">
        <v>0</v>
      </c>
      <c r="AC269">
        <v>0</v>
      </c>
      <c r="AD269">
        <v>1</v>
      </c>
      <c r="AE269">
        <v>1</v>
      </c>
      <c r="AF269" t="str">
        <f t="shared" si="25"/>
        <v>0x0003</v>
      </c>
      <c r="AG269" s="8" t="str">
        <f t="shared" si="26"/>
        <v>new InstInfo(0265, "image_gather4_c_b_cl", "todo", "todo", "todo", "todo", "todo", "todo", "todo", 0, 0, @"gather 4 single component elements (2x2) with user bias, clamp and PCF.", @"", ISA_Enc.MIMG, 78, 0, 0xF1380000, 0x0003),</v>
      </c>
    </row>
    <row r="270" spans="2:33" ht="15.75" customHeight="1" x14ac:dyDescent="0.25">
      <c r="B270" t="s">
        <v>1063</v>
      </c>
      <c r="C270" s="5">
        <f t="shared" si="27"/>
        <v>266</v>
      </c>
      <c r="D270" t="s">
        <v>2672</v>
      </c>
      <c r="E270" t="s">
        <v>2672</v>
      </c>
      <c r="F270" t="s">
        <v>2672</v>
      </c>
      <c r="G270" t="s">
        <v>2672</v>
      </c>
      <c r="H270" t="s">
        <v>2672</v>
      </c>
      <c r="I270" t="s">
        <v>2672</v>
      </c>
      <c r="J270" t="s">
        <v>2672</v>
      </c>
      <c r="K270">
        <v>0</v>
      </c>
      <c r="L270">
        <v>0</v>
      </c>
      <c r="N270" t="s">
        <v>2766</v>
      </c>
      <c r="P270" t="s">
        <v>1245</v>
      </c>
      <c r="Q270">
        <v>94</v>
      </c>
      <c r="R270">
        <v>0</v>
      </c>
      <c r="S270" t="s">
        <v>1218</v>
      </c>
      <c r="T270" t="str">
        <f t="shared" si="28"/>
        <v>1011110</v>
      </c>
      <c r="U270">
        <v>0</v>
      </c>
      <c r="V270">
        <v>0</v>
      </c>
      <c r="W270">
        <v>0</v>
      </c>
      <c r="X270">
        <v>0</v>
      </c>
      <c r="Y270">
        <v>0</v>
      </c>
      <c r="Z270">
        <v>0</v>
      </c>
      <c r="AA270">
        <v>0</v>
      </c>
      <c r="AB270">
        <v>0</v>
      </c>
      <c r="AC270">
        <v>0</v>
      </c>
      <c r="AD270">
        <v>1</v>
      </c>
      <c r="AE270">
        <v>1</v>
      </c>
      <c r="AF270" t="str">
        <f t="shared" si="25"/>
        <v>0x0003</v>
      </c>
      <c r="AG270" s="8" t="str">
        <f t="shared" si="26"/>
        <v>new InstInfo(0266, "image_gather4_c_b_cl_o", "todo", "todo", "todo", "todo", "todo", "todo", "todo", 0, 0, @"GATHER4_B_CL, with user offsets.", @"", ISA_Enc.MIMG, 94, 0, 0xF1780000, 0x0003),</v>
      </c>
    </row>
    <row r="271" spans="2:33" ht="15.75" customHeight="1" x14ac:dyDescent="0.25">
      <c r="B271" t="s">
        <v>1062</v>
      </c>
      <c r="C271" s="5">
        <f t="shared" si="27"/>
        <v>267</v>
      </c>
      <c r="D271" t="s">
        <v>2672</v>
      </c>
      <c r="E271" t="s">
        <v>2672</v>
      </c>
      <c r="F271" t="s">
        <v>2672</v>
      </c>
      <c r="G271" t="s">
        <v>2672</v>
      </c>
      <c r="H271" t="s">
        <v>2672</v>
      </c>
      <c r="I271" t="s">
        <v>2672</v>
      </c>
      <c r="J271" t="s">
        <v>2672</v>
      </c>
      <c r="K271">
        <v>0</v>
      </c>
      <c r="L271">
        <v>0</v>
      </c>
      <c r="N271" t="s">
        <v>2765</v>
      </c>
      <c r="P271" t="s">
        <v>1245</v>
      </c>
      <c r="Q271">
        <v>93</v>
      </c>
      <c r="R271">
        <v>0</v>
      </c>
      <c r="S271" t="s">
        <v>1217</v>
      </c>
      <c r="T271" t="str">
        <f t="shared" si="28"/>
        <v>1011101</v>
      </c>
      <c r="U271">
        <v>0</v>
      </c>
      <c r="V271">
        <v>0</v>
      </c>
      <c r="W271">
        <v>0</v>
      </c>
      <c r="X271">
        <v>0</v>
      </c>
      <c r="Y271">
        <v>0</v>
      </c>
      <c r="Z271">
        <v>0</v>
      </c>
      <c r="AA271">
        <v>0</v>
      </c>
      <c r="AB271">
        <v>0</v>
      </c>
      <c r="AC271">
        <v>0</v>
      </c>
      <c r="AD271">
        <v>1</v>
      </c>
      <c r="AE271">
        <v>1</v>
      </c>
      <c r="AF271" t="str">
        <f t="shared" si="25"/>
        <v>0x0003</v>
      </c>
      <c r="AG271" s="8" t="str">
        <f t="shared" si="26"/>
        <v>new InstInfo(0267, "image_gather4_c_b_o", "todo", "todo", "todo", "todo", "todo", "todo", "todo", 0, 0, @"GATHER4_B, with user offsets.", @"", ISA_Enc.MIMG, 93, 0, 0xF1740000, 0x0003),</v>
      </c>
    </row>
    <row r="272" spans="2:33" ht="15.75" customHeight="1" x14ac:dyDescent="0.25">
      <c r="B272" t="s">
        <v>1048</v>
      </c>
      <c r="C272" s="5">
        <f t="shared" si="27"/>
        <v>268</v>
      </c>
      <c r="D272" t="s">
        <v>2672</v>
      </c>
      <c r="E272" t="s">
        <v>2672</v>
      </c>
      <c r="F272" t="s">
        <v>2672</v>
      </c>
      <c r="G272" t="s">
        <v>2672</v>
      </c>
      <c r="H272" t="s">
        <v>2672</v>
      </c>
      <c r="I272" t="s">
        <v>2672</v>
      </c>
      <c r="J272" t="s">
        <v>2672</v>
      </c>
      <c r="K272">
        <v>0</v>
      </c>
      <c r="L272">
        <v>0</v>
      </c>
      <c r="N272" t="s">
        <v>2757</v>
      </c>
      <c r="P272" t="s">
        <v>1245</v>
      </c>
      <c r="Q272">
        <v>71</v>
      </c>
      <c r="R272">
        <v>0</v>
      </c>
      <c r="S272" t="s">
        <v>1204</v>
      </c>
      <c r="T272" t="str">
        <f t="shared" si="28"/>
        <v>1000111</v>
      </c>
      <c r="U272">
        <v>0</v>
      </c>
      <c r="V272">
        <v>0</v>
      </c>
      <c r="W272">
        <v>0</v>
      </c>
      <c r="X272">
        <v>0</v>
      </c>
      <c r="Y272">
        <v>0</v>
      </c>
      <c r="Z272">
        <v>0</v>
      </c>
      <c r="AA272">
        <v>0</v>
      </c>
      <c r="AB272">
        <v>0</v>
      </c>
      <c r="AC272">
        <v>0</v>
      </c>
      <c r="AD272">
        <v>1</v>
      </c>
      <c r="AE272">
        <v>1</v>
      </c>
      <c r="AF272" t="str">
        <f t="shared" si="25"/>
        <v>0x0003</v>
      </c>
      <c r="AG272" s="8" t="str">
        <f t="shared" si="26"/>
        <v>new InstInfo(0268, "image_gather4_c_cl", "todo", "todo", "todo", "todo", "todo", "todo", "todo", 0, 0, @"gather 4 single component elements (2x2) with user LOD clamp and PCF.", @"", ISA_Enc.MIMG, 71, 0, 0xF11C0000, 0x0003),</v>
      </c>
    </row>
    <row r="273" spans="2:33" ht="15.75" customHeight="1" x14ac:dyDescent="0.25">
      <c r="B273" t="s">
        <v>1060</v>
      </c>
      <c r="C273" s="5">
        <f t="shared" si="27"/>
        <v>269</v>
      </c>
      <c r="D273" t="s">
        <v>2672</v>
      </c>
      <c r="E273" t="s">
        <v>2672</v>
      </c>
      <c r="F273" t="s">
        <v>2672</v>
      </c>
      <c r="G273" t="s">
        <v>2672</v>
      </c>
      <c r="H273" t="s">
        <v>2672</v>
      </c>
      <c r="I273" t="s">
        <v>2672</v>
      </c>
      <c r="J273" t="s">
        <v>2672</v>
      </c>
      <c r="K273">
        <v>0</v>
      </c>
      <c r="L273">
        <v>0</v>
      </c>
      <c r="N273" t="s">
        <v>2769</v>
      </c>
      <c r="P273" t="s">
        <v>1245</v>
      </c>
      <c r="Q273">
        <v>89</v>
      </c>
      <c r="R273">
        <v>0</v>
      </c>
      <c r="S273" t="s">
        <v>1215</v>
      </c>
      <c r="T273" t="str">
        <f t="shared" si="28"/>
        <v>1011001</v>
      </c>
      <c r="U273">
        <v>0</v>
      </c>
      <c r="V273">
        <v>0</v>
      </c>
      <c r="W273">
        <v>0</v>
      </c>
      <c r="X273">
        <v>0</v>
      </c>
      <c r="Y273">
        <v>0</v>
      </c>
      <c r="Z273">
        <v>0</v>
      </c>
      <c r="AA273">
        <v>0</v>
      </c>
      <c r="AB273">
        <v>0</v>
      </c>
      <c r="AC273">
        <v>0</v>
      </c>
      <c r="AD273">
        <v>1</v>
      </c>
      <c r="AE273">
        <v>1</v>
      </c>
      <c r="AF273" t="str">
        <f t="shared" si="25"/>
        <v>0x0003</v>
      </c>
      <c r="AG273" s="8" t="str">
        <f t="shared" si="26"/>
        <v>new InstInfo(0269, "image_gather4_c_cl_o", "todo", "todo", "todo", "todo", "todo", "todo", "todo", 0, 0, @"GATHER4_C_CL, with user offsets.", @"", ISA_Enc.MIMG, 89, 0, 0xF1640000, 0x0003),</v>
      </c>
    </row>
    <row r="274" spans="2:33" ht="15.75" customHeight="1" x14ac:dyDescent="0.25">
      <c r="B274" t="s">
        <v>1049</v>
      </c>
      <c r="C274" s="5">
        <f t="shared" si="27"/>
        <v>270</v>
      </c>
      <c r="D274" t="s">
        <v>2672</v>
      </c>
      <c r="E274" t="s">
        <v>2672</v>
      </c>
      <c r="F274" t="s">
        <v>2672</v>
      </c>
      <c r="G274" t="s">
        <v>2672</v>
      </c>
      <c r="H274" t="s">
        <v>2672</v>
      </c>
      <c r="I274" t="s">
        <v>2672</v>
      </c>
      <c r="J274" t="s">
        <v>2672</v>
      </c>
      <c r="K274">
        <v>0</v>
      </c>
      <c r="L274">
        <v>0</v>
      </c>
      <c r="N274" t="s">
        <v>2758</v>
      </c>
      <c r="P274" t="s">
        <v>1245</v>
      </c>
      <c r="Q274">
        <v>76</v>
      </c>
      <c r="R274">
        <v>0</v>
      </c>
      <c r="S274" t="s">
        <v>1205</v>
      </c>
      <c r="T274" t="str">
        <f t="shared" si="28"/>
        <v>1001100</v>
      </c>
      <c r="U274">
        <v>0</v>
      </c>
      <c r="V274">
        <v>0</v>
      </c>
      <c r="W274">
        <v>0</v>
      </c>
      <c r="X274">
        <v>0</v>
      </c>
      <c r="Y274">
        <v>0</v>
      </c>
      <c r="Z274">
        <v>0</v>
      </c>
      <c r="AA274">
        <v>0</v>
      </c>
      <c r="AB274">
        <v>0</v>
      </c>
      <c r="AC274">
        <v>0</v>
      </c>
      <c r="AD274">
        <v>1</v>
      </c>
      <c r="AE274">
        <v>1</v>
      </c>
      <c r="AF274" t="str">
        <f t="shared" si="25"/>
        <v>0x0003</v>
      </c>
      <c r="AG274" s="8" t="str">
        <f t="shared" si="26"/>
        <v>new InstInfo(0270, "image_gather4_c_l", "todo", "todo", "todo", "todo", "todo", "todo", "todo", 0, 0, @"gather 4 single component elements (2x2) with user LOD and PCF.", @"", ISA_Enc.MIMG, 76, 0, 0xF1300000, 0x0003),</v>
      </c>
    </row>
    <row r="275" spans="2:33" ht="15.75" customHeight="1" x14ac:dyDescent="0.25">
      <c r="B275" t="s">
        <v>1061</v>
      </c>
      <c r="C275" s="5">
        <f t="shared" si="27"/>
        <v>271</v>
      </c>
      <c r="D275" t="s">
        <v>2672</v>
      </c>
      <c r="E275" t="s">
        <v>2672</v>
      </c>
      <c r="F275" t="s">
        <v>2672</v>
      </c>
      <c r="G275" t="s">
        <v>2672</v>
      </c>
      <c r="H275" t="s">
        <v>2672</v>
      </c>
      <c r="I275" t="s">
        <v>2672</v>
      </c>
      <c r="J275" t="s">
        <v>2672</v>
      </c>
      <c r="K275">
        <v>0</v>
      </c>
      <c r="L275">
        <v>0</v>
      </c>
      <c r="N275" t="s">
        <v>2770</v>
      </c>
      <c r="P275" t="s">
        <v>1245</v>
      </c>
      <c r="Q275">
        <v>92</v>
      </c>
      <c r="R275">
        <v>0</v>
      </c>
      <c r="S275" t="s">
        <v>1216</v>
      </c>
      <c r="T275" t="str">
        <f t="shared" si="28"/>
        <v>1011100</v>
      </c>
      <c r="U275">
        <v>0</v>
      </c>
      <c r="V275">
        <v>0</v>
      </c>
      <c r="W275">
        <v>0</v>
      </c>
      <c r="X275">
        <v>0</v>
      </c>
      <c r="Y275">
        <v>0</v>
      </c>
      <c r="Z275">
        <v>0</v>
      </c>
      <c r="AA275">
        <v>0</v>
      </c>
      <c r="AB275">
        <v>0</v>
      </c>
      <c r="AC275">
        <v>0</v>
      </c>
      <c r="AD275">
        <v>1</v>
      </c>
      <c r="AE275">
        <v>1</v>
      </c>
      <c r="AF275" t="str">
        <f t="shared" si="25"/>
        <v>0x0003</v>
      </c>
      <c r="AG275" s="8" t="str">
        <f t="shared" si="26"/>
        <v>new InstInfo(0271, "image_gather4_c_l_o", "todo", "todo", "todo", "todo", "todo", "todo", "todo", 0, 0, @"GATHER4_C_L, with user offsets.", @"", ISA_Enc.MIMG, 92, 0, 0xF1700000, 0x0003),</v>
      </c>
    </row>
    <row r="276" spans="2:33" ht="15.75" customHeight="1" x14ac:dyDescent="0.25">
      <c r="B276" t="s">
        <v>1052</v>
      </c>
      <c r="C276" s="5">
        <f t="shared" si="27"/>
        <v>272</v>
      </c>
      <c r="D276" t="s">
        <v>2672</v>
      </c>
      <c r="E276" t="s">
        <v>2672</v>
      </c>
      <c r="F276" t="s">
        <v>2672</v>
      </c>
      <c r="G276" t="s">
        <v>2672</v>
      </c>
      <c r="H276" t="s">
        <v>2672</v>
      </c>
      <c r="I276" t="s">
        <v>2672</v>
      </c>
      <c r="J276" t="s">
        <v>2672</v>
      </c>
      <c r="K276">
        <v>0</v>
      </c>
      <c r="L276">
        <v>0</v>
      </c>
      <c r="N276" t="s">
        <v>2761</v>
      </c>
      <c r="P276" t="s">
        <v>1245</v>
      </c>
      <c r="Q276">
        <v>79</v>
      </c>
      <c r="R276">
        <v>0</v>
      </c>
      <c r="S276" t="s">
        <v>1208</v>
      </c>
      <c r="T276" t="str">
        <f t="shared" si="28"/>
        <v>1001111</v>
      </c>
      <c r="U276">
        <v>0</v>
      </c>
      <c r="V276">
        <v>0</v>
      </c>
      <c r="W276">
        <v>0</v>
      </c>
      <c r="X276">
        <v>0</v>
      </c>
      <c r="Y276">
        <v>0</v>
      </c>
      <c r="Z276">
        <v>0</v>
      </c>
      <c r="AA276">
        <v>0</v>
      </c>
      <c r="AB276">
        <v>0</v>
      </c>
      <c r="AC276">
        <v>0</v>
      </c>
      <c r="AD276">
        <v>1</v>
      </c>
      <c r="AE276">
        <v>1</v>
      </c>
      <c r="AF276" t="str">
        <f t="shared" si="25"/>
        <v>0x0003</v>
      </c>
      <c r="AG276" s="8" t="str">
        <f t="shared" si="26"/>
        <v>new InstInfo(0272, "image_gather4_c_lz", "todo", "todo", "todo", "todo", "todo", "todo", "todo", 0, 0, @"gather 4 single component elements (2x2) at level 0, with PCF.", @"", ISA_Enc.MIMG, 79, 0, 0xF13C0000, 0x0003),</v>
      </c>
    </row>
    <row r="277" spans="2:33" ht="15.75" customHeight="1" x14ac:dyDescent="0.25">
      <c r="B277" t="s">
        <v>1064</v>
      </c>
      <c r="C277" s="5">
        <f t="shared" si="27"/>
        <v>273</v>
      </c>
      <c r="D277" t="s">
        <v>2672</v>
      </c>
      <c r="E277" t="s">
        <v>2672</v>
      </c>
      <c r="F277" t="s">
        <v>2672</v>
      </c>
      <c r="G277" t="s">
        <v>2672</v>
      </c>
      <c r="H277" t="s">
        <v>2672</v>
      </c>
      <c r="I277" t="s">
        <v>2672</v>
      </c>
      <c r="J277" t="s">
        <v>2672</v>
      </c>
      <c r="K277">
        <v>0</v>
      </c>
      <c r="L277">
        <v>0</v>
      </c>
      <c r="N277" t="s">
        <v>2771</v>
      </c>
      <c r="P277" t="s">
        <v>1245</v>
      </c>
      <c r="Q277">
        <v>95</v>
      </c>
      <c r="R277">
        <v>0</v>
      </c>
      <c r="S277" t="s">
        <v>1219</v>
      </c>
      <c r="T277" t="str">
        <f t="shared" si="28"/>
        <v>1011111</v>
      </c>
      <c r="U277">
        <v>0</v>
      </c>
      <c r="V277">
        <v>0</v>
      </c>
      <c r="W277">
        <v>0</v>
      </c>
      <c r="X277">
        <v>0</v>
      </c>
      <c r="Y277">
        <v>0</v>
      </c>
      <c r="Z277">
        <v>0</v>
      </c>
      <c r="AA277">
        <v>0</v>
      </c>
      <c r="AB277">
        <v>0</v>
      </c>
      <c r="AC277">
        <v>0</v>
      </c>
      <c r="AD277">
        <v>1</v>
      </c>
      <c r="AE277">
        <v>1</v>
      </c>
      <c r="AF277" t="str">
        <f t="shared" si="25"/>
        <v>0x0003</v>
      </c>
      <c r="AG277" s="8" t="str">
        <f t="shared" si="26"/>
        <v>new InstInfo(0273, "image_gather4_c_lz_o", "todo", "todo", "todo", "todo", "todo", "todo", "todo", 0, 0, @"GATHER4_C_LZ, with user offsets.", @"", ISA_Enc.MIMG, 95, 0, 0xF17C0000, 0x0003),</v>
      </c>
    </row>
    <row r="278" spans="2:33" ht="15.75" customHeight="1" x14ac:dyDescent="0.25">
      <c r="B278" t="s">
        <v>1059</v>
      </c>
      <c r="C278" s="5">
        <f t="shared" si="27"/>
        <v>274</v>
      </c>
      <c r="D278" t="s">
        <v>2672</v>
      </c>
      <c r="E278" t="s">
        <v>2672</v>
      </c>
      <c r="F278" t="s">
        <v>2672</v>
      </c>
      <c r="G278" t="s">
        <v>2672</v>
      </c>
      <c r="H278" t="s">
        <v>2672</v>
      </c>
      <c r="I278" t="s">
        <v>2672</v>
      </c>
      <c r="J278" t="s">
        <v>2672</v>
      </c>
      <c r="K278">
        <v>0</v>
      </c>
      <c r="L278">
        <v>0</v>
      </c>
      <c r="N278" t="s">
        <v>2768</v>
      </c>
      <c r="P278" t="s">
        <v>1245</v>
      </c>
      <c r="Q278">
        <v>88</v>
      </c>
      <c r="R278">
        <v>0</v>
      </c>
      <c r="S278" t="s">
        <v>1214</v>
      </c>
      <c r="T278" t="str">
        <f t="shared" si="28"/>
        <v>1011000</v>
      </c>
      <c r="U278">
        <v>0</v>
      </c>
      <c r="V278">
        <v>0</v>
      </c>
      <c r="W278">
        <v>0</v>
      </c>
      <c r="X278">
        <v>0</v>
      </c>
      <c r="Y278">
        <v>0</v>
      </c>
      <c r="Z278">
        <v>0</v>
      </c>
      <c r="AA278">
        <v>0</v>
      </c>
      <c r="AB278">
        <v>0</v>
      </c>
      <c r="AC278">
        <v>0</v>
      </c>
      <c r="AD278">
        <v>1</v>
      </c>
      <c r="AE278">
        <v>1</v>
      </c>
      <c r="AF278" t="str">
        <f t="shared" si="25"/>
        <v>0x0003</v>
      </c>
      <c r="AG278" s="8" t="str">
        <f t="shared" si="26"/>
        <v>new InstInfo(0274, "image_gather4_c_o", "todo", "todo", "todo", "todo", "todo", "todo", "todo", 0, 0, @"GATHER4_C, with user offsets.", @"", ISA_Enc.MIMG, 88, 0, 0xF1600000, 0x0003),</v>
      </c>
    </row>
    <row r="279" spans="2:33" ht="15.75" customHeight="1" x14ac:dyDescent="0.25">
      <c r="B279" t="s">
        <v>1042</v>
      </c>
      <c r="C279" s="5">
        <f t="shared" si="27"/>
        <v>275</v>
      </c>
      <c r="D279" t="s">
        <v>2672</v>
      </c>
      <c r="E279" t="s">
        <v>2672</v>
      </c>
      <c r="F279" t="s">
        <v>2672</v>
      </c>
      <c r="G279" t="s">
        <v>2672</v>
      </c>
      <c r="H279" t="s">
        <v>2672</v>
      </c>
      <c r="I279" t="s">
        <v>2672</v>
      </c>
      <c r="J279" t="s">
        <v>2672</v>
      </c>
      <c r="K279">
        <v>0</v>
      </c>
      <c r="L279">
        <v>0</v>
      </c>
      <c r="N279" t="s">
        <v>2751</v>
      </c>
      <c r="P279" t="s">
        <v>1245</v>
      </c>
      <c r="Q279">
        <v>65</v>
      </c>
      <c r="R279">
        <v>0</v>
      </c>
      <c r="S279" t="s">
        <v>1198</v>
      </c>
      <c r="T279" t="str">
        <f t="shared" si="28"/>
        <v>1000001</v>
      </c>
      <c r="U279">
        <v>0</v>
      </c>
      <c r="V279">
        <v>0</v>
      </c>
      <c r="W279">
        <v>0</v>
      </c>
      <c r="X279">
        <v>0</v>
      </c>
      <c r="Y279">
        <v>0</v>
      </c>
      <c r="Z279">
        <v>0</v>
      </c>
      <c r="AA279">
        <v>0</v>
      </c>
      <c r="AB279">
        <v>0</v>
      </c>
      <c r="AC279">
        <v>0</v>
      </c>
      <c r="AD279">
        <v>1</v>
      </c>
      <c r="AE279">
        <v>1</v>
      </c>
      <c r="AF279" t="str">
        <f t="shared" si="25"/>
        <v>0x0003</v>
      </c>
      <c r="AG279" s="8" t="str">
        <f t="shared" si="26"/>
        <v>new InstInfo(0275, "image_gather4_cl", "todo", "todo", "todo", "todo", "todo", "todo", "todo", 0, 0, @"gather 4 single component elements (2x2) with user LOD clamp.", @"", ISA_Enc.MIMG, 65, 0, 0xF1040000, 0x0003),</v>
      </c>
    </row>
    <row r="280" spans="2:33" ht="15.75" customHeight="1" x14ac:dyDescent="0.25">
      <c r="B280" t="s">
        <v>1054</v>
      </c>
      <c r="C280" s="5">
        <f t="shared" si="27"/>
        <v>276</v>
      </c>
      <c r="D280" t="s">
        <v>2672</v>
      </c>
      <c r="E280" t="s">
        <v>2672</v>
      </c>
      <c r="F280" t="s">
        <v>2672</v>
      </c>
      <c r="G280" t="s">
        <v>2672</v>
      </c>
      <c r="H280" t="s">
        <v>2672</v>
      </c>
      <c r="I280" t="s">
        <v>2672</v>
      </c>
      <c r="J280" t="s">
        <v>2672</v>
      </c>
      <c r="K280">
        <v>0</v>
      </c>
      <c r="L280">
        <v>0</v>
      </c>
      <c r="N280" t="s">
        <v>2763</v>
      </c>
      <c r="P280" t="s">
        <v>1245</v>
      </c>
      <c r="Q280">
        <v>81</v>
      </c>
      <c r="R280">
        <v>0</v>
      </c>
      <c r="S280" t="s">
        <v>1209</v>
      </c>
      <c r="T280" t="str">
        <f t="shared" si="28"/>
        <v>1010001</v>
      </c>
      <c r="U280">
        <v>0</v>
      </c>
      <c r="V280">
        <v>0</v>
      </c>
      <c r="W280">
        <v>0</v>
      </c>
      <c r="X280">
        <v>0</v>
      </c>
      <c r="Y280">
        <v>0</v>
      </c>
      <c r="Z280">
        <v>0</v>
      </c>
      <c r="AA280">
        <v>0</v>
      </c>
      <c r="AB280">
        <v>0</v>
      </c>
      <c r="AC280">
        <v>0</v>
      </c>
      <c r="AD280">
        <v>1</v>
      </c>
      <c r="AE280">
        <v>1</v>
      </c>
      <c r="AF280" t="str">
        <f t="shared" si="25"/>
        <v>0x0003</v>
      </c>
      <c r="AG280" s="8" t="str">
        <f t="shared" si="26"/>
        <v>new InstInfo(0276, "image_gather4_cl_o", "todo", "todo", "todo", "todo", "todo", "todo", "todo", 0, 0, @"GATHER4_CL, with user offsets.", @"", ISA_Enc.MIMG, 81, 0, 0xF1440000, 0x0003),</v>
      </c>
    </row>
    <row r="281" spans="2:33" ht="15.75" customHeight="1" x14ac:dyDescent="0.25">
      <c r="B281" t="s">
        <v>1043</v>
      </c>
      <c r="C281" s="5">
        <f t="shared" si="27"/>
        <v>277</v>
      </c>
      <c r="D281" t="s">
        <v>2672</v>
      </c>
      <c r="E281" t="s">
        <v>2672</v>
      </c>
      <c r="F281" t="s">
        <v>2672</v>
      </c>
      <c r="G281" t="s">
        <v>2672</v>
      </c>
      <c r="H281" t="s">
        <v>2672</v>
      </c>
      <c r="I281" t="s">
        <v>2672</v>
      </c>
      <c r="J281" t="s">
        <v>2672</v>
      </c>
      <c r="K281">
        <v>0</v>
      </c>
      <c r="L281">
        <v>0</v>
      </c>
      <c r="N281" t="s">
        <v>2752</v>
      </c>
      <c r="P281" t="s">
        <v>1245</v>
      </c>
      <c r="Q281">
        <v>66</v>
      </c>
      <c r="R281">
        <v>0</v>
      </c>
      <c r="S281" t="s">
        <v>1199</v>
      </c>
      <c r="T281" t="str">
        <f t="shared" si="28"/>
        <v>1000010</v>
      </c>
      <c r="U281">
        <v>0</v>
      </c>
      <c r="V281">
        <v>0</v>
      </c>
      <c r="W281">
        <v>0</v>
      </c>
      <c r="X281">
        <v>0</v>
      </c>
      <c r="Y281">
        <v>0</v>
      </c>
      <c r="Z281">
        <v>0</v>
      </c>
      <c r="AA281">
        <v>0</v>
      </c>
      <c r="AB281">
        <v>0</v>
      </c>
      <c r="AC281">
        <v>0</v>
      </c>
      <c r="AD281">
        <v>1</v>
      </c>
      <c r="AE281">
        <v>1</v>
      </c>
      <c r="AF281" t="str">
        <f t="shared" si="25"/>
        <v>0x0003</v>
      </c>
      <c r="AG281" s="8" t="str">
        <f t="shared" si="26"/>
        <v>new InstInfo(0277, "image_gather4_l", "todo", "todo", "todo", "todo", "todo", "todo", "todo", 0, 0, @"gather 4 single component elements (2x2) with user LOD.", @"", ISA_Enc.MIMG, 66, 0, 0xF1080000, 0x0003),</v>
      </c>
    </row>
    <row r="282" spans="2:33" ht="15.75" customHeight="1" x14ac:dyDescent="0.25">
      <c r="B282" t="s">
        <v>1055</v>
      </c>
      <c r="C282" s="5">
        <f t="shared" si="27"/>
        <v>278</v>
      </c>
      <c r="D282" t="s">
        <v>2672</v>
      </c>
      <c r="E282" t="s">
        <v>2672</v>
      </c>
      <c r="F282" t="s">
        <v>2672</v>
      </c>
      <c r="G282" t="s">
        <v>2672</v>
      </c>
      <c r="H282" t="s">
        <v>2672</v>
      </c>
      <c r="I282" t="s">
        <v>2672</v>
      </c>
      <c r="J282" t="s">
        <v>2672</v>
      </c>
      <c r="K282">
        <v>0</v>
      </c>
      <c r="L282">
        <v>0</v>
      </c>
      <c r="N282" t="s">
        <v>2764</v>
      </c>
      <c r="P282" t="s">
        <v>1245</v>
      </c>
      <c r="Q282">
        <v>84</v>
      </c>
      <c r="R282">
        <v>0</v>
      </c>
      <c r="S282" t="s">
        <v>1210</v>
      </c>
      <c r="T282" t="str">
        <f t="shared" si="28"/>
        <v>1010100</v>
      </c>
      <c r="U282">
        <v>0</v>
      </c>
      <c r="V282">
        <v>0</v>
      </c>
      <c r="W282">
        <v>0</v>
      </c>
      <c r="X282">
        <v>0</v>
      </c>
      <c r="Y282">
        <v>0</v>
      </c>
      <c r="Z282">
        <v>0</v>
      </c>
      <c r="AA282">
        <v>0</v>
      </c>
      <c r="AB282">
        <v>0</v>
      </c>
      <c r="AC282">
        <v>0</v>
      </c>
      <c r="AD282">
        <v>1</v>
      </c>
      <c r="AE282">
        <v>1</v>
      </c>
      <c r="AF282" t="str">
        <f t="shared" si="25"/>
        <v>0x0003</v>
      </c>
      <c r="AG282" s="8" t="str">
        <f t="shared" si="26"/>
        <v>new InstInfo(0278, "image_gather4_l_o", "todo", "todo", "todo", "todo", "todo", "todo", "todo", 0, 0, @"GATHER4_L, with user offsets.", @"", ISA_Enc.MIMG, 84, 0, 0xF1500000, 0x0003),</v>
      </c>
    </row>
    <row r="283" spans="2:33" ht="15.75" customHeight="1" x14ac:dyDescent="0.25">
      <c r="B283" t="s">
        <v>1046</v>
      </c>
      <c r="C283" s="5">
        <f t="shared" si="27"/>
        <v>279</v>
      </c>
      <c r="D283" t="s">
        <v>2672</v>
      </c>
      <c r="E283" t="s">
        <v>2672</v>
      </c>
      <c r="F283" t="s">
        <v>2672</v>
      </c>
      <c r="G283" t="s">
        <v>2672</v>
      </c>
      <c r="H283" t="s">
        <v>2672</v>
      </c>
      <c r="I283" t="s">
        <v>2672</v>
      </c>
      <c r="J283" t="s">
        <v>2672</v>
      </c>
      <c r="K283">
        <v>0</v>
      </c>
      <c r="L283">
        <v>0</v>
      </c>
      <c r="N283" t="s">
        <v>2755</v>
      </c>
      <c r="P283" t="s">
        <v>1245</v>
      </c>
      <c r="Q283">
        <v>69</v>
      </c>
      <c r="R283">
        <v>0</v>
      </c>
      <c r="S283" t="s">
        <v>1202</v>
      </c>
      <c r="T283" t="str">
        <f t="shared" si="28"/>
        <v>1000101</v>
      </c>
      <c r="U283">
        <v>0</v>
      </c>
      <c r="V283">
        <v>0</v>
      </c>
      <c r="W283">
        <v>0</v>
      </c>
      <c r="X283">
        <v>0</v>
      </c>
      <c r="Y283">
        <v>0</v>
      </c>
      <c r="Z283">
        <v>0</v>
      </c>
      <c r="AA283">
        <v>0</v>
      </c>
      <c r="AB283">
        <v>0</v>
      </c>
      <c r="AC283">
        <v>0</v>
      </c>
      <c r="AD283">
        <v>1</v>
      </c>
      <c r="AE283">
        <v>1</v>
      </c>
      <c r="AF283" t="str">
        <f t="shared" si="25"/>
        <v>0x0003</v>
      </c>
      <c r="AG283" s="8" t="str">
        <f t="shared" si="26"/>
        <v>new InstInfo(0279, "image_gather4_lz", "todo", "todo", "todo", "todo", "todo", "todo", "todo", 0, 0, @"gather 4 single component elements (2x2) at level 0.", @"", ISA_Enc.MIMG, 69, 0, 0xF1140000, 0x0003),</v>
      </c>
    </row>
    <row r="284" spans="2:33" ht="15.75" customHeight="1" x14ac:dyDescent="0.25">
      <c r="B284" t="s">
        <v>1058</v>
      </c>
      <c r="C284" s="5">
        <f t="shared" si="27"/>
        <v>280</v>
      </c>
      <c r="D284" t="s">
        <v>2672</v>
      </c>
      <c r="E284" t="s">
        <v>2672</v>
      </c>
      <c r="F284" t="s">
        <v>2672</v>
      </c>
      <c r="G284" t="s">
        <v>2672</v>
      </c>
      <c r="H284" t="s">
        <v>2672</v>
      </c>
      <c r="I284" t="s">
        <v>2672</v>
      </c>
      <c r="J284" t="s">
        <v>2672</v>
      </c>
      <c r="K284">
        <v>0</v>
      </c>
      <c r="L284">
        <v>0</v>
      </c>
      <c r="N284" t="s">
        <v>2767</v>
      </c>
      <c r="P284" t="s">
        <v>1245</v>
      </c>
      <c r="Q284">
        <v>87</v>
      </c>
      <c r="R284">
        <v>0</v>
      </c>
      <c r="S284" t="s">
        <v>1213</v>
      </c>
      <c r="T284" t="str">
        <f t="shared" si="28"/>
        <v>1010111</v>
      </c>
      <c r="U284">
        <v>0</v>
      </c>
      <c r="V284">
        <v>0</v>
      </c>
      <c r="W284">
        <v>0</v>
      </c>
      <c r="X284">
        <v>0</v>
      </c>
      <c r="Y284">
        <v>0</v>
      </c>
      <c r="Z284">
        <v>0</v>
      </c>
      <c r="AA284">
        <v>0</v>
      </c>
      <c r="AB284">
        <v>0</v>
      </c>
      <c r="AC284">
        <v>0</v>
      </c>
      <c r="AD284">
        <v>1</v>
      </c>
      <c r="AE284">
        <v>1</v>
      </c>
      <c r="AF284" t="str">
        <f t="shared" si="25"/>
        <v>0x0003</v>
      </c>
      <c r="AG284" s="8" t="str">
        <f t="shared" si="26"/>
        <v>new InstInfo(0280, "image_gather4_lz_o", "todo", "todo", "todo", "todo", "todo", "todo", "todo", 0, 0, @"GATHER4_LZ, with user offsets.", @"", ISA_Enc.MIMG, 87, 0, 0xF15C0000, 0x0003),</v>
      </c>
    </row>
    <row r="285" spans="2:33" ht="15.75" customHeight="1" x14ac:dyDescent="0.25">
      <c r="B285" t="s">
        <v>1053</v>
      </c>
      <c r="C285" s="5">
        <f t="shared" si="27"/>
        <v>281</v>
      </c>
      <c r="D285" t="s">
        <v>2672</v>
      </c>
      <c r="E285" t="s">
        <v>2672</v>
      </c>
      <c r="F285" t="s">
        <v>2672</v>
      </c>
      <c r="G285" t="s">
        <v>2672</v>
      </c>
      <c r="H285" t="s">
        <v>2672</v>
      </c>
      <c r="I285" t="s">
        <v>2672</v>
      </c>
      <c r="J285" t="s">
        <v>2672</v>
      </c>
      <c r="K285">
        <v>0</v>
      </c>
      <c r="L285">
        <v>0</v>
      </c>
      <c r="N285" t="s">
        <v>2762</v>
      </c>
      <c r="P285" t="s">
        <v>1245</v>
      </c>
      <c r="Q285">
        <v>80</v>
      </c>
      <c r="R285">
        <v>0</v>
      </c>
      <c r="S285" t="s">
        <v>2781</v>
      </c>
      <c r="T285" t="str">
        <f t="shared" si="28"/>
        <v>1010000</v>
      </c>
      <c r="U285">
        <v>0</v>
      </c>
      <c r="V285">
        <v>0</v>
      </c>
      <c r="W285">
        <v>0</v>
      </c>
      <c r="X285">
        <v>0</v>
      </c>
      <c r="Y285">
        <v>0</v>
      </c>
      <c r="Z285">
        <v>0</v>
      </c>
      <c r="AA285">
        <v>0</v>
      </c>
      <c r="AB285">
        <v>0</v>
      </c>
      <c r="AC285">
        <v>0</v>
      </c>
      <c r="AD285">
        <v>1</v>
      </c>
      <c r="AE285">
        <v>1</v>
      </c>
      <c r="AF285" t="str">
        <f t="shared" si="25"/>
        <v>0x0003</v>
      </c>
      <c r="AG285" s="8" t="str">
        <f t="shared" si="26"/>
        <v>new InstInfo(0281, "image_gather4_o", "todo", "todo", "todo", "todo", "todo", "todo", "todo", 0, 0, @"GATHER4, with user offsets.", @"", ISA_Enc.MIMG, 80, 0, 0xF1400000, 0x0003),</v>
      </c>
    </row>
    <row r="286" spans="2:33" ht="15.75" customHeight="1" x14ac:dyDescent="0.25">
      <c r="B286" t="s">
        <v>1065</v>
      </c>
      <c r="C286" s="5">
        <f t="shared" si="27"/>
        <v>282</v>
      </c>
      <c r="D286" t="s">
        <v>2672</v>
      </c>
      <c r="E286" t="s">
        <v>2672</v>
      </c>
      <c r="F286" t="s">
        <v>2672</v>
      </c>
      <c r="G286" t="s">
        <v>2672</v>
      </c>
      <c r="H286" t="s">
        <v>2672</v>
      </c>
      <c r="I286" t="s">
        <v>2672</v>
      </c>
      <c r="J286" t="s">
        <v>2672</v>
      </c>
      <c r="K286">
        <v>0</v>
      </c>
      <c r="L286">
        <v>0</v>
      </c>
      <c r="N286" t="s">
        <v>2772</v>
      </c>
      <c r="P286" t="s">
        <v>1245</v>
      </c>
      <c r="Q286">
        <v>96</v>
      </c>
      <c r="R286">
        <v>0</v>
      </c>
      <c r="S286" t="s">
        <v>1220</v>
      </c>
      <c r="T286" t="str">
        <f t="shared" si="28"/>
        <v>1100000</v>
      </c>
      <c r="U286">
        <v>0</v>
      </c>
      <c r="V286">
        <v>0</v>
      </c>
      <c r="W286">
        <v>0</v>
      </c>
      <c r="X286">
        <v>0</v>
      </c>
      <c r="Y286">
        <v>0</v>
      </c>
      <c r="Z286">
        <v>0</v>
      </c>
      <c r="AA286">
        <v>0</v>
      </c>
      <c r="AB286">
        <v>0</v>
      </c>
      <c r="AC286">
        <v>0</v>
      </c>
      <c r="AD286">
        <v>1</v>
      </c>
      <c r="AE286">
        <v>1</v>
      </c>
      <c r="AF286" t="str">
        <f t="shared" si="25"/>
        <v>0x0003</v>
      </c>
      <c r="AG286" s="8" t="str">
        <f t="shared" si="26"/>
        <v>new InstInfo(0282, "image_get_lod", "todo", "todo", "todo", "todo", "todo", "todo", "todo", 0, 0, @"Return calculated LOD.", @"", ISA_Enc.MIMG, 96, 0, 0xF1800000, 0x0003),</v>
      </c>
    </row>
    <row r="287" spans="2:33" ht="15.75" customHeight="1" x14ac:dyDescent="0.25">
      <c r="B287" t="s">
        <v>992</v>
      </c>
      <c r="C287" s="5">
        <f t="shared" si="27"/>
        <v>283</v>
      </c>
      <c r="D287" t="s">
        <v>2672</v>
      </c>
      <c r="E287" t="s">
        <v>2672</v>
      </c>
      <c r="F287" t="s">
        <v>2672</v>
      </c>
      <c r="G287" t="s">
        <v>2672</v>
      </c>
      <c r="H287" t="s">
        <v>2672</v>
      </c>
      <c r="I287" t="s">
        <v>2672</v>
      </c>
      <c r="J287" t="s">
        <v>2672</v>
      </c>
      <c r="K287">
        <v>0</v>
      </c>
      <c r="L287">
        <v>0</v>
      </c>
      <c r="N287" t="s">
        <v>2701</v>
      </c>
      <c r="P287" t="s">
        <v>1245</v>
      </c>
      <c r="Q287">
        <v>14</v>
      </c>
      <c r="R287">
        <v>0</v>
      </c>
      <c r="S287" t="s">
        <v>1148</v>
      </c>
      <c r="T287" t="str">
        <f t="shared" si="28"/>
        <v>0001110</v>
      </c>
      <c r="U287">
        <v>0</v>
      </c>
      <c r="V287">
        <v>0</v>
      </c>
      <c r="W287">
        <v>0</v>
      </c>
      <c r="X287">
        <v>0</v>
      </c>
      <c r="Y287">
        <v>0</v>
      </c>
      <c r="Z287">
        <v>0</v>
      </c>
      <c r="AA287">
        <v>0</v>
      </c>
      <c r="AB287">
        <v>0</v>
      </c>
      <c r="AC287">
        <v>0</v>
      </c>
      <c r="AD287">
        <v>1</v>
      </c>
      <c r="AE287">
        <v>1</v>
      </c>
      <c r="AF287" t="str">
        <f t="shared" si="25"/>
        <v>0x0003</v>
      </c>
      <c r="AG287" s="8" t="str">
        <f t="shared" si="26"/>
        <v>new InstInfo(0283, "image_get_resinfo", "todo", "todo", "todo", "todo", "todo", "todo", "todo", 0, 0, @"return resource info. No sampler.", @"", ISA_Enc.MIMG, 14, 0, 0xF0380000, 0x0003),</v>
      </c>
    </row>
    <row r="288" spans="2:33" ht="15.75" customHeight="1" x14ac:dyDescent="0.25">
      <c r="B288" t="s">
        <v>982</v>
      </c>
      <c r="C288" s="5">
        <f t="shared" si="27"/>
        <v>284</v>
      </c>
      <c r="D288" t="s">
        <v>2672</v>
      </c>
      <c r="E288" t="s">
        <v>2672</v>
      </c>
      <c r="F288" t="s">
        <v>2672</v>
      </c>
      <c r="G288" t="s">
        <v>2672</v>
      </c>
      <c r="H288" t="s">
        <v>2672</v>
      </c>
      <c r="I288" t="s">
        <v>2672</v>
      </c>
      <c r="J288" t="s">
        <v>2672</v>
      </c>
      <c r="K288">
        <v>0</v>
      </c>
      <c r="L288">
        <v>0</v>
      </c>
      <c r="N288" t="s">
        <v>2691</v>
      </c>
      <c r="P288" t="s">
        <v>1245</v>
      </c>
      <c r="Q288">
        <v>0</v>
      </c>
      <c r="R288">
        <v>0</v>
      </c>
      <c r="S288" t="s">
        <v>1138</v>
      </c>
      <c r="T288" t="str">
        <f t="shared" si="28"/>
        <v>0000000</v>
      </c>
      <c r="U288">
        <v>0</v>
      </c>
      <c r="V288">
        <v>0</v>
      </c>
      <c r="W288">
        <v>0</v>
      </c>
      <c r="X288">
        <v>0</v>
      </c>
      <c r="Y288">
        <v>0</v>
      </c>
      <c r="Z288">
        <v>0</v>
      </c>
      <c r="AA288">
        <v>0</v>
      </c>
      <c r="AB288">
        <v>0</v>
      </c>
      <c r="AC288">
        <v>0</v>
      </c>
      <c r="AD288">
        <v>1</v>
      </c>
      <c r="AE288">
        <v>1</v>
      </c>
      <c r="AF288" t="str">
        <f t="shared" si="25"/>
        <v>0x0003</v>
      </c>
      <c r="AG288" s="8" t="str">
        <f t="shared" si="26"/>
        <v>new InstInfo(0284, "image_load", "todo", "todo", "todo", "todo", "todo", "todo", "todo", 0, 0, @"Image memory load with format conversion specified in T#. No sampler.", @"", ISA_Enc.MIMG, 0, 0, 0xF0000000, 0x0003),</v>
      </c>
    </row>
    <row r="289" spans="2:33" ht="15.75" customHeight="1" x14ac:dyDescent="0.25">
      <c r="B289" t="s">
        <v>983</v>
      </c>
      <c r="C289" s="5">
        <f t="shared" si="27"/>
        <v>285</v>
      </c>
      <c r="D289" t="s">
        <v>2672</v>
      </c>
      <c r="E289" t="s">
        <v>2672</v>
      </c>
      <c r="F289" t="s">
        <v>2672</v>
      </c>
      <c r="G289" t="s">
        <v>2672</v>
      </c>
      <c r="H289" t="s">
        <v>2672</v>
      </c>
      <c r="I289" t="s">
        <v>2672</v>
      </c>
      <c r="J289" t="s">
        <v>2672</v>
      </c>
      <c r="K289">
        <v>0</v>
      </c>
      <c r="L289">
        <v>0</v>
      </c>
      <c r="N289" t="s">
        <v>2692</v>
      </c>
      <c r="P289" t="s">
        <v>1245</v>
      </c>
      <c r="Q289">
        <v>1</v>
      </c>
      <c r="R289">
        <v>0</v>
      </c>
      <c r="S289" t="s">
        <v>1139</v>
      </c>
      <c r="T289" t="str">
        <f t="shared" si="28"/>
        <v>0000001</v>
      </c>
      <c r="U289">
        <v>0</v>
      </c>
      <c r="V289">
        <v>0</v>
      </c>
      <c r="W289">
        <v>0</v>
      </c>
      <c r="X289">
        <v>0</v>
      </c>
      <c r="Y289">
        <v>0</v>
      </c>
      <c r="Z289">
        <v>0</v>
      </c>
      <c r="AA289">
        <v>0</v>
      </c>
      <c r="AB289">
        <v>0</v>
      </c>
      <c r="AC289">
        <v>0</v>
      </c>
      <c r="AD289">
        <v>1</v>
      </c>
      <c r="AE289">
        <v>1</v>
      </c>
      <c r="AF289" t="str">
        <f t="shared" si="25"/>
        <v>0x0003</v>
      </c>
      <c r="AG289" s="8" t="str">
        <f t="shared" si="26"/>
        <v>new InstInfo(0285, "image_load_mip", "todo", "todo", "todo", "todo", "todo", "todo", "todo", 0, 0, @"Image memory load with user-supplied mip level. No sampler.", @"", ISA_Enc.MIMG, 1, 0, 0xF0040000, 0x0003),</v>
      </c>
    </row>
    <row r="290" spans="2:33" ht="15.75" customHeight="1" x14ac:dyDescent="0.25">
      <c r="B290" t="s">
        <v>986</v>
      </c>
      <c r="C290" s="5">
        <f t="shared" si="27"/>
        <v>286</v>
      </c>
      <c r="D290" t="s">
        <v>2672</v>
      </c>
      <c r="E290" t="s">
        <v>2672</v>
      </c>
      <c r="F290" t="s">
        <v>2672</v>
      </c>
      <c r="G290" t="s">
        <v>2672</v>
      </c>
      <c r="H290" t="s">
        <v>2672</v>
      </c>
      <c r="I290" t="s">
        <v>2672</v>
      </c>
      <c r="J290" t="s">
        <v>2672</v>
      </c>
      <c r="K290">
        <v>0</v>
      </c>
      <c r="L290">
        <v>0</v>
      </c>
      <c r="N290" t="s">
        <v>2695</v>
      </c>
      <c r="P290" t="s">
        <v>1245</v>
      </c>
      <c r="Q290">
        <v>4</v>
      </c>
      <c r="R290">
        <v>0</v>
      </c>
      <c r="S290" t="s">
        <v>1142</v>
      </c>
      <c r="T290" t="str">
        <f t="shared" si="28"/>
        <v>0000100</v>
      </c>
      <c r="U290">
        <v>0</v>
      </c>
      <c r="V290">
        <v>0</v>
      </c>
      <c r="W290">
        <v>0</v>
      </c>
      <c r="X290">
        <v>0</v>
      </c>
      <c r="Y290">
        <v>0</v>
      </c>
      <c r="Z290">
        <v>0</v>
      </c>
      <c r="AA290">
        <v>0</v>
      </c>
      <c r="AB290">
        <v>0</v>
      </c>
      <c r="AC290">
        <v>0</v>
      </c>
      <c r="AD290">
        <v>1</v>
      </c>
      <c r="AE290">
        <v>1</v>
      </c>
      <c r="AF290" t="str">
        <f t="shared" si="25"/>
        <v>0x0003</v>
      </c>
      <c r="AG290" s="8" t="str">
        <f t="shared" si="26"/>
        <v>new InstInfo(0286, "image_load_mip_pck", "todo", "todo", "todo", "todo", "todo", "todo", "todo", 0, 0, @"Image memory load with user-supplied mip level, no format conversion. No sampler.", @"", ISA_Enc.MIMG, 4, 0, 0xF0100000, 0x0003),</v>
      </c>
    </row>
    <row r="291" spans="2:33" ht="15.75" customHeight="1" x14ac:dyDescent="0.25">
      <c r="B291" t="s">
        <v>987</v>
      </c>
      <c r="C291" s="5">
        <f t="shared" si="27"/>
        <v>287</v>
      </c>
      <c r="D291" t="s">
        <v>2672</v>
      </c>
      <c r="E291" t="s">
        <v>2672</v>
      </c>
      <c r="F291" t="s">
        <v>2672</v>
      </c>
      <c r="G291" t="s">
        <v>2672</v>
      </c>
      <c r="H291" t="s">
        <v>2672</v>
      </c>
      <c r="I291" t="s">
        <v>2672</v>
      </c>
      <c r="J291" t="s">
        <v>2672</v>
      </c>
      <c r="K291">
        <v>0</v>
      </c>
      <c r="L291">
        <v>0</v>
      </c>
      <c r="N291" t="s">
        <v>2696</v>
      </c>
      <c r="P291" t="s">
        <v>1245</v>
      </c>
      <c r="Q291">
        <v>5</v>
      </c>
      <c r="R291">
        <v>0</v>
      </c>
      <c r="S291" t="s">
        <v>1143</v>
      </c>
      <c r="T291" t="str">
        <f t="shared" si="28"/>
        <v>0000101</v>
      </c>
      <c r="U291">
        <v>0</v>
      </c>
      <c r="V291">
        <v>0</v>
      </c>
      <c r="W291">
        <v>0</v>
      </c>
      <c r="X291">
        <v>0</v>
      </c>
      <c r="Y291">
        <v>0</v>
      </c>
      <c r="Z291">
        <v>0</v>
      </c>
      <c r="AA291">
        <v>0</v>
      </c>
      <c r="AB291">
        <v>0</v>
      </c>
      <c r="AC291">
        <v>0</v>
      </c>
      <c r="AD291">
        <v>1</v>
      </c>
      <c r="AE291">
        <v>1</v>
      </c>
      <c r="AF291" t="str">
        <f t="shared" si="25"/>
        <v>0x0003</v>
      </c>
      <c r="AG291" s="8" t="str">
        <f t="shared" si="26"/>
        <v>new InstInfo(0287, "image_load_mip_pck_sgn", "todo", "todo", "todo", "todo", "todo", "todo", "todo", 0, 0, @"Image memory load with user-supplied mip level, no format conversion and with sign extension. No sampler.", @"", ISA_Enc.MIMG, 5, 0, 0xF0140000, 0x0003),</v>
      </c>
    </row>
    <row r="292" spans="2:33" ht="15.75" customHeight="1" x14ac:dyDescent="0.25">
      <c r="B292" t="s">
        <v>984</v>
      </c>
      <c r="C292" s="5">
        <f t="shared" si="27"/>
        <v>288</v>
      </c>
      <c r="D292" t="s">
        <v>2672</v>
      </c>
      <c r="E292" t="s">
        <v>2672</v>
      </c>
      <c r="F292" t="s">
        <v>2672</v>
      </c>
      <c r="G292" t="s">
        <v>2672</v>
      </c>
      <c r="H292" t="s">
        <v>2672</v>
      </c>
      <c r="I292" t="s">
        <v>2672</v>
      </c>
      <c r="J292" t="s">
        <v>2672</v>
      </c>
      <c r="K292">
        <v>0</v>
      </c>
      <c r="L292">
        <v>0</v>
      </c>
      <c r="N292" t="s">
        <v>2693</v>
      </c>
      <c r="P292" t="s">
        <v>1245</v>
      </c>
      <c r="Q292">
        <v>2</v>
      </c>
      <c r="R292">
        <v>0</v>
      </c>
      <c r="S292" t="s">
        <v>1140</v>
      </c>
      <c r="T292" t="str">
        <f t="shared" si="28"/>
        <v>0000010</v>
      </c>
      <c r="U292">
        <v>0</v>
      </c>
      <c r="V292">
        <v>0</v>
      </c>
      <c r="W292">
        <v>0</v>
      </c>
      <c r="X292">
        <v>0</v>
      </c>
      <c r="Y292">
        <v>0</v>
      </c>
      <c r="Z292">
        <v>0</v>
      </c>
      <c r="AA292">
        <v>0</v>
      </c>
      <c r="AB292">
        <v>0</v>
      </c>
      <c r="AC292">
        <v>0</v>
      </c>
      <c r="AD292">
        <v>1</v>
      </c>
      <c r="AE292">
        <v>1</v>
      </c>
      <c r="AF292" t="str">
        <f t="shared" si="25"/>
        <v>0x0003</v>
      </c>
      <c r="AG292" s="8" t="str">
        <f t="shared" si="26"/>
        <v>new InstInfo(0288, "image_load_pck", "todo", "todo", "todo", "todo", "todo", "todo", "todo", 0, 0, @"Image memory load with no format conversion. No sampler.", @"", ISA_Enc.MIMG, 2, 0, 0xF0080000, 0x0003),</v>
      </c>
    </row>
    <row r="293" spans="2:33" ht="15.75" customHeight="1" x14ac:dyDescent="0.25">
      <c r="B293" t="s">
        <v>985</v>
      </c>
      <c r="C293" s="5">
        <f t="shared" si="27"/>
        <v>289</v>
      </c>
      <c r="D293" t="s">
        <v>2672</v>
      </c>
      <c r="E293" t="s">
        <v>2672</v>
      </c>
      <c r="F293" t="s">
        <v>2672</v>
      </c>
      <c r="G293" t="s">
        <v>2672</v>
      </c>
      <c r="H293" t="s">
        <v>2672</v>
      </c>
      <c r="I293" t="s">
        <v>2672</v>
      </c>
      <c r="J293" t="s">
        <v>2672</v>
      </c>
      <c r="K293">
        <v>0</v>
      </c>
      <c r="L293">
        <v>0</v>
      </c>
      <c r="N293" t="s">
        <v>2694</v>
      </c>
      <c r="P293" t="s">
        <v>1245</v>
      </c>
      <c r="Q293">
        <v>3</v>
      </c>
      <c r="R293">
        <v>0</v>
      </c>
      <c r="S293" t="s">
        <v>1141</v>
      </c>
      <c r="T293" t="str">
        <f t="shared" si="28"/>
        <v>0000011</v>
      </c>
      <c r="U293">
        <v>0</v>
      </c>
      <c r="V293">
        <v>0</v>
      </c>
      <c r="W293">
        <v>0</v>
      </c>
      <c r="X293">
        <v>0</v>
      </c>
      <c r="Y293">
        <v>0</v>
      </c>
      <c r="Z293">
        <v>0</v>
      </c>
      <c r="AA293">
        <v>0</v>
      </c>
      <c r="AB293">
        <v>0</v>
      </c>
      <c r="AC293">
        <v>0</v>
      </c>
      <c r="AD293">
        <v>1</v>
      </c>
      <c r="AE293">
        <v>1</v>
      </c>
      <c r="AF293" t="str">
        <f t="shared" si="25"/>
        <v>0x0003</v>
      </c>
      <c r="AG293" s="8" t="str">
        <f t="shared" si="26"/>
        <v>new InstInfo(0289, "image_load_pck_sgn", "todo", "todo", "todo", "todo", "todo", "todo", "todo", 0, 0, @"Image memory load with no format conversion and sign extension. No sampler.", @"", ISA_Enc.MIMG, 3, 0, 0xF00C0000, 0x0003),</v>
      </c>
    </row>
    <row r="294" spans="2:33" ht="15.75" customHeight="1" x14ac:dyDescent="0.25">
      <c r="B294" t="s">
        <v>1009</v>
      </c>
      <c r="C294" s="5">
        <f t="shared" si="27"/>
        <v>290</v>
      </c>
      <c r="D294" t="s">
        <v>2672</v>
      </c>
      <c r="E294" t="s">
        <v>2672</v>
      </c>
      <c r="F294" t="s">
        <v>2672</v>
      </c>
      <c r="G294" t="s">
        <v>2672</v>
      </c>
      <c r="H294" t="s">
        <v>2672</v>
      </c>
      <c r="I294" t="s">
        <v>2672</v>
      </c>
      <c r="J294" t="s">
        <v>2672</v>
      </c>
      <c r="K294">
        <v>0</v>
      </c>
      <c r="L294">
        <v>0</v>
      </c>
      <c r="N294" t="s">
        <v>2718</v>
      </c>
      <c r="P294" t="s">
        <v>1245</v>
      </c>
      <c r="Q294">
        <v>32</v>
      </c>
      <c r="R294">
        <v>0</v>
      </c>
      <c r="S294" t="s">
        <v>1165</v>
      </c>
      <c r="T294" t="str">
        <f t="shared" si="28"/>
        <v>0100000</v>
      </c>
      <c r="U294">
        <v>0</v>
      </c>
      <c r="V294">
        <v>0</v>
      </c>
      <c r="W294">
        <v>0</v>
      </c>
      <c r="X294">
        <v>0</v>
      </c>
      <c r="Y294">
        <v>0</v>
      </c>
      <c r="Z294">
        <v>0</v>
      </c>
      <c r="AA294">
        <v>0</v>
      </c>
      <c r="AB294">
        <v>0</v>
      </c>
      <c r="AC294">
        <v>0</v>
      </c>
      <c r="AD294">
        <v>1</v>
      </c>
      <c r="AE294">
        <v>1</v>
      </c>
      <c r="AF294" t="str">
        <f t="shared" si="25"/>
        <v>0x0003</v>
      </c>
      <c r="AG294" s="8" t="str">
        <f t="shared" si="26"/>
        <v>new InstInfo(0290, "image_sample", "todo", "todo", "todo", "todo", "todo", "todo", "todo", 0, 0, @"sample texture map.", @"", ISA_Enc.MIMG, 32, 0, 0xF0800000, 0x0003),</v>
      </c>
    </row>
    <row r="295" spans="2:33" ht="15.75" customHeight="1" x14ac:dyDescent="0.25">
      <c r="B295" t="s">
        <v>1014</v>
      </c>
      <c r="C295" s="5">
        <f t="shared" si="27"/>
        <v>291</v>
      </c>
      <c r="D295" t="s">
        <v>2672</v>
      </c>
      <c r="E295" t="s">
        <v>2672</v>
      </c>
      <c r="F295" t="s">
        <v>2672</v>
      </c>
      <c r="G295" t="s">
        <v>2672</v>
      </c>
      <c r="H295" t="s">
        <v>2672</v>
      </c>
      <c r="I295" t="s">
        <v>2672</v>
      </c>
      <c r="J295" t="s">
        <v>2672</v>
      </c>
      <c r="K295">
        <v>0</v>
      </c>
      <c r="L295">
        <v>0</v>
      </c>
      <c r="N295" t="s">
        <v>2723</v>
      </c>
      <c r="P295" t="s">
        <v>1245</v>
      </c>
      <c r="Q295">
        <v>37</v>
      </c>
      <c r="R295">
        <v>0</v>
      </c>
      <c r="S295" t="s">
        <v>1170</v>
      </c>
      <c r="T295" t="str">
        <f t="shared" si="28"/>
        <v>0100101</v>
      </c>
      <c r="U295">
        <v>0</v>
      </c>
      <c r="V295">
        <v>0</v>
      </c>
      <c r="W295">
        <v>0</v>
      </c>
      <c r="X295">
        <v>0</v>
      </c>
      <c r="Y295">
        <v>0</v>
      </c>
      <c r="Z295">
        <v>0</v>
      </c>
      <c r="AA295">
        <v>0</v>
      </c>
      <c r="AB295">
        <v>0</v>
      </c>
      <c r="AC295">
        <v>0</v>
      </c>
      <c r="AD295">
        <v>1</v>
      </c>
      <c r="AE295">
        <v>1</v>
      </c>
      <c r="AF295" t="str">
        <f t="shared" si="25"/>
        <v>0x0003</v>
      </c>
      <c r="AG295" s="8" t="str">
        <f t="shared" si="26"/>
        <v>new InstInfo(0291, "image_sample_b", "todo", "todo", "todo", "todo", "todo", "todo", "todo", 0, 0, @"sample texture map, with lod bias.", @"", ISA_Enc.MIMG, 37, 0, 0xF0940000, 0x0003),</v>
      </c>
    </row>
    <row r="296" spans="2:33" ht="15.75" customHeight="1" x14ac:dyDescent="0.25">
      <c r="B296" t="s">
        <v>1015</v>
      </c>
      <c r="C296" s="5">
        <f t="shared" si="27"/>
        <v>292</v>
      </c>
      <c r="D296" t="s">
        <v>2672</v>
      </c>
      <c r="E296" t="s">
        <v>2672</v>
      </c>
      <c r="F296" t="s">
        <v>2672</v>
      </c>
      <c r="G296" t="s">
        <v>2672</v>
      </c>
      <c r="H296" t="s">
        <v>2672</v>
      </c>
      <c r="I296" t="s">
        <v>2672</v>
      </c>
      <c r="J296" t="s">
        <v>2672</v>
      </c>
      <c r="K296">
        <v>0</v>
      </c>
      <c r="L296">
        <v>0</v>
      </c>
      <c r="N296" t="s">
        <v>2724</v>
      </c>
      <c r="P296" t="s">
        <v>1245</v>
      </c>
      <c r="Q296">
        <v>38</v>
      </c>
      <c r="R296">
        <v>0</v>
      </c>
      <c r="S296" t="s">
        <v>1171</v>
      </c>
      <c r="T296" t="str">
        <f t="shared" ref="T296:T327" si="29">DEC2BIN(Q296,7)</f>
        <v>0100110</v>
      </c>
      <c r="U296">
        <v>0</v>
      </c>
      <c r="V296">
        <v>0</v>
      </c>
      <c r="W296">
        <v>0</v>
      </c>
      <c r="X296">
        <v>0</v>
      </c>
      <c r="Y296">
        <v>0</v>
      </c>
      <c r="Z296">
        <v>0</v>
      </c>
      <c r="AA296">
        <v>0</v>
      </c>
      <c r="AB296">
        <v>0</v>
      </c>
      <c r="AC296">
        <v>0</v>
      </c>
      <c r="AD296">
        <v>1</v>
      </c>
      <c r="AE296">
        <v>1</v>
      </c>
      <c r="AF296" t="str">
        <f t="shared" si="25"/>
        <v>0x0003</v>
      </c>
      <c r="AG296" s="8" t="str">
        <f t="shared" si="26"/>
        <v>new InstInfo(0292, "image_sample_b_cl", "todo", "todo", "todo", "todo", "todo", "todo", "todo", 0, 0, @"sample texture map, with LOD clamp specified in shader, with lod bias.", @"", ISA_Enc.MIMG, 38, 0, 0xF0980000, 0x0003),</v>
      </c>
    </row>
    <row r="297" spans="2:33" ht="15.75" customHeight="1" x14ac:dyDescent="0.25">
      <c r="B297" t="s">
        <v>1031</v>
      </c>
      <c r="C297" s="5">
        <f t="shared" si="27"/>
        <v>293</v>
      </c>
      <c r="D297" t="s">
        <v>2672</v>
      </c>
      <c r="E297" t="s">
        <v>2672</v>
      </c>
      <c r="F297" t="s">
        <v>2672</v>
      </c>
      <c r="G297" t="s">
        <v>2672</v>
      </c>
      <c r="H297" t="s">
        <v>2672</v>
      </c>
      <c r="I297" t="s">
        <v>2672</v>
      </c>
      <c r="J297" t="s">
        <v>2672</v>
      </c>
      <c r="K297">
        <v>0</v>
      </c>
      <c r="L297">
        <v>0</v>
      </c>
      <c r="N297" t="s">
        <v>2740</v>
      </c>
      <c r="P297" t="s">
        <v>1245</v>
      </c>
      <c r="Q297">
        <v>54</v>
      </c>
      <c r="R297">
        <v>0</v>
      </c>
      <c r="S297" t="s">
        <v>1187</v>
      </c>
      <c r="T297" t="str">
        <f t="shared" si="29"/>
        <v>0110110</v>
      </c>
      <c r="U297">
        <v>0</v>
      </c>
      <c r="V297">
        <v>0</v>
      </c>
      <c r="W297">
        <v>0</v>
      </c>
      <c r="X297">
        <v>0</v>
      </c>
      <c r="Y297">
        <v>0</v>
      </c>
      <c r="Z297">
        <v>0</v>
      </c>
      <c r="AA297">
        <v>0</v>
      </c>
      <c r="AB297">
        <v>0</v>
      </c>
      <c r="AC297">
        <v>0</v>
      </c>
      <c r="AD297">
        <v>1</v>
      </c>
      <c r="AE297">
        <v>1</v>
      </c>
      <c r="AF297" t="str">
        <f t="shared" si="25"/>
        <v>0x0003</v>
      </c>
      <c r="AG297" s="8" t="str">
        <f t="shared" si="26"/>
        <v>new InstInfo(0293, "image_sample_b_cl_o", "todo", "todo", "todo", "todo", "todo", "todo", "todo", 0, 0, @"SAMPLE_O, with LOD clamp specified in shader, with lod bias.", @"", ISA_Enc.MIMG, 54, 0, 0xF0D80000, 0x0003),</v>
      </c>
    </row>
    <row r="298" spans="2:33" ht="15.75" customHeight="1" x14ac:dyDescent="0.25">
      <c r="B298" t="s">
        <v>1030</v>
      </c>
      <c r="C298" s="5">
        <f t="shared" si="27"/>
        <v>294</v>
      </c>
      <c r="D298" t="s">
        <v>2672</v>
      </c>
      <c r="E298" t="s">
        <v>2672</v>
      </c>
      <c r="F298" t="s">
        <v>2672</v>
      </c>
      <c r="G298" t="s">
        <v>2672</v>
      </c>
      <c r="H298" t="s">
        <v>2672</v>
      </c>
      <c r="I298" t="s">
        <v>2672</v>
      </c>
      <c r="J298" t="s">
        <v>2672</v>
      </c>
      <c r="K298">
        <v>0</v>
      </c>
      <c r="L298">
        <v>0</v>
      </c>
      <c r="N298" t="s">
        <v>2739</v>
      </c>
      <c r="P298" t="s">
        <v>1245</v>
      </c>
      <c r="Q298">
        <v>53</v>
      </c>
      <c r="R298">
        <v>0</v>
      </c>
      <c r="S298" t="s">
        <v>1186</v>
      </c>
      <c r="T298" t="str">
        <f t="shared" si="29"/>
        <v>0110101</v>
      </c>
      <c r="U298">
        <v>0</v>
      </c>
      <c r="V298">
        <v>0</v>
      </c>
      <c r="W298">
        <v>0</v>
      </c>
      <c r="X298">
        <v>0</v>
      </c>
      <c r="Y298">
        <v>0</v>
      </c>
      <c r="Z298">
        <v>0</v>
      </c>
      <c r="AA298">
        <v>0</v>
      </c>
      <c r="AB298">
        <v>0</v>
      </c>
      <c r="AC298">
        <v>0</v>
      </c>
      <c r="AD298">
        <v>1</v>
      </c>
      <c r="AE298">
        <v>1</v>
      </c>
      <c r="AF298" t="str">
        <f t="shared" si="25"/>
        <v>0x0003</v>
      </c>
      <c r="AG298" s="8" t="str">
        <f t="shared" si="26"/>
        <v>new InstInfo(0294, "image_sample_b_o", "todo", "todo", "todo", "todo", "todo", "todo", "todo", 0, 0, @"SAMPLE_O, with lod bias.", @"", ISA_Enc.MIMG, 53, 0, 0xF0D40000, 0x0003),</v>
      </c>
    </row>
    <row r="299" spans="2:33" ht="15.75" customHeight="1" x14ac:dyDescent="0.25">
      <c r="B299" t="s">
        <v>1017</v>
      </c>
      <c r="C299" s="5">
        <f t="shared" si="27"/>
        <v>295</v>
      </c>
      <c r="D299" t="s">
        <v>2672</v>
      </c>
      <c r="E299" t="s">
        <v>2672</v>
      </c>
      <c r="F299" t="s">
        <v>2672</v>
      </c>
      <c r="G299" t="s">
        <v>2672</v>
      </c>
      <c r="H299" t="s">
        <v>2672</v>
      </c>
      <c r="I299" t="s">
        <v>2672</v>
      </c>
      <c r="J299" t="s">
        <v>2672</v>
      </c>
      <c r="K299">
        <v>0</v>
      </c>
      <c r="L299">
        <v>0</v>
      </c>
      <c r="N299" t="s">
        <v>2726</v>
      </c>
      <c r="P299" t="s">
        <v>1245</v>
      </c>
      <c r="Q299">
        <v>40</v>
      </c>
      <c r="R299">
        <v>0</v>
      </c>
      <c r="S299" t="s">
        <v>1173</v>
      </c>
      <c r="T299" t="str">
        <f t="shared" si="29"/>
        <v>0101000</v>
      </c>
      <c r="U299">
        <v>0</v>
      </c>
      <c r="V299">
        <v>0</v>
      </c>
      <c r="W299">
        <v>0</v>
      </c>
      <c r="X299">
        <v>0</v>
      </c>
      <c r="Y299">
        <v>0</v>
      </c>
      <c r="Z299">
        <v>0</v>
      </c>
      <c r="AA299">
        <v>0</v>
      </c>
      <c r="AB299">
        <v>0</v>
      </c>
      <c r="AC299">
        <v>0</v>
      </c>
      <c r="AD299">
        <v>1</v>
      </c>
      <c r="AE299">
        <v>1</v>
      </c>
      <c r="AF299" t="str">
        <f t="shared" si="25"/>
        <v>0x0003</v>
      </c>
      <c r="AG299" s="8" t="str">
        <f t="shared" si="26"/>
        <v>new InstInfo(0295, "image_sample_c", "todo", "todo", "todo", "todo", "todo", "todo", "todo", 0, 0, @"sample texture map, with PCF.", @"", ISA_Enc.MIMG, 40, 0, 0xF0A00000, 0x0003),</v>
      </c>
    </row>
    <row r="300" spans="2:33" ht="15.75" customHeight="1" x14ac:dyDescent="0.25">
      <c r="B300" t="s">
        <v>1022</v>
      </c>
      <c r="C300" s="5">
        <f t="shared" si="27"/>
        <v>296</v>
      </c>
      <c r="D300" t="s">
        <v>2672</v>
      </c>
      <c r="E300" t="s">
        <v>2672</v>
      </c>
      <c r="F300" t="s">
        <v>2672</v>
      </c>
      <c r="G300" t="s">
        <v>2672</v>
      </c>
      <c r="H300" t="s">
        <v>2672</v>
      </c>
      <c r="I300" t="s">
        <v>2672</v>
      </c>
      <c r="J300" t="s">
        <v>2672</v>
      </c>
      <c r="K300">
        <v>0</v>
      </c>
      <c r="L300">
        <v>0</v>
      </c>
      <c r="N300" t="s">
        <v>2731</v>
      </c>
      <c r="P300" t="s">
        <v>1245</v>
      </c>
      <c r="Q300">
        <v>45</v>
      </c>
      <c r="R300">
        <v>0</v>
      </c>
      <c r="S300" t="s">
        <v>1178</v>
      </c>
      <c r="T300" t="str">
        <f t="shared" si="29"/>
        <v>0101101</v>
      </c>
      <c r="U300">
        <v>0</v>
      </c>
      <c r="V300">
        <v>0</v>
      </c>
      <c r="W300">
        <v>0</v>
      </c>
      <c r="X300">
        <v>0</v>
      </c>
      <c r="Y300">
        <v>0</v>
      </c>
      <c r="Z300">
        <v>0</v>
      </c>
      <c r="AA300">
        <v>0</v>
      </c>
      <c r="AB300">
        <v>0</v>
      </c>
      <c r="AC300">
        <v>0</v>
      </c>
      <c r="AD300">
        <v>1</v>
      </c>
      <c r="AE300">
        <v>1</v>
      </c>
      <c r="AF300" t="str">
        <f t="shared" si="25"/>
        <v>0x0003</v>
      </c>
      <c r="AG300" s="8" t="str">
        <f t="shared" si="26"/>
        <v>new InstInfo(0296, "image_sample_c_b", "todo", "todo", "todo", "todo", "todo", "todo", "todo", 0, 0, @"SAMPLE_C, with lod bias.", @"", ISA_Enc.MIMG, 45, 0, 0xF0B40000, 0x0003),</v>
      </c>
    </row>
    <row r="301" spans="2:33" ht="15.75" customHeight="1" x14ac:dyDescent="0.25">
      <c r="B301" t="s">
        <v>1023</v>
      </c>
      <c r="C301" s="5">
        <f t="shared" si="27"/>
        <v>297</v>
      </c>
      <c r="D301" t="s">
        <v>2672</v>
      </c>
      <c r="E301" t="s">
        <v>2672</v>
      </c>
      <c r="F301" t="s">
        <v>2672</v>
      </c>
      <c r="G301" t="s">
        <v>2672</v>
      </c>
      <c r="H301" t="s">
        <v>2672</v>
      </c>
      <c r="I301" t="s">
        <v>2672</v>
      </c>
      <c r="J301" t="s">
        <v>2672</v>
      </c>
      <c r="K301">
        <v>0</v>
      </c>
      <c r="L301">
        <v>0</v>
      </c>
      <c r="N301" t="s">
        <v>2732</v>
      </c>
      <c r="P301" t="s">
        <v>1245</v>
      </c>
      <c r="Q301">
        <v>46</v>
      </c>
      <c r="R301">
        <v>0</v>
      </c>
      <c r="S301" t="s">
        <v>1179</v>
      </c>
      <c r="T301" t="str">
        <f t="shared" si="29"/>
        <v>0101110</v>
      </c>
      <c r="U301">
        <v>0</v>
      </c>
      <c r="V301">
        <v>0</v>
      </c>
      <c r="W301">
        <v>0</v>
      </c>
      <c r="X301">
        <v>0</v>
      </c>
      <c r="Y301">
        <v>0</v>
      </c>
      <c r="Z301">
        <v>0</v>
      </c>
      <c r="AA301">
        <v>0</v>
      </c>
      <c r="AB301">
        <v>0</v>
      </c>
      <c r="AC301">
        <v>0</v>
      </c>
      <c r="AD301">
        <v>1</v>
      </c>
      <c r="AE301">
        <v>1</v>
      </c>
      <c r="AF301" t="str">
        <f t="shared" si="25"/>
        <v>0x0003</v>
      </c>
      <c r="AG301" s="8" t="str">
        <f t="shared" si="26"/>
        <v>new InstInfo(0297, "image_sample_c_b_cl", "todo", "todo", "todo", "todo", "todo", "todo", "todo", 0, 0, @"SAMPLE_C, with LOD clamp specified in shader, with lod bias.", @"", ISA_Enc.MIMG, 46, 0, 0xF0B80000, 0x0003),</v>
      </c>
    </row>
    <row r="302" spans="2:33" ht="15.75" customHeight="1" x14ac:dyDescent="0.25">
      <c r="B302" t="s">
        <v>1039</v>
      </c>
      <c r="C302" s="5">
        <f t="shared" si="27"/>
        <v>298</v>
      </c>
      <c r="D302" t="s">
        <v>2672</v>
      </c>
      <c r="E302" t="s">
        <v>2672</v>
      </c>
      <c r="F302" t="s">
        <v>2672</v>
      </c>
      <c r="G302" t="s">
        <v>2672</v>
      </c>
      <c r="H302" t="s">
        <v>2672</v>
      </c>
      <c r="I302" t="s">
        <v>2672</v>
      </c>
      <c r="J302" t="s">
        <v>2672</v>
      </c>
      <c r="K302">
        <v>0</v>
      </c>
      <c r="L302">
        <v>0</v>
      </c>
      <c r="N302" t="s">
        <v>2748</v>
      </c>
      <c r="P302" t="s">
        <v>1245</v>
      </c>
      <c r="Q302">
        <v>62</v>
      </c>
      <c r="R302">
        <v>0</v>
      </c>
      <c r="S302" t="s">
        <v>1195</v>
      </c>
      <c r="T302" t="str">
        <f t="shared" si="29"/>
        <v>0111110</v>
      </c>
      <c r="U302">
        <v>0</v>
      </c>
      <c r="V302">
        <v>0</v>
      </c>
      <c r="W302">
        <v>0</v>
      </c>
      <c r="X302">
        <v>0</v>
      </c>
      <c r="Y302">
        <v>0</v>
      </c>
      <c r="Z302">
        <v>0</v>
      </c>
      <c r="AA302">
        <v>0</v>
      </c>
      <c r="AB302">
        <v>0</v>
      </c>
      <c r="AC302">
        <v>0</v>
      </c>
      <c r="AD302">
        <v>1</v>
      </c>
      <c r="AE302">
        <v>1</v>
      </c>
      <c r="AF302" t="str">
        <f t="shared" si="25"/>
        <v>0x0003</v>
      </c>
      <c r="AG302" s="8" t="str">
        <f t="shared" si="26"/>
        <v>new InstInfo(0298, "image_sample_c_b_cl_o", "todo", "todo", "todo", "todo", "todo", "todo", "todo", 0, 0, @"SAMPLE_C_O, with LOD clamp specified in shader, with lod bias.", @"", ISA_Enc.MIMG, 62, 0, 0xF0F80000, 0x0003),</v>
      </c>
    </row>
    <row r="303" spans="2:33" ht="15.75" customHeight="1" x14ac:dyDescent="0.25">
      <c r="B303" t="s">
        <v>1038</v>
      </c>
      <c r="C303" s="5">
        <f t="shared" si="27"/>
        <v>299</v>
      </c>
      <c r="D303" t="s">
        <v>2672</v>
      </c>
      <c r="E303" t="s">
        <v>2672</v>
      </c>
      <c r="F303" t="s">
        <v>2672</v>
      </c>
      <c r="G303" t="s">
        <v>2672</v>
      </c>
      <c r="H303" t="s">
        <v>2672</v>
      </c>
      <c r="I303" t="s">
        <v>2672</v>
      </c>
      <c r="J303" t="s">
        <v>2672</v>
      </c>
      <c r="K303">
        <v>0</v>
      </c>
      <c r="L303">
        <v>0</v>
      </c>
      <c r="N303" t="s">
        <v>2747</v>
      </c>
      <c r="P303" t="s">
        <v>1245</v>
      </c>
      <c r="Q303">
        <v>61</v>
      </c>
      <c r="R303">
        <v>0</v>
      </c>
      <c r="S303" t="s">
        <v>1194</v>
      </c>
      <c r="T303" t="str">
        <f t="shared" si="29"/>
        <v>0111101</v>
      </c>
      <c r="U303">
        <v>0</v>
      </c>
      <c r="V303">
        <v>0</v>
      </c>
      <c r="W303">
        <v>0</v>
      </c>
      <c r="X303">
        <v>0</v>
      </c>
      <c r="Y303">
        <v>0</v>
      </c>
      <c r="Z303">
        <v>0</v>
      </c>
      <c r="AA303">
        <v>0</v>
      </c>
      <c r="AB303">
        <v>0</v>
      </c>
      <c r="AC303">
        <v>0</v>
      </c>
      <c r="AD303">
        <v>1</v>
      </c>
      <c r="AE303">
        <v>1</v>
      </c>
      <c r="AF303" t="str">
        <f t="shared" si="25"/>
        <v>0x0003</v>
      </c>
      <c r="AG303" s="8" t="str">
        <f t="shared" si="26"/>
        <v>new InstInfo(0299, "image_sample_c_b_o", "todo", "todo", "todo", "todo", "todo", "todo", "todo", 0, 0, @"SAMPLE_C_O, with lod bias.", @"", ISA_Enc.MIMG, 61, 0, 0xF0F40000, 0x0003),</v>
      </c>
    </row>
    <row r="304" spans="2:33" ht="15.75" customHeight="1" x14ac:dyDescent="0.25">
      <c r="B304" t="s">
        <v>1068</v>
      </c>
      <c r="C304" s="5">
        <f t="shared" si="27"/>
        <v>300</v>
      </c>
      <c r="D304" t="s">
        <v>2672</v>
      </c>
      <c r="E304" t="s">
        <v>2672</v>
      </c>
      <c r="F304" t="s">
        <v>2672</v>
      </c>
      <c r="G304" t="s">
        <v>2672</v>
      </c>
      <c r="H304" t="s">
        <v>2672</v>
      </c>
      <c r="I304" t="s">
        <v>2672</v>
      </c>
      <c r="J304" t="s">
        <v>2672</v>
      </c>
      <c r="K304">
        <v>0</v>
      </c>
      <c r="L304">
        <v>0</v>
      </c>
      <c r="N304" t="s">
        <v>2775</v>
      </c>
      <c r="P304" t="s">
        <v>1245</v>
      </c>
      <c r="Q304">
        <v>106</v>
      </c>
      <c r="R304">
        <v>0</v>
      </c>
      <c r="S304" t="s">
        <v>1223</v>
      </c>
      <c r="T304" t="str">
        <f t="shared" si="29"/>
        <v>1101010</v>
      </c>
      <c r="U304">
        <v>0</v>
      </c>
      <c r="V304">
        <v>0</v>
      </c>
      <c r="W304">
        <v>0</v>
      </c>
      <c r="X304">
        <v>0</v>
      </c>
      <c r="Y304">
        <v>0</v>
      </c>
      <c r="Z304">
        <v>0</v>
      </c>
      <c r="AA304">
        <v>0</v>
      </c>
      <c r="AB304">
        <v>0</v>
      </c>
      <c r="AC304">
        <v>0</v>
      </c>
      <c r="AD304">
        <v>1</v>
      </c>
      <c r="AE304">
        <v>1</v>
      </c>
      <c r="AF304" t="str">
        <f t="shared" si="25"/>
        <v>0x0003</v>
      </c>
      <c r="AG304" s="8" t="str">
        <f t="shared" si="26"/>
        <v>new InstInfo(0300, "image_sample_c_cd", "todo", "todo", "todo", "todo", "todo", "todo", "todo", 0, 0, @"SAMPLE_C, with user derivatives (LOD per quad).", @"", ISA_Enc.MIMG, 106, 0, 0xF1A80000, 0x0003),</v>
      </c>
    </row>
    <row r="305" spans="2:33" ht="15.75" customHeight="1" x14ac:dyDescent="0.25">
      <c r="B305" t="s">
        <v>1069</v>
      </c>
      <c r="C305" s="5">
        <f t="shared" si="27"/>
        <v>301</v>
      </c>
      <c r="D305" t="s">
        <v>2672</v>
      </c>
      <c r="E305" t="s">
        <v>2672</v>
      </c>
      <c r="F305" t="s">
        <v>2672</v>
      </c>
      <c r="G305" t="s">
        <v>2672</v>
      </c>
      <c r="H305" t="s">
        <v>2672</v>
      </c>
      <c r="I305" t="s">
        <v>2672</v>
      </c>
      <c r="J305" t="s">
        <v>2672</v>
      </c>
      <c r="K305">
        <v>0</v>
      </c>
      <c r="L305">
        <v>0</v>
      </c>
      <c r="N305" t="s">
        <v>2776</v>
      </c>
      <c r="P305" t="s">
        <v>1245</v>
      </c>
      <c r="Q305">
        <v>107</v>
      </c>
      <c r="R305">
        <v>0</v>
      </c>
      <c r="S305" t="s">
        <v>1224</v>
      </c>
      <c r="T305" t="str">
        <f t="shared" si="29"/>
        <v>1101011</v>
      </c>
      <c r="U305">
        <v>0</v>
      </c>
      <c r="V305">
        <v>0</v>
      </c>
      <c r="W305">
        <v>0</v>
      </c>
      <c r="X305">
        <v>0</v>
      </c>
      <c r="Y305">
        <v>0</v>
      </c>
      <c r="Z305">
        <v>0</v>
      </c>
      <c r="AA305">
        <v>0</v>
      </c>
      <c r="AB305">
        <v>0</v>
      </c>
      <c r="AC305">
        <v>0</v>
      </c>
      <c r="AD305">
        <v>1</v>
      </c>
      <c r="AE305">
        <v>1</v>
      </c>
      <c r="AF305" t="str">
        <f t="shared" si="25"/>
        <v>0x0003</v>
      </c>
      <c r="AG305" s="8" t="str">
        <f t="shared" si="26"/>
        <v>new InstInfo(0301, "image_sample_c_cd_cl", "todo", "todo", "todo", "todo", "todo", "todo", "todo", 0, 0, @"SAMPLE_C, with LOD clamp specified in shader, with user derivatives (LOD per quad).", @"", ISA_Enc.MIMG, 107, 0, 0xF1AC0000, 0x0003),</v>
      </c>
    </row>
    <row r="306" spans="2:33" ht="15.75" customHeight="1" x14ac:dyDescent="0.25">
      <c r="B306" t="s">
        <v>1073</v>
      </c>
      <c r="C306" s="5">
        <f t="shared" si="27"/>
        <v>302</v>
      </c>
      <c r="D306" t="s">
        <v>2672</v>
      </c>
      <c r="E306" t="s">
        <v>2672</v>
      </c>
      <c r="F306" t="s">
        <v>2672</v>
      </c>
      <c r="G306" t="s">
        <v>2672</v>
      </c>
      <c r="H306" t="s">
        <v>2672</v>
      </c>
      <c r="I306" t="s">
        <v>2672</v>
      </c>
      <c r="J306" t="s">
        <v>2672</v>
      </c>
      <c r="K306">
        <v>0</v>
      </c>
      <c r="L306">
        <v>0</v>
      </c>
      <c r="N306" t="s">
        <v>2780</v>
      </c>
      <c r="P306" t="s">
        <v>1245</v>
      </c>
      <c r="Q306">
        <v>111</v>
      </c>
      <c r="R306">
        <v>0</v>
      </c>
      <c r="S306" t="s">
        <v>1228</v>
      </c>
      <c r="T306" t="str">
        <f t="shared" si="29"/>
        <v>1101111</v>
      </c>
      <c r="U306">
        <v>0</v>
      </c>
      <c r="V306">
        <v>0</v>
      </c>
      <c r="W306">
        <v>0</v>
      </c>
      <c r="X306">
        <v>0</v>
      </c>
      <c r="Y306">
        <v>0</v>
      </c>
      <c r="Z306">
        <v>0</v>
      </c>
      <c r="AA306">
        <v>0</v>
      </c>
      <c r="AB306">
        <v>0</v>
      </c>
      <c r="AC306">
        <v>0</v>
      </c>
      <c r="AD306">
        <v>1</v>
      </c>
      <c r="AE306">
        <v>1</v>
      </c>
      <c r="AF306" t="str">
        <f t="shared" si="25"/>
        <v>0x0003</v>
      </c>
      <c r="AG306" s="8" t="str">
        <f t="shared" si="26"/>
        <v>new InstInfo(0302, "image_sample_c_cd_cl_o", "todo", "todo", "todo", "todo", "todo", "todo", "todo", 0, 0, @"SAMPLE_C_O, with LOD clamp specified in shader, with user derivatives (LOD per quad).", @"", ISA_Enc.MIMG, 111, 0, 0xF1BC0000, 0x0003),</v>
      </c>
    </row>
    <row r="307" spans="2:33" ht="15.75" customHeight="1" x14ac:dyDescent="0.25">
      <c r="B307" t="s">
        <v>1072</v>
      </c>
      <c r="C307" s="5">
        <f t="shared" si="27"/>
        <v>303</v>
      </c>
      <c r="D307" t="s">
        <v>2672</v>
      </c>
      <c r="E307" t="s">
        <v>2672</v>
      </c>
      <c r="F307" t="s">
        <v>2672</v>
      </c>
      <c r="G307" t="s">
        <v>2672</v>
      </c>
      <c r="H307" t="s">
        <v>2672</v>
      </c>
      <c r="I307" t="s">
        <v>2672</v>
      </c>
      <c r="J307" t="s">
        <v>2672</v>
      </c>
      <c r="K307">
        <v>0</v>
      </c>
      <c r="L307">
        <v>0</v>
      </c>
      <c r="N307" t="s">
        <v>2779</v>
      </c>
      <c r="P307" t="s">
        <v>1245</v>
      </c>
      <c r="Q307">
        <v>110</v>
      </c>
      <c r="R307">
        <v>0</v>
      </c>
      <c r="S307" t="s">
        <v>1227</v>
      </c>
      <c r="T307" t="str">
        <f t="shared" si="29"/>
        <v>1101110</v>
      </c>
      <c r="U307">
        <v>0</v>
      </c>
      <c r="V307">
        <v>0</v>
      </c>
      <c r="W307">
        <v>0</v>
      </c>
      <c r="X307">
        <v>0</v>
      </c>
      <c r="Y307">
        <v>0</v>
      </c>
      <c r="Z307">
        <v>0</v>
      </c>
      <c r="AA307">
        <v>0</v>
      </c>
      <c r="AB307">
        <v>0</v>
      </c>
      <c r="AC307">
        <v>0</v>
      </c>
      <c r="AD307">
        <v>1</v>
      </c>
      <c r="AE307">
        <v>1</v>
      </c>
      <c r="AF307" t="str">
        <f t="shared" si="25"/>
        <v>0x0003</v>
      </c>
      <c r="AG307" s="8" t="str">
        <f t="shared" si="26"/>
        <v>new InstInfo(0303, "image_sample_c_cd_o", "todo", "todo", "todo", "todo", "todo", "todo", "todo", 0, 0, @"SAMPLE_C_O, with user derivatives (LOD per quad).", @"", ISA_Enc.MIMG, 110, 0, 0xF1B80000, 0x0003),</v>
      </c>
    </row>
    <row r="308" spans="2:33" ht="15.75" customHeight="1" x14ac:dyDescent="0.25">
      <c r="B308" t="s">
        <v>1018</v>
      </c>
      <c r="C308" s="5">
        <f t="shared" si="27"/>
        <v>304</v>
      </c>
      <c r="D308" t="s">
        <v>2672</v>
      </c>
      <c r="E308" t="s">
        <v>2672</v>
      </c>
      <c r="F308" t="s">
        <v>2672</v>
      </c>
      <c r="G308" t="s">
        <v>2672</v>
      </c>
      <c r="H308" t="s">
        <v>2672</v>
      </c>
      <c r="I308" t="s">
        <v>2672</v>
      </c>
      <c r="J308" t="s">
        <v>2672</v>
      </c>
      <c r="K308">
        <v>0</v>
      </c>
      <c r="L308">
        <v>0</v>
      </c>
      <c r="N308" t="s">
        <v>2727</v>
      </c>
      <c r="P308" t="s">
        <v>1245</v>
      </c>
      <c r="Q308">
        <v>41</v>
      </c>
      <c r="R308">
        <v>0</v>
      </c>
      <c r="S308" t="s">
        <v>1174</v>
      </c>
      <c r="T308" t="str">
        <f t="shared" si="29"/>
        <v>0101001</v>
      </c>
      <c r="U308">
        <v>0</v>
      </c>
      <c r="V308">
        <v>0</v>
      </c>
      <c r="W308">
        <v>0</v>
      </c>
      <c r="X308">
        <v>0</v>
      </c>
      <c r="Y308">
        <v>0</v>
      </c>
      <c r="Z308">
        <v>0</v>
      </c>
      <c r="AA308">
        <v>0</v>
      </c>
      <c r="AB308">
        <v>0</v>
      </c>
      <c r="AC308">
        <v>0</v>
      </c>
      <c r="AD308">
        <v>1</v>
      </c>
      <c r="AE308">
        <v>1</v>
      </c>
      <c r="AF308" t="str">
        <f t="shared" si="25"/>
        <v>0x0003</v>
      </c>
      <c r="AG308" s="8" t="str">
        <f t="shared" si="26"/>
        <v>new InstInfo(0304, "image_sample_c_cl", "todo", "todo", "todo", "todo", "todo", "todo", "todo", 0, 0, @"SAMPLE_C, with LOD clamp specified in shader.", @"", ISA_Enc.MIMG, 41, 0, 0xF0A40000, 0x0003),</v>
      </c>
    </row>
    <row r="309" spans="2:33" ht="15.75" customHeight="1" x14ac:dyDescent="0.25">
      <c r="B309" t="s">
        <v>1034</v>
      </c>
      <c r="C309" s="5">
        <f t="shared" si="27"/>
        <v>305</v>
      </c>
      <c r="D309" t="s">
        <v>2672</v>
      </c>
      <c r="E309" t="s">
        <v>2672</v>
      </c>
      <c r="F309" t="s">
        <v>2672</v>
      </c>
      <c r="G309" t="s">
        <v>2672</v>
      </c>
      <c r="H309" t="s">
        <v>2672</v>
      </c>
      <c r="I309" t="s">
        <v>2672</v>
      </c>
      <c r="J309" t="s">
        <v>2672</v>
      </c>
      <c r="K309">
        <v>0</v>
      </c>
      <c r="L309">
        <v>0</v>
      </c>
      <c r="N309" t="s">
        <v>2743</v>
      </c>
      <c r="P309" t="s">
        <v>1245</v>
      </c>
      <c r="Q309">
        <v>57</v>
      </c>
      <c r="R309">
        <v>0</v>
      </c>
      <c r="S309" t="s">
        <v>1190</v>
      </c>
      <c r="T309" t="str">
        <f t="shared" si="29"/>
        <v>0111001</v>
      </c>
      <c r="U309">
        <v>0</v>
      </c>
      <c r="V309">
        <v>0</v>
      </c>
      <c r="W309">
        <v>0</v>
      </c>
      <c r="X309">
        <v>0</v>
      </c>
      <c r="Y309">
        <v>0</v>
      </c>
      <c r="Z309">
        <v>0</v>
      </c>
      <c r="AA309">
        <v>0</v>
      </c>
      <c r="AB309">
        <v>0</v>
      </c>
      <c r="AC309">
        <v>0</v>
      </c>
      <c r="AD309">
        <v>1</v>
      </c>
      <c r="AE309">
        <v>1</v>
      </c>
      <c r="AF309" t="str">
        <f t="shared" si="25"/>
        <v>0x0003</v>
      </c>
      <c r="AG309" s="8" t="str">
        <f t="shared" si="26"/>
        <v>new InstInfo(0305, "image_sample_c_cl_o", "todo", "todo", "todo", "todo", "todo", "todo", "todo", 0, 0, @"SAMPLE_C_O, with LOD clamp specified in shader.", @"", ISA_Enc.MIMG, 57, 0, 0xF0E40000, 0x0003),</v>
      </c>
    </row>
    <row r="310" spans="2:33" ht="15.75" customHeight="1" x14ac:dyDescent="0.25">
      <c r="B310" t="s">
        <v>1019</v>
      </c>
      <c r="C310" s="5">
        <f t="shared" si="27"/>
        <v>306</v>
      </c>
      <c r="D310" t="s">
        <v>2672</v>
      </c>
      <c r="E310" t="s">
        <v>2672</v>
      </c>
      <c r="F310" t="s">
        <v>2672</v>
      </c>
      <c r="G310" t="s">
        <v>2672</v>
      </c>
      <c r="H310" t="s">
        <v>2672</v>
      </c>
      <c r="I310" t="s">
        <v>2672</v>
      </c>
      <c r="J310" t="s">
        <v>2672</v>
      </c>
      <c r="K310">
        <v>0</v>
      </c>
      <c r="L310">
        <v>0</v>
      </c>
      <c r="N310" t="s">
        <v>2728</v>
      </c>
      <c r="P310" t="s">
        <v>1245</v>
      </c>
      <c r="Q310">
        <v>42</v>
      </c>
      <c r="R310">
        <v>0</v>
      </c>
      <c r="S310" t="s">
        <v>1175</v>
      </c>
      <c r="T310" t="str">
        <f t="shared" si="29"/>
        <v>0101010</v>
      </c>
      <c r="U310">
        <v>0</v>
      </c>
      <c r="V310">
        <v>0</v>
      </c>
      <c r="W310">
        <v>0</v>
      </c>
      <c r="X310">
        <v>0</v>
      </c>
      <c r="Y310">
        <v>0</v>
      </c>
      <c r="Z310">
        <v>0</v>
      </c>
      <c r="AA310">
        <v>0</v>
      </c>
      <c r="AB310">
        <v>0</v>
      </c>
      <c r="AC310">
        <v>0</v>
      </c>
      <c r="AD310">
        <v>1</v>
      </c>
      <c r="AE310">
        <v>1</v>
      </c>
      <c r="AF310" t="str">
        <f t="shared" si="25"/>
        <v>0x0003</v>
      </c>
      <c r="AG310" s="8" t="str">
        <f t="shared" si="26"/>
        <v>new InstInfo(0306, "image_sample_c_d", "todo", "todo", "todo", "todo", "todo", "todo", "todo", 0, 0, @"SAMPLE_C, with user derivatives.", @"", ISA_Enc.MIMG, 42, 0, 0xF0A80000, 0x0003),</v>
      </c>
    </row>
    <row r="311" spans="2:33" ht="15.75" customHeight="1" x14ac:dyDescent="0.25">
      <c r="B311" t="s">
        <v>1020</v>
      </c>
      <c r="C311" s="5">
        <f t="shared" si="27"/>
        <v>307</v>
      </c>
      <c r="D311" t="s">
        <v>2672</v>
      </c>
      <c r="E311" t="s">
        <v>2672</v>
      </c>
      <c r="F311" t="s">
        <v>2672</v>
      </c>
      <c r="G311" t="s">
        <v>2672</v>
      </c>
      <c r="H311" t="s">
        <v>2672</v>
      </c>
      <c r="I311" t="s">
        <v>2672</v>
      </c>
      <c r="J311" t="s">
        <v>2672</v>
      </c>
      <c r="K311">
        <v>0</v>
      </c>
      <c r="L311">
        <v>0</v>
      </c>
      <c r="N311" t="s">
        <v>2729</v>
      </c>
      <c r="P311" t="s">
        <v>1245</v>
      </c>
      <c r="Q311">
        <v>43</v>
      </c>
      <c r="R311">
        <v>0</v>
      </c>
      <c r="S311" t="s">
        <v>1176</v>
      </c>
      <c r="T311" t="str">
        <f t="shared" si="29"/>
        <v>0101011</v>
      </c>
      <c r="U311">
        <v>0</v>
      </c>
      <c r="V311">
        <v>0</v>
      </c>
      <c r="W311">
        <v>0</v>
      </c>
      <c r="X311">
        <v>0</v>
      </c>
      <c r="Y311">
        <v>0</v>
      </c>
      <c r="Z311">
        <v>0</v>
      </c>
      <c r="AA311">
        <v>0</v>
      </c>
      <c r="AB311">
        <v>0</v>
      </c>
      <c r="AC311">
        <v>0</v>
      </c>
      <c r="AD311">
        <v>1</v>
      </c>
      <c r="AE311">
        <v>1</v>
      </c>
      <c r="AF311" t="str">
        <f t="shared" si="25"/>
        <v>0x0003</v>
      </c>
      <c r="AG311" s="8" t="str">
        <f t="shared" si="26"/>
        <v>new InstInfo(0307, "image_sample_c_d_cl", "todo", "todo", "todo", "todo", "todo", "todo", "todo", 0, 0, @"SAMPLE_C, with LOD clamp specified in shader, with user derivatives.", @"", ISA_Enc.MIMG, 43, 0, 0xF0AC0000, 0x0003),</v>
      </c>
    </row>
    <row r="312" spans="2:33" ht="15.75" customHeight="1" x14ac:dyDescent="0.25">
      <c r="B312" t="s">
        <v>1036</v>
      </c>
      <c r="C312" s="5">
        <f t="shared" si="27"/>
        <v>308</v>
      </c>
      <c r="D312" t="s">
        <v>2672</v>
      </c>
      <c r="E312" t="s">
        <v>2672</v>
      </c>
      <c r="F312" t="s">
        <v>2672</v>
      </c>
      <c r="G312" t="s">
        <v>2672</v>
      </c>
      <c r="H312" t="s">
        <v>2672</v>
      </c>
      <c r="I312" t="s">
        <v>2672</v>
      </c>
      <c r="J312" t="s">
        <v>2672</v>
      </c>
      <c r="K312">
        <v>0</v>
      </c>
      <c r="L312">
        <v>0</v>
      </c>
      <c r="N312" t="s">
        <v>2745</v>
      </c>
      <c r="P312" t="s">
        <v>1245</v>
      </c>
      <c r="Q312">
        <v>59</v>
      </c>
      <c r="R312">
        <v>0</v>
      </c>
      <c r="S312" t="s">
        <v>1192</v>
      </c>
      <c r="T312" t="str">
        <f t="shared" si="29"/>
        <v>0111011</v>
      </c>
      <c r="U312">
        <v>0</v>
      </c>
      <c r="V312">
        <v>0</v>
      </c>
      <c r="W312">
        <v>0</v>
      </c>
      <c r="X312">
        <v>0</v>
      </c>
      <c r="Y312">
        <v>0</v>
      </c>
      <c r="Z312">
        <v>0</v>
      </c>
      <c r="AA312">
        <v>0</v>
      </c>
      <c r="AB312">
        <v>0</v>
      </c>
      <c r="AC312">
        <v>0</v>
      </c>
      <c r="AD312">
        <v>1</v>
      </c>
      <c r="AE312">
        <v>1</v>
      </c>
      <c r="AF312" t="str">
        <f t="shared" si="25"/>
        <v>0x0003</v>
      </c>
      <c r="AG312" s="8" t="str">
        <f t="shared" si="26"/>
        <v>new InstInfo(0308, "image_sample_c_d_cl_o", "todo", "todo", "todo", "todo", "todo", "todo", "todo", 0, 0, @"SAMPLE_C_O, with LOD clamp specified in shader, with user derivatives.", @"", ISA_Enc.MIMG, 59, 0, 0xF0EC0000, 0x0003),</v>
      </c>
    </row>
    <row r="313" spans="2:33" ht="15.75" customHeight="1" x14ac:dyDescent="0.25">
      <c r="B313" t="s">
        <v>1035</v>
      </c>
      <c r="C313" s="5">
        <f t="shared" si="27"/>
        <v>309</v>
      </c>
      <c r="D313" t="s">
        <v>2672</v>
      </c>
      <c r="E313" t="s">
        <v>2672</v>
      </c>
      <c r="F313" t="s">
        <v>2672</v>
      </c>
      <c r="G313" t="s">
        <v>2672</v>
      </c>
      <c r="H313" t="s">
        <v>2672</v>
      </c>
      <c r="I313" t="s">
        <v>2672</v>
      </c>
      <c r="J313" t="s">
        <v>2672</v>
      </c>
      <c r="K313">
        <v>0</v>
      </c>
      <c r="L313">
        <v>0</v>
      </c>
      <c r="N313" t="s">
        <v>2744</v>
      </c>
      <c r="P313" t="s">
        <v>1245</v>
      </c>
      <c r="Q313">
        <v>58</v>
      </c>
      <c r="R313">
        <v>0</v>
      </c>
      <c r="S313" t="s">
        <v>1191</v>
      </c>
      <c r="T313" t="str">
        <f t="shared" si="29"/>
        <v>0111010</v>
      </c>
      <c r="U313">
        <v>0</v>
      </c>
      <c r="V313">
        <v>0</v>
      </c>
      <c r="W313">
        <v>0</v>
      </c>
      <c r="X313">
        <v>0</v>
      </c>
      <c r="Y313">
        <v>0</v>
      </c>
      <c r="Z313">
        <v>0</v>
      </c>
      <c r="AA313">
        <v>0</v>
      </c>
      <c r="AB313">
        <v>0</v>
      </c>
      <c r="AC313">
        <v>0</v>
      </c>
      <c r="AD313">
        <v>1</v>
      </c>
      <c r="AE313">
        <v>1</v>
      </c>
      <c r="AF313" t="str">
        <f t="shared" si="25"/>
        <v>0x0003</v>
      </c>
      <c r="AG313" s="8" t="str">
        <f t="shared" si="26"/>
        <v>new InstInfo(0309, "image_sample_c_d_o", "todo", "todo", "todo", "todo", "todo", "todo", "todo", 0, 0, @"SAMPLE_C_O, with user derivatives.", @"", ISA_Enc.MIMG, 58, 0, 0xF0E80000, 0x0003),</v>
      </c>
    </row>
    <row r="314" spans="2:33" ht="15.75" customHeight="1" x14ac:dyDescent="0.25">
      <c r="B314" t="s">
        <v>1021</v>
      </c>
      <c r="C314" s="5">
        <f t="shared" si="27"/>
        <v>310</v>
      </c>
      <c r="D314" t="s">
        <v>2672</v>
      </c>
      <c r="E314" t="s">
        <v>2672</v>
      </c>
      <c r="F314" t="s">
        <v>2672</v>
      </c>
      <c r="G314" t="s">
        <v>2672</v>
      </c>
      <c r="H314" t="s">
        <v>2672</v>
      </c>
      <c r="I314" t="s">
        <v>2672</v>
      </c>
      <c r="J314" t="s">
        <v>2672</v>
      </c>
      <c r="K314">
        <v>0</v>
      </c>
      <c r="L314">
        <v>0</v>
      </c>
      <c r="N314" t="s">
        <v>2730</v>
      </c>
      <c r="P314" t="s">
        <v>1245</v>
      </c>
      <c r="Q314">
        <v>44</v>
      </c>
      <c r="R314">
        <v>0</v>
      </c>
      <c r="S314" t="s">
        <v>1177</v>
      </c>
      <c r="T314" t="str">
        <f t="shared" si="29"/>
        <v>0101100</v>
      </c>
      <c r="U314">
        <v>0</v>
      </c>
      <c r="V314">
        <v>0</v>
      </c>
      <c r="W314">
        <v>0</v>
      </c>
      <c r="X314">
        <v>0</v>
      </c>
      <c r="Y314">
        <v>0</v>
      </c>
      <c r="Z314">
        <v>0</v>
      </c>
      <c r="AA314">
        <v>0</v>
      </c>
      <c r="AB314">
        <v>0</v>
      </c>
      <c r="AC314">
        <v>0</v>
      </c>
      <c r="AD314">
        <v>1</v>
      </c>
      <c r="AE314">
        <v>1</v>
      </c>
      <c r="AF314" t="str">
        <f t="shared" si="25"/>
        <v>0x0003</v>
      </c>
      <c r="AG314" s="8" t="str">
        <f t="shared" si="26"/>
        <v>new InstInfo(0310, "image_sample_c_l", "todo", "todo", "todo", "todo", "todo", "todo", "todo", 0, 0, @"SAMPLE_C, with user LOD.", @"", ISA_Enc.MIMG, 44, 0, 0xF0B00000, 0x0003),</v>
      </c>
    </row>
    <row r="315" spans="2:33" ht="15.75" customHeight="1" x14ac:dyDescent="0.25">
      <c r="B315" t="s">
        <v>1037</v>
      </c>
      <c r="C315" s="5">
        <f t="shared" si="27"/>
        <v>311</v>
      </c>
      <c r="D315" t="s">
        <v>2672</v>
      </c>
      <c r="E315" t="s">
        <v>2672</v>
      </c>
      <c r="F315" t="s">
        <v>2672</v>
      </c>
      <c r="G315" t="s">
        <v>2672</v>
      </c>
      <c r="H315" t="s">
        <v>2672</v>
      </c>
      <c r="I315" t="s">
        <v>2672</v>
      </c>
      <c r="J315" t="s">
        <v>2672</v>
      </c>
      <c r="K315">
        <v>0</v>
      </c>
      <c r="L315">
        <v>0</v>
      </c>
      <c r="N315" t="s">
        <v>2746</v>
      </c>
      <c r="P315" t="s">
        <v>1245</v>
      </c>
      <c r="Q315">
        <v>60</v>
      </c>
      <c r="R315">
        <v>0</v>
      </c>
      <c r="S315" t="s">
        <v>1193</v>
      </c>
      <c r="T315" t="str">
        <f t="shared" si="29"/>
        <v>0111100</v>
      </c>
      <c r="U315">
        <v>0</v>
      </c>
      <c r="V315">
        <v>0</v>
      </c>
      <c r="W315">
        <v>0</v>
      </c>
      <c r="X315">
        <v>0</v>
      </c>
      <c r="Y315">
        <v>0</v>
      </c>
      <c r="Z315">
        <v>0</v>
      </c>
      <c r="AA315">
        <v>0</v>
      </c>
      <c r="AB315">
        <v>0</v>
      </c>
      <c r="AC315">
        <v>0</v>
      </c>
      <c r="AD315">
        <v>1</v>
      </c>
      <c r="AE315">
        <v>1</v>
      </c>
      <c r="AF315" t="str">
        <f t="shared" si="25"/>
        <v>0x0003</v>
      </c>
      <c r="AG315" s="8" t="str">
        <f t="shared" si="26"/>
        <v>new InstInfo(0311, "image_sample_c_l_o", "todo", "todo", "todo", "todo", "todo", "todo", "todo", 0, 0, @"SAMPLE_C_O, with user LOD.", @"", ISA_Enc.MIMG, 60, 0, 0xF0F00000, 0x0003),</v>
      </c>
    </row>
    <row r="316" spans="2:33" ht="15.75" customHeight="1" x14ac:dyDescent="0.25">
      <c r="B316" t="s">
        <v>1024</v>
      </c>
      <c r="C316" s="5">
        <f t="shared" si="27"/>
        <v>312</v>
      </c>
      <c r="D316" t="s">
        <v>2672</v>
      </c>
      <c r="E316" t="s">
        <v>2672</v>
      </c>
      <c r="F316" t="s">
        <v>2672</v>
      </c>
      <c r="G316" t="s">
        <v>2672</v>
      </c>
      <c r="H316" t="s">
        <v>2672</v>
      </c>
      <c r="I316" t="s">
        <v>2672</v>
      </c>
      <c r="J316" t="s">
        <v>2672</v>
      </c>
      <c r="K316">
        <v>0</v>
      </c>
      <c r="L316">
        <v>0</v>
      </c>
      <c r="N316" t="s">
        <v>2733</v>
      </c>
      <c r="P316" t="s">
        <v>1245</v>
      </c>
      <c r="Q316">
        <v>47</v>
      </c>
      <c r="R316">
        <v>0</v>
      </c>
      <c r="S316" t="s">
        <v>1180</v>
      </c>
      <c r="T316" t="str">
        <f t="shared" si="29"/>
        <v>0101111</v>
      </c>
      <c r="U316">
        <v>0</v>
      </c>
      <c r="V316">
        <v>0</v>
      </c>
      <c r="W316">
        <v>0</v>
      </c>
      <c r="X316">
        <v>0</v>
      </c>
      <c r="Y316">
        <v>0</v>
      </c>
      <c r="Z316">
        <v>0</v>
      </c>
      <c r="AA316">
        <v>0</v>
      </c>
      <c r="AB316">
        <v>0</v>
      </c>
      <c r="AC316">
        <v>0</v>
      </c>
      <c r="AD316">
        <v>1</v>
      </c>
      <c r="AE316">
        <v>1</v>
      </c>
      <c r="AF316" t="str">
        <f t="shared" si="25"/>
        <v>0x0003</v>
      </c>
      <c r="AG316" s="8" t="str">
        <f t="shared" si="26"/>
        <v>new InstInfo(0312, "image_sample_c_lz", "todo", "todo", "todo", "todo", "todo", "todo", "todo", 0, 0, @"SAMPLE_C, from level 0.", @"", ISA_Enc.MIMG, 47, 0, 0xF0BC0000, 0x0003),</v>
      </c>
    </row>
    <row r="317" spans="2:33" ht="15.75" customHeight="1" x14ac:dyDescent="0.25">
      <c r="B317" t="s">
        <v>1040</v>
      </c>
      <c r="C317" s="5">
        <f t="shared" si="27"/>
        <v>313</v>
      </c>
      <c r="D317" t="s">
        <v>2672</v>
      </c>
      <c r="E317" t="s">
        <v>2672</v>
      </c>
      <c r="F317" t="s">
        <v>2672</v>
      </c>
      <c r="G317" t="s">
        <v>2672</v>
      </c>
      <c r="H317" t="s">
        <v>2672</v>
      </c>
      <c r="I317" t="s">
        <v>2672</v>
      </c>
      <c r="J317" t="s">
        <v>2672</v>
      </c>
      <c r="K317">
        <v>0</v>
      </c>
      <c r="L317">
        <v>0</v>
      </c>
      <c r="N317" t="s">
        <v>2749</v>
      </c>
      <c r="P317" t="s">
        <v>1245</v>
      </c>
      <c r="Q317">
        <v>63</v>
      </c>
      <c r="R317">
        <v>0</v>
      </c>
      <c r="S317" t="s">
        <v>1196</v>
      </c>
      <c r="T317" t="str">
        <f t="shared" si="29"/>
        <v>0111111</v>
      </c>
      <c r="U317">
        <v>0</v>
      </c>
      <c r="V317">
        <v>0</v>
      </c>
      <c r="W317">
        <v>0</v>
      </c>
      <c r="X317">
        <v>0</v>
      </c>
      <c r="Y317">
        <v>0</v>
      </c>
      <c r="Z317">
        <v>0</v>
      </c>
      <c r="AA317">
        <v>0</v>
      </c>
      <c r="AB317">
        <v>0</v>
      </c>
      <c r="AC317">
        <v>0</v>
      </c>
      <c r="AD317">
        <v>1</v>
      </c>
      <c r="AE317">
        <v>1</v>
      </c>
      <c r="AF317" t="str">
        <f t="shared" si="25"/>
        <v>0x0003</v>
      </c>
      <c r="AG317" s="8" t="str">
        <f t="shared" si="26"/>
        <v>new InstInfo(0313, "image_sample_c_lz_o", "todo", "todo", "todo", "todo", "todo", "todo", "todo", 0, 0, @"SAMPLE_C_O, from level 0.", @"", ISA_Enc.MIMG, 63, 0, 0xF0FC0000, 0x0003),</v>
      </c>
    </row>
    <row r="318" spans="2:33" ht="15.75" customHeight="1" x14ac:dyDescent="0.25">
      <c r="B318" t="s">
        <v>1033</v>
      </c>
      <c r="C318" s="5">
        <f t="shared" si="27"/>
        <v>314</v>
      </c>
      <c r="D318" t="s">
        <v>2672</v>
      </c>
      <c r="E318" t="s">
        <v>2672</v>
      </c>
      <c r="F318" t="s">
        <v>2672</v>
      </c>
      <c r="G318" t="s">
        <v>2672</v>
      </c>
      <c r="H318" t="s">
        <v>2672</v>
      </c>
      <c r="I318" t="s">
        <v>2672</v>
      </c>
      <c r="J318" t="s">
        <v>2672</v>
      </c>
      <c r="K318">
        <v>0</v>
      </c>
      <c r="L318">
        <v>0</v>
      </c>
      <c r="N318" t="s">
        <v>2742</v>
      </c>
      <c r="P318" t="s">
        <v>1245</v>
      </c>
      <c r="Q318">
        <v>56</v>
      </c>
      <c r="R318">
        <v>0</v>
      </c>
      <c r="S318" t="s">
        <v>1189</v>
      </c>
      <c r="T318" t="str">
        <f t="shared" si="29"/>
        <v>0111000</v>
      </c>
      <c r="U318">
        <v>0</v>
      </c>
      <c r="V318">
        <v>0</v>
      </c>
      <c r="W318">
        <v>0</v>
      </c>
      <c r="X318">
        <v>0</v>
      </c>
      <c r="Y318">
        <v>0</v>
      </c>
      <c r="Z318">
        <v>0</v>
      </c>
      <c r="AA318">
        <v>0</v>
      </c>
      <c r="AB318">
        <v>0</v>
      </c>
      <c r="AC318">
        <v>0</v>
      </c>
      <c r="AD318">
        <v>1</v>
      </c>
      <c r="AE318">
        <v>1</v>
      </c>
      <c r="AF318" t="str">
        <f t="shared" si="25"/>
        <v>0x0003</v>
      </c>
      <c r="AG318" s="8" t="str">
        <f t="shared" si="26"/>
        <v>new InstInfo(0314, "image_sample_c_o", "todo", "todo", "todo", "todo", "todo", "todo", "todo", 0, 0, @"SAMPLE_C with user specified offsets.", @"", ISA_Enc.MIMG, 56, 0, 0xF0E00000, 0x0003),</v>
      </c>
    </row>
    <row r="319" spans="2:33" ht="15.75" customHeight="1" x14ac:dyDescent="0.25">
      <c r="B319" t="s">
        <v>1066</v>
      </c>
      <c r="C319" s="5">
        <f t="shared" si="27"/>
        <v>315</v>
      </c>
      <c r="D319" t="s">
        <v>2672</v>
      </c>
      <c r="E319" t="s">
        <v>2672</v>
      </c>
      <c r="F319" t="s">
        <v>2672</v>
      </c>
      <c r="G319" t="s">
        <v>2672</v>
      </c>
      <c r="H319" t="s">
        <v>2672</v>
      </c>
      <c r="I319" t="s">
        <v>2672</v>
      </c>
      <c r="J319" t="s">
        <v>2672</v>
      </c>
      <c r="K319">
        <v>0</v>
      </c>
      <c r="L319">
        <v>0</v>
      </c>
      <c r="N319" t="s">
        <v>2773</v>
      </c>
      <c r="P319" t="s">
        <v>1245</v>
      </c>
      <c r="Q319">
        <v>104</v>
      </c>
      <c r="R319">
        <v>0</v>
      </c>
      <c r="S319" t="s">
        <v>1221</v>
      </c>
      <c r="T319" t="str">
        <f t="shared" si="29"/>
        <v>1101000</v>
      </c>
      <c r="U319">
        <v>0</v>
      </c>
      <c r="V319">
        <v>0</v>
      </c>
      <c r="W319">
        <v>0</v>
      </c>
      <c r="X319">
        <v>0</v>
      </c>
      <c r="Y319">
        <v>0</v>
      </c>
      <c r="Z319">
        <v>0</v>
      </c>
      <c r="AA319">
        <v>0</v>
      </c>
      <c r="AB319">
        <v>0</v>
      </c>
      <c r="AC319">
        <v>0</v>
      </c>
      <c r="AD319">
        <v>1</v>
      </c>
      <c r="AE319">
        <v>1</v>
      </c>
      <c r="AF319" t="str">
        <f t="shared" si="25"/>
        <v>0x0003</v>
      </c>
      <c r="AG319" s="8" t="str">
        <f t="shared" si="26"/>
        <v>new InstInfo(0315, "image_sample_cd", "todo", "todo", "todo", "todo", "todo", "todo", "todo", 0, 0, @"sample texture map, with user derivatives (LOD per quad)", @"", ISA_Enc.MIMG, 104, 0, 0xF1A00000, 0x0003),</v>
      </c>
    </row>
    <row r="320" spans="2:33" ht="15.75" customHeight="1" x14ac:dyDescent="0.25">
      <c r="B320" t="s">
        <v>1067</v>
      </c>
      <c r="C320" s="5">
        <f t="shared" si="27"/>
        <v>316</v>
      </c>
      <c r="D320" t="s">
        <v>2672</v>
      </c>
      <c r="E320" t="s">
        <v>2672</v>
      </c>
      <c r="F320" t="s">
        <v>2672</v>
      </c>
      <c r="G320" t="s">
        <v>2672</v>
      </c>
      <c r="H320" t="s">
        <v>2672</v>
      </c>
      <c r="I320" t="s">
        <v>2672</v>
      </c>
      <c r="J320" t="s">
        <v>2672</v>
      </c>
      <c r="K320">
        <v>0</v>
      </c>
      <c r="L320">
        <v>0</v>
      </c>
      <c r="N320" t="s">
        <v>2774</v>
      </c>
      <c r="P320" t="s">
        <v>1245</v>
      </c>
      <c r="Q320">
        <v>105</v>
      </c>
      <c r="R320">
        <v>0</v>
      </c>
      <c r="S320" t="s">
        <v>1222</v>
      </c>
      <c r="T320" t="str">
        <f t="shared" si="29"/>
        <v>1101001</v>
      </c>
      <c r="U320">
        <v>0</v>
      </c>
      <c r="V320">
        <v>0</v>
      </c>
      <c r="W320">
        <v>0</v>
      </c>
      <c r="X320">
        <v>0</v>
      </c>
      <c r="Y320">
        <v>0</v>
      </c>
      <c r="Z320">
        <v>0</v>
      </c>
      <c r="AA320">
        <v>0</v>
      </c>
      <c r="AB320">
        <v>0</v>
      </c>
      <c r="AC320">
        <v>0</v>
      </c>
      <c r="AD320">
        <v>1</v>
      </c>
      <c r="AE320">
        <v>1</v>
      </c>
      <c r="AF320" t="str">
        <f t="shared" si="25"/>
        <v>0x0003</v>
      </c>
      <c r="AG320" s="8" t="str">
        <f t="shared" si="26"/>
        <v>new InstInfo(0316, "image_sample_cd_cl", "todo", "todo", "todo", "todo", "todo", "todo", "todo", 0, 0, @"sample texture map, with LOD clamp specified in shader, with user derivatives (LOD per quad).", @"", ISA_Enc.MIMG, 105, 0, 0xF1A40000, 0x0003),</v>
      </c>
    </row>
    <row r="321" spans="2:33" ht="15.75" customHeight="1" x14ac:dyDescent="0.25">
      <c r="B321" t="s">
        <v>1071</v>
      </c>
      <c r="C321" s="5">
        <f t="shared" si="27"/>
        <v>317</v>
      </c>
      <c r="D321" t="s">
        <v>2672</v>
      </c>
      <c r="E321" t="s">
        <v>2672</v>
      </c>
      <c r="F321" t="s">
        <v>2672</v>
      </c>
      <c r="G321" t="s">
        <v>2672</v>
      </c>
      <c r="H321" t="s">
        <v>2672</v>
      </c>
      <c r="I321" t="s">
        <v>2672</v>
      </c>
      <c r="J321" t="s">
        <v>2672</v>
      </c>
      <c r="K321">
        <v>0</v>
      </c>
      <c r="L321">
        <v>0</v>
      </c>
      <c r="N321" t="s">
        <v>2778</v>
      </c>
      <c r="P321" t="s">
        <v>1245</v>
      </c>
      <c r="Q321">
        <v>109</v>
      </c>
      <c r="R321">
        <v>0</v>
      </c>
      <c r="S321" t="s">
        <v>1226</v>
      </c>
      <c r="T321" t="str">
        <f t="shared" si="29"/>
        <v>1101101</v>
      </c>
      <c r="U321">
        <v>0</v>
      </c>
      <c r="V321">
        <v>0</v>
      </c>
      <c r="W321">
        <v>0</v>
      </c>
      <c r="X321">
        <v>0</v>
      </c>
      <c r="Y321">
        <v>0</v>
      </c>
      <c r="Z321">
        <v>0</v>
      </c>
      <c r="AA321">
        <v>0</v>
      </c>
      <c r="AB321">
        <v>0</v>
      </c>
      <c r="AC321">
        <v>0</v>
      </c>
      <c r="AD321">
        <v>1</v>
      </c>
      <c r="AE321">
        <v>1</v>
      </c>
      <c r="AF321" t="str">
        <f t="shared" si="25"/>
        <v>0x0003</v>
      </c>
      <c r="AG321" s="8" t="str">
        <f t="shared" si="26"/>
        <v>new InstInfo(0317, "image_sample_cd_cl_o", "todo", "todo", "todo", "todo", "todo", "todo", "todo", 0, 0, @"SAMPLE_O, with LOD clamp specified in shader, with user derivatives (LOD per quad).", @"", ISA_Enc.MIMG, 109, 0, 0xF1B40000, 0x0003),</v>
      </c>
    </row>
    <row r="322" spans="2:33" ht="15.75" customHeight="1" x14ac:dyDescent="0.25">
      <c r="B322" t="s">
        <v>1070</v>
      </c>
      <c r="C322" s="5">
        <f t="shared" si="27"/>
        <v>318</v>
      </c>
      <c r="D322" t="s">
        <v>2672</v>
      </c>
      <c r="E322" t="s">
        <v>2672</v>
      </c>
      <c r="F322" t="s">
        <v>2672</v>
      </c>
      <c r="G322" t="s">
        <v>2672</v>
      </c>
      <c r="H322" t="s">
        <v>2672</v>
      </c>
      <c r="I322" t="s">
        <v>2672</v>
      </c>
      <c r="J322" t="s">
        <v>2672</v>
      </c>
      <c r="K322">
        <v>0</v>
      </c>
      <c r="L322">
        <v>0</v>
      </c>
      <c r="N322" t="s">
        <v>2777</v>
      </c>
      <c r="P322" t="s">
        <v>1245</v>
      </c>
      <c r="Q322">
        <v>108</v>
      </c>
      <c r="R322">
        <v>0</v>
      </c>
      <c r="S322" t="s">
        <v>1225</v>
      </c>
      <c r="T322" t="str">
        <f t="shared" si="29"/>
        <v>1101100</v>
      </c>
      <c r="U322">
        <v>0</v>
      </c>
      <c r="V322">
        <v>0</v>
      </c>
      <c r="W322">
        <v>0</v>
      </c>
      <c r="X322">
        <v>0</v>
      </c>
      <c r="Y322">
        <v>0</v>
      </c>
      <c r="Z322">
        <v>0</v>
      </c>
      <c r="AA322">
        <v>0</v>
      </c>
      <c r="AB322">
        <v>0</v>
      </c>
      <c r="AC322">
        <v>0</v>
      </c>
      <c r="AD322">
        <v>1</v>
      </c>
      <c r="AE322">
        <v>1</v>
      </c>
      <c r="AF322" t="str">
        <f t="shared" si="25"/>
        <v>0x0003</v>
      </c>
      <c r="AG322" s="8" t="str">
        <f t="shared" si="26"/>
        <v>new InstInfo(0318, "image_sample_cd_o", "todo", "todo", "todo", "todo", "todo", "todo", "todo", 0, 0, @"SAMPLE_O, with user derivatives (LOD per quad).", @"", ISA_Enc.MIMG, 108, 0, 0xF1B00000, 0x0003),</v>
      </c>
    </row>
    <row r="323" spans="2:33" ht="15.75" customHeight="1" x14ac:dyDescent="0.25">
      <c r="B323" t="s">
        <v>1010</v>
      </c>
      <c r="C323" s="5">
        <f t="shared" si="27"/>
        <v>319</v>
      </c>
      <c r="D323" t="s">
        <v>2672</v>
      </c>
      <c r="E323" t="s">
        <v>2672</v>
      </c>
      <c r="F323" t="s">
        <v>2672</v>
      </c>
      <c r="G323" t="s">
        <v>2672</v>
      </c>
      <c r="H323" t="s">
        <v>2672</v>
      </c>
      <c r="I323" t="s">
        <v>2672</v>
      </c>
      <c r="J323" t="s">
        <v>2672</v>
      </c>
      <c r="K323">
        <v>0</v>
      </c>
      <c r="L323">
        <v>0</v>
      </c>
      <c r="N323" t="s">
        <v>2719</v>
      </c>
      <c r="P323" t="s">
        <v>1245</v>
      </c>
      <c r="Q323">
        <v>33</v>
      </c>
      <c r="R323">
        <v>0</v>
      </c>
      <c r="S323" t="s">
        <v>1166</v>
      </c>
      <c r="T323" t="str">
        <f t="shared" si="29"/>
        <v>0100001</v>
      </c>
      <c r="U323">
        <v>0</v>
      </c>
      <c r="V323">
        <v>0</v>
      </c>
      <c r="W323">
        <v>0</v>
      </c>
      <c r="X323">
        <v>0</v>
      </c>
      <c r="Y323">
        <v>0</v>
      </c>
      <c r="Z323">
        <v>0</v>
      </c>
      <c r="AA323">
        <v>0</v>
      </c>
      <c r="AB323">
        <v>0</v>
      </c>
      <c r="AC323">
        <v>0</v>
      </c>
      <c r="AD323">
        <v>1</v>
      </c>
      <c r="AE323">
        <v>1</v>
      </c>
      <c r="AF323" t="str">
        <f t="shared" si="25"/>
        <v>0x0003</v>
      </c>
      <c r="AG323" s="8" t="str">
        <f t="shared" si="26"/>
        <v>new InstInfo(0319, "image_sample_cl", "todo", "todo", "todo", "todo", "todo", "todo", "todo", 0, 0, @"sample texture map, with LOD clamp specified in shader.", @"", ISA_Enc.MIMG, 33, 0, 0xF0840000, 0x0003),</v>
      </c>
    </row>
    <row r="324" spans="2:33" ht="15.75" customHeight="1" x14ac:dyDescent="0.25">
      <c r="B324" t="s">
        <v>1026</v>
      </c>
      <c r="C324" s="5">
        <f t="shared" si="27"/>
        <v>320</v>
      </c>
      <c r="D324" t="s">
        <v>2672</v>
      </c>
      <c r="E324" t="s">
        <v>2672</v>
      </c>
      <c r="F324" t="s">
        <v>2672</v>
      </c>
      <c r="G324" t="s">
        <v>2672</v>
      </c>
      <c r="H324" t="s">
        <v>2672</v>
      </c>
      <c r="I324" t="s">
        <v>2672</v>
      </c>
      <c r="J324" t="s">
        <v>2672</v>
      </c>
      <c r="K324">
        <v>0</v>
      </c>
      <c r="L324">
        <v>0</v>
      </c>
      <c r="N324" t="s">
        <v>2735</v>
      </c>
      <c r="P324" t="s">
        <v>1245</v>
      </c>
      <c r="Q324">
        <v>49</v>
      </c>
      <c r="R324">
        <v>0</v>
      </c>
      <c r="S324" t="s">
        <v>1182</v>
      </c>
      <c r="T324" t="str">
        <f t="shared" si="29"/>
        <v>0110001</v>
      </c>
      <c r="U324">
        <v>0</v>
      </c>
      <c r="V324">
        <v>0</v>
      </c>
      <c r="W324">
        <v>0</v>
      </c>
      <c r="X324">
        <v>0</v>
      </c>
      <c r="Y324">
        <v>0</v>
      </c>
      <c r="Z324">
        <v>0</v>
      </c>
      <c r="AA324">
        <v>0</v>
      </c>
      <c r="AB324">
        <v>0</v>
      </c>
      <c r="AC324">
        <v>0</v>
      </c>
      <c r="AD324">
        <v>1</v>
      </c>
      <c r="AE324">
        <v>1</v>
      </c>
      <c r="AF324" t="str">
        <f t="shared" ref="AF324:AF387" si="30">"0x" &amp; BIN2HEX(U324 &amp; V324 &amp; W324, 2)  &amp; BIN2HEX(X324 &amp; Y324 &amp; Z324 &amp; AA324 &amp; AB324 &amp; AC324 &amp; AD324 &amp; AE324, 2)</f>
        <v>0x0003</v>
      </c>
      <c r="AG324" s="8" t="str">
        <f t="shared" ref="AG324:AG387" si="31">"new InstInfo("&amp; TEXT(C324,"0000") &amp;", """&amp;LOWER(B324)&amp;""", """&amp;D324&amp;""", """&amp;E324&amp;""", """&amp;F324&amp;""", """&amp;G324&amp;""", """&amp;H324&amp;""", """&amp;I324&amp;""", """&amp;J324&amp;""", "&amp;K324&amp;", "&amp;L324&amp;", @"""&amp;SUBSTITUTE(SUBSTITUTE(N324,CHAR(13),"&lt;br&gt;"),CHAR(10),"")&amp;""", @"""&amp;O324&amp;""", ISA_Enc."&amp;P324&amp;", "&amp;Q324&amp;", "&amp;R324&amp;", "&amp;S324&amp;", "&amp;AF324&amp;"),"</f>
        <v>new InstInfo(0320, "image_sample_cl_o", "todo", "todo", "todo", "todo", "todo", "todo", "todo", 0, 0, @"SAMPLE_O with LOD clamp specified in shader.", @"", ISA_Enc.MIMG, 49, 0, 0xF0C40000, 0x0003),</v>
      </c>
    </row>
    <row r="325" spans="2:33" ht="15.75" customHeight="1" x14ac:dyDescent="0.25">
      <c r="B325" t="s">
        <v>1011</v>
      </c>
      <c r="C325" s="5">
        <f t="shared" si="27"/>
        <v>321</v>
      </c>
      <c r="D325" t="s">
        <v>2672</v>
      </c>
      <c r="E325" t="s">
        <v>2672</v>
      </c>
      <c r="F325" t="s">
        <v>2672</v>
      </c>
      <c r="G325" t="s">
        <v>2672</v>
      </c>
      <c r="H325" t="s">
        <v>2672</v>
      </c>
      <c r="I325" t="s">
        <v>2672</v>
      </c>
      <c r="J325" t="s">
        <v>2672</v>
      </c>
      <c r="K325">
        <v>0</v>
      </c>
      <c r="L325">
        <v>0</v>
      </c>
      <c r="N325" t="s">
        <v>2720</v>
      </c>
      <c r="P325" t="s">
        <v>1245</v>
      </c>
      <c r="Q325">
        <v>34</v>
      </c>
      <c r="R325">
        <v>0</v>
      </c>
      <c r="S325" t="s">
        <v>1167</v>
      </c>
      <c r="T325" t="str">
        <f t="shared" si="29"/>
        <v>0100010</v>
      </c>
      <c r="U325">
        <v>0</v>
      </c>
      <c r="V325">
        <v>0</v>
      </c>
      <c r="W325">
        <v>0</v>
      </c>
      <c r="X325">
        <v>0</v>
      </c>
      <c r="Y325">
        <v>0</v>
      </c>
      <c r="Z325">
        <v>0</v>
      </c>
      <c r="AA325">
        <v>0</v>
      </c>
      <c r="AB325">
        <v>0</v>
      </c>
      <c r="AC325">
        <v>0</v>
      </c>
      <c r="AD325">
        <v>1</v>
      </c>
      <c r="AE325">
        <v>1</v>
      </c>
      <c r="AF325" t="str">
        <f t="shared" si="30"/>
        <v>0x0003</v>
      </c>
      <c r="AG325" s="8" t="str">
        <f t="shared" si="31"/>
        <v>new InstInfo(0321, "image_sample_d", "todo", "todo", "todo", "todo", "todo", "todo", "todo", 0, 0, @"sample texture map, with user derivatives.", @"", ISA_Enc.MIMG, 34, 0, 0xF0880000, 0x0003),</v>
      </c>
    </row>
    <row r="326" spans="2:33" ht="15.75" customHeight="1" x14ac:dyDescent="0.25">
      <c r="B326" t="s">
        <v>1012</v>
      </c>
      <c r="C326" s="5">
        <f t="shared" ref="C326:C389" si="32">C325+1</f>
        <v>322</v>
      </c>
      <c r="D326" t="s">
        <v>2672</v>
      </c>
      <c r="E326" t="s">
        <v>2672</v>
      </c>
      <c r="F326" t="s">
        <v>2672</v>
      </c>
      <c r="G326" t="s">
        <v>2672</v>
      </c>
      <c r="H326" t="s">
        <v>2672</v>
      </c>
      <c r="I326" t="s">
        <v>2672</v>
      </c>
      <c r="J326" t="s">
        <v>2672</v>
      </c>
      <c r="K326">
        <v>0</v>
      </c>
      <c r="L326">
        <v>0</v>
      </c>
      <c r="N326" t="s">
        <v>2721</v>
      </c>
      <c r="P326" t="s">
        <v>1245</v>
      </c>
      <c r="Q326">
        <v>35</v>
      </c>
      <c r="R326">
        <v>0</v>
      </c>
      <c r="S326" t="s">
        <v>1168</v>
      </c>
      <c r="T326" t="str">
        <f t="shared" si="29"/>
        <v>0100011</v>
      </c>
      <c r="U326">
        <v>0</v>
      </c>
      <c r="V326">
        <v>0</v>
      </c>
      <c r="W326">
        <v>0</v>
      </c>
      <c r="X326">
        <v>0</v>
      </c>
      <c r="Y326">
        <v>0</v>
      </c>
      <c r="Z326">
        <v>0</v>
      </c>
      <c r="AA326">
        <v>0</v>
      </c>
      <c r="AB326">
        <v>0</v>
      </c>
      <c r="AC326">
        <v>0</v>
      </c>
      <c r="AD326">
        <v>1</v>
      </c>
      <c r="AE326">
        <v>1</v>
      </c>
      <c r="AF326" t="str">
        <f t="shared" si="30"/>
        <v>0x0003</v>
      </c>
      <c r="AG326" s="8" t="str">
        <f t="shared" si="31"/>
        <v>new InstInfo(0322, "image_sample_d_cl", "todo", "todo", "todo", "todo", "todo", "todo", "todo", 0, 0, @"sample texture map, with LOD clamp specified in shader, with user derivatives.", @"", ISA_Enc.MIMG, 35, 0, 0xF08C0000, 0x0003),</v>
      </c>
    </row>
    <row r="327" spans="2:33" ht="15.75" customHeight="1" x14ac:dyDescent="0.25">
      <c r="B327" t="s">
        <v>1028</v>
      </c>
      <c r="C327" s="5">
        <f t="shared" si="32"/>
        <v>323</v>
      </c>
      <c r="D327" t="s">
        <v>2672</v>
      </c>
      <c r="E327" t="s">
        <v>2672</v>
      </c>
      <c r="F327" t="s">
        <v>2672</v>
      </c>
      <c r="G327" t="s">
        <v>2672</v>
      </c>
      <c r="H327" t="s">
        <v>2672</v>
      </c>
      <c r="I327" t="s">
        <v>2672</v>
      </c>
      <c r="J327" t="s">
        <v>2672</v>
      </c>
      <c r="K327">
        <v>0</v>
      </c>
      <c r="L327">
        <v>0</v>
      </c>
      <c r="N327" t="s">
        <v>2737</v>
      </c>
      <c r="P327" t="s">
        <v>1245</v>
      </c>
      <c r="Q327">
        <v>51</v>
      </c>
      <c r="R327">
        <v>0</v>
      </c>
      <c r="S327" t="s">
        <v>1184</v>
      </c>
      <c r="T327" t="str">
        <f t="shared" si="29"/>
        <v>0110011</v>
      </c>
      <c r="U327">
        <v>0</v>
      </c>
      <c r="V327">
        <v>0</v>
      </c>
      <c r="W327">
        <v>0</v>
      </c>
      <c r="X327">
        <v>0</v>
      </c>
      <c r="Y327">
        <v>0</v>
      </c>
      <c r="Z327">
        <v>0</v>
      </c>
      <c r="AA327">
        <v>0</v>
      </c>
      <c r="AB327">
        <v>0</v>
      </c>
      <c r="AC327">
        <v>0</v>
      </c>
      <c r="AD327">
        <v>1</v>
      </c>
      <c r="AE327">
        <v>1</v>
      </c>
      <c r="AF327" t="str">
        <f t="shared" si="30"/>
        <v>0x0003</v>
      </c>
      <c r="AG327" s="8" t="str">
        <f t="shared" si="31"/>
        <v>new InstInfo(0323, "image_sample_d_cl_o", "todo", "todo", "todo", "todo", "todo", "todo", "todo", 0, 0, @"SAMPLE_O, with LOD clamp specified in shader, with user derivatives.", @"", ISA_Enc.MIMG, 51, 0, 0xF0CC0000, 0x0003),</v>
      </c>
    </row>
    <row r="328" spans="2:33" ht="15.75" customHeight="1" x14ac:dyDescent="0.25">
      <c r="B328" t="s">
        <v>1027</v>
      </c>
      <c r="C328" s="5">
        <f t="shared" si="32"/>
        <v>324</v>
      </c>
      <c r="D328" t="s">
        <v>2672</v>
      </c>
      <c r="E328" t="s">
        <v>2672</v>
      </c>
      <c r="F328" t="s">
        <v>2672</v>
      </c>
      <c r="G328" t="s">
        <v>2672</v>
      </c>
      <c r="H328" t="s">
        <v>2672</v>
      </c>
      <c r="I328" t="s">
        <v>2672</v>
      </c>
      <c r="J328" t="s">
        <v>2672</v>
      </c>
      <c r="K328">
        <v>0</v>
      </c>
      <c r="L328">
        <v>0</v>
      </c>
      <c r="N328" t="s">
        <v>2736</v>
      </c>
      <c r="P328" t="s">
        <v>1245</v>
      </c>
      <c r="Q328">
        <v>50</v>
      </c>
      <c r="R328">
        <v>0</v>
      </c>
      <c r="S328" t="s">
        <v>1183</v>
      </c>
      <c r="T328" t="str">
        <f t="shared" ref="T328:T337" si="33">DEC2BIN(Q328,7)</f>
        <v>0110010</v>
      </c>
      <c r="U328">
        <v>0</v>
      </c>
      <c r="V328">
        <v>0</v>
      </c>
      <c r="W328">
        <v>0</v>
      </c>
      <c r="X328">
        <v>0</v>
      </c>
      <c r="Y328">
        <v>0</v>
      </c>
      <c r="Z328">
        <v>0</v>
      </c>
      <c r="AA328">
        <v>0</v>
      </c>
      <c r="AB328">
        <v>0</v>
      </c>
      <c r="AC328">
        <v>0</v>
      </c>
      <c r="AD328">
        <v>1</v>
      </c>
      <c r="AE328">
        <v>1</v>
      </c>
      <c r="AF328" t="str">
        <f t="shared" si="30"/>
        <v>0x0003</v>
      </c>
      <c r="AG328" s="8" t="str">
        <f t="shared" si="31"/>
        <v>new InstInfo(0324, "image_sample_d_o", "todo", "todo", "todo", "todo", "todo", "todo", "todo", 0, 0, @"SAMPLE_O, with user derivatives.", @"", ISA_Enc.MIMG, 50, 0, 0xF0C80000, 0x0003),</v>
      </c>
    </row>
    <row r="329" spans="2:33" ht="15.75" customHeight="1" x14ac:dyDescent="0.25">
      <c r="B329" t="s">
        <v>1013</v>
      </c>
      <c r="C329" s="5">
        <f t="shared" si="32"/>
        <v>325</v>
      </c>
      <c r="D329" t="s">
        <v>2672</v>
      </c>
      <c r="E329" t="s">
        <v>2672</v>
      </c>
      <c r="F329" t="s">
        <v>2672</v>
      </c>
      <c r="G329" t="s">
        <v>2672</v>
      </c>
      <c r="H329" t="s">
        <v>2672</v>
      </c>
      <c r="I329" t="s">
        <v>2672</v>
      </c>
      <c r="J329" t="s">
        <v>2672</v>
      </c>
      <c r="K329">
        <v>0</v>
      </c>
      <c r="L329">
        <v>0</v>
      </c>
      <c r="N329" t="s">
        <v>2722</v>
      </c>
      <c r="P329" t="s">
        <v>1245</v>
      </c>
      <c r="Q329">
        <v>36</v>
      </c>
      <c r="R329">
        <v>0</v>
      </c>
      <c r="S329" t="s">
        <v>1169</v>
      </c>
      <c r="T329" t="str">
        <f t="shared" si="33"/>
        <v>0100100</v>
      </c>
      <c r="U329">
        <v>0</v>
      </c>
      <c r="V329">
        <v>0</v>
      </c>
      <c r="W329">
        <v>0</v>
      </c>
      <c r="X329">
        <v>0</v>
      </c>
      <c r="Y329">
        <v>0</v>
      </c>
      <c r="Z329">
        <v>0</v>
      </c>
      <c r="AA329">
        <v>0</v>
      </c>
      <c r="AB329">
        <v>0</v>
      </c>
      <c r="AC329">
        <v>0</v>
      </c>
      <c r="AD329">
        <v>1</v>
      </c>
      <c r="AE329">
        <v>1</v>
      </c>
      <c r="AF329" t="str">
        <f t="shared" si="30"/>
        <v>0x0003</v>
      </c>
      <c r="AG329" s="8" t="str">
        <f t="shared" si="31"/>
        <v>new InstInfo(0325, "image_sample_l", "todo", "todo", "todo", "todo", "todo", "todo", "todo", 0, 0, @"sample texture map, with user LOD.", @"", ISA_Enc.MIMG, 36, 0, 0xF0900000, 0x0003),</v>
      </c>
    </row>
    <row r="330" spans="2:33" ht="15.75" customHeight="1" x14ac:dyDescent="0.25">
      <c r="B330" t="s">
        <v>1029</v>
      </c>
      <c r="C330" s="5">
        <f t="shared" si="32"/>
        <v>326</v>
      </c>
      <c r="D330" t="s">
        <v>2672</v>
      </c>
      <c r="E330" t="s">
        <v>2672</v>
      </c>
      <c r="F330" t="s">
        <v>2672</v>
      </c>
      <c r="G330" t="s">
        <v>2672</v>
      </c>
      <c r="H330" t="s">
        <v>2672</v>
      </c>
      <c r="I330" t="s">
        <v>2672</v>
      </c>
      <c r="J330" t="s">
        <v>2672</v>
      </c>
      <c r="K330">
        <v>0</v>
      </c>
      <c r="L330">
        <v>0</v>
      </c>
      <c r="N330" t="s">
        <v>2738</v>
      </c>
      <c r="P330" t="s">
        <v>1245</v>
      </c>
      <c r="Q330">
        <v>52</v>
      </c>
      <c r="R330">
        <v>0</v>
      </c>
      <c r="S330" t="s">
        <v>1185</v>
      </c>
      <c r="T330" t="str">
        <f t="shared" si="33"/>
        <v>0110100</v>
      </c>
      <c r="U330">
        <v>0</v>
      </c>
      <c r="V330">
        <v>0</v>
      </c>
      <c r="W330">
        <v>0</v>
      </c>
      <c r="X330">
        <v>0</v>
      </c>
      <c r="Y330">
        <v>0</v>
      </c>
      <c r="Z330">
        <v>0</v>
      </c>
      <c r="AA330">
        <v>0</v>
      </c>
      <c r="AB330">
        <v>0</v>
      </c>
      <c r="AC330">
        <v>0</v>
      </c>
      <c r="AD330">
        <v>1</v>
      </c>
      <c r="AE330">
        <v>1</v>
      </c>
      <c r="AF330" t="str">
        <f t="shared" si="30"/>
        <v>0x0003</v>
      </c>
      <c r="AG330" s="8" t="str">
        <f t="shared" si="31"/>
        <v>new InstInfo(0326, "image_sample_l_o", "todo", "todo", "todo", "todo", "todo", "todo", "todo", 0, 0, @"SAMPLE_O, with user LOD.", @"", ISA_Enc.MIMG, 52, 0, 0xF0D00000, 0x0003),</v>
      </c>
    </row>
    <row r="331" spans="2:33" ht="15.75" customHeight="1" x14ac:dyDescent="0.25">
      <c r="B331" t="s">
        <v>1016</v>
      </c>
      <c r="C331" s="5">
        <f t="shared" si="32"/>
        <v>327</v>
      </c>
      <c r="D331" t="s">
        <v>2672</v>
      </c>
      <c r="E331" t="s">
        <v>2672</v>
      </c>
      <c r="F331" t="s">
        <v>2672</v>
      </c>
      <c r="G331" t="s">
        <v>2672</v>
      </c>
      <c r="H331" t="s">
        <v>2672</v>
      </c>
      <c r="I331" t="s">
        <v>2672</v>
      </c>
      <c r="J331" t="s">
        <v>2672</v>
      </c>
      <c r="K331">
        <v>0</v>
      </c>
      <c r="L331">
        <v>0</v>
      </c>
      <c r="N331" t="s">
        <v>2725</v>
      </c>
      <c r="P331" t="s">
        <v>1245</v>
      </c>
      <c r="Q331">
        <v>39</v>
      </c>
      <c r="R331">
        <v>0</v>
      </c>
      <c r="S331" t="s">
        <v>1172</v>
      </c>
      <c r="T331" t="str">
        <f t="shared" si="33"/>
        <v>0100111</v>
      </c>
      <c r="U331">
        <v>0</v>
      </c>
      <c r="V331">
        <v>0</v>
      </c>
      <c r="W331">
        <v>0</v>
      </c>
      <c r="X331">
        <v>0</v>
      </c>
      <c r="Y331">
        <v>0</v>
      </c>
      <c r="Z331">
        <v>0</v>
      </c>
      <c r="AA331">
        <v>0</v>
      </c>
      <c r="AB331">
        <v>0</v>
      </c>
      <c r="AC331">
        <v>0</v>
      </c>
      <c r="AD331">
        <v>1</v>
      </c>
      <c r="AE331">
        <v>1</v>
      </c>
      <c r="AF331" t="str">
        <f t="shared" si="30"/>
        <v>0x0003</v>
      </c>
      <c r="AG331" s="8" t="str">
        <f t="shared" si="31"/>
        <v>new InstInfo(0327, "image_sample_lz", "todo", "todo", "todo", "todo", "todo", "todo", "todo", 0, 0, @"sample texture map, from level 0.", @"", ISA_Enc.MIMG, 39, 0, 0xF09C0000, 0x0003),</v>
      </c>
    </row>
    <row r="332" spans="2:33" ht="15.75" customHeight="1" x14ac:dyDescent="0.25">
      <c r="B332" t="s">
        <v>1032</v>
      </c>
      <c r="C332" s="5">
        <f t="shared" si="32"/>
        <v>328</v>
      </c>
      <c r="D332" t="s">
        <v>2672</v>
      </c>
      <c r="E332" t="s">
        <v>2672</v>
      </c>
      <c r="F332" t="s">
        <v>2672</v>
      </c>
      <c r="G332" t="s">
        <v>2672</v>
      </c>
      <c r="H332" t="s">
        <v>2672</v>
      </c>
      <c r="I332" t="s">
        <v>2672</v>
      </c>
      <c r="J332" t="s">
        <v>2672</v>
      </c>
      <c r="K332">
        <v>0</v>
      </c>
      <c r="L332">
        <v>0</v>
      </c>
      <c r="N332" t="s">
        <v>2741</v>
      </c>
      <c r="P332" t="s">
        <v>1245</v>
      </c>
      <c r="Q332">
        <v>55</v>
      </c>
      <c r="R332">
        <v>0</v>
      </c>
      <c r="S332" t="s">
        <v>1188</v>
      </c>
      <c r="T332" t="str">
        <f t="shared" si="33"/>
        <v>0110111</v>
      </c>
      <c r="U332">
        <v>0</v>
      </c>
      <c r="V332">
        <v>0</v>
      </c>
      <c r="W332">
        <v>0</v>
      </c>
      <c r="X332">
        <v>0</v>
      </c>
      <c r="Y332">
        <v>0</v>
      </c>
      <c r="Z332">
        <v>0</v>
      </c>
      <c r="AA332">
        <v>0</v>
      </c>
      <c r="AB332">
        <v>0</v>
      </c>
      <c r="AC332">
        <v>0</v>
      </c>
      <c r="AD332">
        <v>1</v>
      </c>
      <c r="AE332">
        <v>1</v>
      </c>
      <c r="AF332" t="str">
        <f t="shared" si="30"/>
        <v>0x0003</v>
      </c>
      <c r="AG332" s="8" t="str">
        <f t="shared" si="31"/>
        <v>new InstInfo(0328, "image_sample_lz_o", "todo", "todo", "todo", "todo", "todo", "todo", "todo", 0, 0, @"SAMPLE_O, from level 0.", @"", ISA_Enc.MIMG, 55, 0, 0xF0DC0000, 0x0003),</v>
      </c>
    </row>
    <row r="333" spans="2:33" ht="15.75" customHeight="1" x14ac:dyDescent="0.25">
      <c r="B333" t="s">
        <v>1025</v>
      </c>
      <c r="C333" s="5">
        <f t="shared" si="32"/>
        <v>329</v>
      </c>
      <c r="D333" t="s">
        <v>2672</v>
      </c>
      <c r="E333" t="s">
        <v>2672</v>
      </c>
      <c r="F333" t="s">
        <v>2672</v>
      </c>
      <c r="G333" t="s">
        <v>2672</v>
      </c>
      <c r="H333" t="s">
        <v>2672</v>
      </c>
      <c r="I333" t="s">
        <v>2672</v>
      </c>
      <c r="J333" t="s">
        <v>2672</v>
      </c>
      <c r="K333">
        <v>0</v>
      </c>
      <c r="L333">
        <v>0</v>
      </c>
      <c r="N333" t="s">
        <v>2734</v>
      </c>
      <c r="P333" t="s">
        <v>1245</v>
      </c>
      <c r="Q333">
        <v>48</v>
      </c>
      <c r="R333">
        <v>0</v>
      </c>
      <c r="S333" t="s">
        <v>1181</v>
      </c>
      <c r="T333" t="str">
        <f t="shared" si="33"/>
        <v>0110000</v>
      </c>
      <c r="U333">
        <v>0</v>
      </c>
      <c r="V333">
        <v>0</v>
      </c>
      <c r="W333">
        <v>0</v>
      </c>
      <c r="X333">
        <v>0</v>
      </c>
      <c r="Y333">
        <v>0</v>
      </c>
      <c r="Z333">
        <v>0</v>
      </c>
      <c r="AA333">
        <v>0</v>
      </c>
      <c r="AB333">
        <v>0</v>
      </c>
      <c r="AC333">
        <v>0</v>
      </c>
      <c r="AD333">
        <v>1</v>
      </c>
      <c r="AE333">
        <v>1</v>
      </c>
      <c r="AF333" t="str">
        <f t="shared" si="30"/>
        <v>0x0003</v>
      </c>
      <c r="AG333" s="8" t="str">
        <f t="shared" si="31"/>
        <v>new InstInfo(0329, "image_sample_o", "todo", "todo", "todo", "todo", "todo", "todo", "todo", 0, 0, @"sample texture map, with user offsets.", @"", ISA_Enc.MIMG, 48, 0, 0xF0C00000, 0x0003),</v>
      </c>
    </row>
    <row r="334" spans="2:33" ht="15.75" customHeight="1" x14ac:dyDescent="0.25">
      <c r="B334" t="s">
        <v>988</v>
      </c>
      <c r="C334" s="5">
        <f t="shared" si="32"/>
        <v>330</v>
      </c>
      <c r="D334" t="s">
        <v>2672</v>
      </c>
      <c r="E334" t="s">
        <v>2672</v>
      </c>
      <c r="F334" t="s">
        <v>2672</v>
      </c>
      <c r="G334" t="s">
        <v>2672</v>
      </c>
      <c r="H334" t="s">
        <v>2672</v>
      </c>
      <c r="I334" t="s">
        <v>2672</v>
      </c>
      <c r="J334" t="s">
        <v>2672</v>
      </c>
      <c r="K334">
        <v>0</v>
      </c>
      <c r="L334">
        <v>0</v>
      </c>
      <c r="N334" t="s">
        <v>2697</v>
      </c>
      <c r="P334" t="s">
        <v>1245</v>
      </c>
      <c r="Q334">
        <v>8</v>
      </c>
      <c r="R334">
        <v>0</v>
      </c>
      <c r="S334" t="s">
        <v>1144</v>
      </c>
      <c r="T334" t="str">
        <f t="shared" si="33"/>
        <v>0001000</v>
      </c>
      <c r="U334">
        <v>0</v>
      </c>
      <c r="V334">
        <v>0</v>
      </c>
      <c r="W334">
        <v>0</v>
      </c>
      <c r="X334">
        <v>0</v>
      </c>
      <c r="Y334">
        <v>0</v>
      </c>
      <c r="Z334">
        <v>0</v>
      </c>
      <c r="AA334">
        <v>0</v>
      </c>
      <c r="AB334">
        <v>0</v>
      </c>
      <c r="AC334">
        <v>0</v>
      </c>
      <c r="AD334">
        <v>1</v>
      </c>
      <c r="AE334">
        <v>1</v>
      </c>
      <c r="AF334" t="str">
        <f t="shared" si="30"/>
        <v>0x0003</v>
      </c>
      <c r="AG334" s="8" t="str">
        <f t="shared" si="31"/>
        <v>new InstInfo(0330, "image_store", "todo", "todo", "todo", "todo", "todo", "todo", "todo", 0, 0, @"Image memory store with formatconversion specified in T#. No sampler.", @"", ISA_Enc.MIMG, 8, 0, 0xF0200000, 0x0003),</v>
      </c>
    </row>
    <row r="335" spans="2:33" ht="15.75" customHeight="1" x14ac:dyDescent="0.25">
      <c r="B335" t="s">
        <v>989</v>
      </c>
      <c r="C335" s="5">
        <f t="shared" si="32"/>
        <v>331</v>
      </c>
      <c r="D335" t="s">
        <v>2672</v>
      </c>
      <c r="E335" t="s">
        <v>2672</v>
      </c>
      <c r="F335" t="s">
        <v>2672</v>
      </c>
      <c r="G335" t="s">
        <v>2672</v>
      </c>
      <c r="H335" t="s">
        <v>2672</v>
      </c>
      <c r="I335" t="s">
        <v>2672</v>
      </c>
      <c r="J335" t="s">
        <v>2672</v>
      </c>
      <c r="K335">
        <v>0</v>
      </c>
      <c r="L335">
        <v>0</v>
      </c>
      <c r="N335" t="s">
        <v>2698</v>
      </c>
      <c r="P335" t="s">
        <v>1245</v>
      </c>
      <c r="Q335">
        <v>9</v>
      </c>
      <c r="R335">
        <v>0</v>
      </c>
      <c r="S335" t="s">
        <v>1145</v>
      </c>
      <c r="T335" t="str">
        <f t="shared" si="33"/>
        <v>0001001</v>
      </c>
      <c r="U335">
        <v>0</v>
      </c>
      <c r="V335">
        <v>0</v>
      </c>
      <c r="W335">
        <v>0</v>
      </c>
      <c r="X335">
        <v>0</v>
      </c>
      <c r="Y335">
        <v>0</v>
      </c>
      <c r="Z335">
        <v>0</v>
      </c>
      <c r="AA335">
        <v>0</v>
      </c>
      <c r="AB335">
        <v>0</v>
      </c>
      <c r="AC335">
        <v>0</v>
      </c>
      <c r="AD335">
        <v>1</v>
      </c>
      <c r="AE335">
        <v>1</v>
      </c>
      <c r="AF335" t="str">
        <f t="shared" si="30"/>
        <v>0x0003</v>
      </c>
      <c r="AG335" s="8" t="str">
        <f t="shared" si="31"/>
        <v>new InstInfo(0331, "image_store_mip", "todo", "todo", "todo", "todo", "todo", "todo", "todo", 0, 0, @"Image memory store with format conversion specified in T# to user specified mip level. No sampler.", @"", ISA_Enc.MIMG, 9, 0, 0xF0240000, 0x0003),</v>
      </c>
    </row>
    <row r="336" spans="2:33" ht="15.75" customHeight="1" x14ac:dyDescent="0.25">
      <c r="B336" t="s">
        <v>991</v>
      </c>
      <c r="C336" s="5">
        <f t="shared" si="32"/>
        <v>332</v>
      </c>
      <c r="D336" t="s">
        <v>2672</v>
      </c>
      <c r="E336" t="s">
        <v>2672</v>
      </c>
      <c r="F336" t="s">
        <v>2672</v>
      </c>
      <c r="G336" t="s">
        <v>2672</v>
      </c>
      <c r="H336" t="s">
        <v>2672</v>
      </c>
      <c r="I336" t="s">
        <v>2672</v>
      </c>
      <c r="J336" t="s">
        <v>2672</v>
      </c>
      <c r="K336">
        <v>0</v>
      </c>
      <c r="L336">
        <v>0</v>
      </c>
      <c r="N336" t="s">
        <v>2700</v>
      </c>
      <c r="P336" t="s">
        <v>1245</v>
      </c>
      <c r="Q336">
        <v>11</v>
      </c>
      <c r="R336">
        <v>0</v>
      </c>
      <c r="S336" t="s">
        <v>1147</v>
      </c>
      <c r="T336" t="str">
        <f t="shared" si="33"/>
        <v>0001011</v>
      </c>
      <c r="U336">
        <v>0</v>
      </c>
      <c r="V336">
        <v>0</v>
      </c>
      <c r="W336">
        <v>0</v>
      </c>
      <c r="X336">
        <v>0</v>
      </c>
      <c r="Y336">
        <v>0</v>
      </c>
      <c r="Z336">
        <v>0</v>
      </c>
      <c r="AA336">
        <v>0</v>
      </c>
      <c r="AB336">
        <v>0</v>
      </c>
      <c r="AC336">
        <v>0</v>
      </c>
      <c r="AD336">
        <v>1</v>
      </c>
      <c r="AE336">
        <v>1</v>
      </c>
      <c r="AF336" t="str">
        <f t="shared" si="30"/>
        <v>0x0003</v>
      </c>
      <c r="AG336" s="8" t="str">
        <f t="shared" si="31"/>
        <v>new InstInfo(0332, "image_store_mip_pck", "todo", "todo", "todo", "todo", "todo", "todo", "todo", 0, 0, @"Image memory store of packed data without format conversion to user-supplied mip level. No sampler.", @"", ISA_Enc.MIMG, 11, 0, 0xF02C0000, 0x0003),</v>
      </c>
    </row>
    <row r="337" spans="2:33" ht="15.75" customHeight="1" x14ac:dyDescent="0.25">
      <c r="B337" t="s">
        <v>990</v>
      </c>
      <c r="C337" s="5">
        <f t="shared" si="32"/>
        <v>333</v>
      </c>
      <c r="D337" t="s">
        <v>2672</v>
      </c>
      <c r="E337" t="s">
        <v>2672</v>
      </c>
      <c r="F337" t="s">
        <v>2672</v>
      </c>
      <c r="G337" t="s">
        <v>2672</v>
      </c>
      <c r="H337" t="s">
        <v>2672</v>
      </c>
      <c r="I337" t="s">
        <v>2672</v>
      </c>
      <c r="J337" t="s">
        <v>2672</v>
      </c>
      <c r="K337">
        <v>0</v>
      </c>
      <c r="L337">
        <v>0</v>
      </c>
      <c r="N337" t="s">
        <v>2699</v>
      </c>
      <c r="P337" t="s">
        <v>1245</v>
      </c>
      <c r="Q337">
        <v>10</v>
      </c>
      <c r="R337">
        <v>0</v>
      </c>
      <c r="S337" t="s">
        <v>1146</v>
      </c>
      <c r="T337" t="str">
        <f t="shared" si="33"/>
        <v>0001010</v>
      </c>
      <c r="U337">
        <v>0</v>
      </c>
      <c r="V337">
        <v>0</v>
      </c>
      <c r="W337">
        <v>0</v>
      </c>
      <c r="X337">
        <v>0</v>
      </c>
      <c r="Y337">
        <v>0</v>
      </c>
      <c r="Z337">
        <v>0</v>
      </c>
      <c r="AA337">
        <v>0</v>
      </c>
      <c r="AB337">
        <v>0</v>
      </c>
      <c r="AC337">
        <v>0</v>
      </c>
      <c r="AD337">
        <v>1</v>
      </c>
      <c r="AE337">
        <v>1</v>
      </c>
      <c r="AF337" t="str">
        <f t="shared" si="30"/>
        <v>0x0003</v>
      </c>
      <c r="AG337" s="8" t="str">
        <f t="shared" si="31"/>
        <v>new InstInfo(0333, "image_store_pck", "todo", "todo", "todo", "todo", "todo", "todo", "todo", 0, 0, @"Image memory store of packed data without format conversion. No sampler.", @"", ISA_Enc.MIMG, 10, 0, 0xF0280000, 0x0003),</v>
      </c>
    </row>
    <row r="338" spans="2:33" ht="15.75" customHeight="1" x14ac:dyDescent="0.25">
      <c r="B338" t="s">
        <v>93</v>
      </c>
      <c r="C338" s="5">
        <f t="shared" si="32"/>
        <v>334</v>
      </c>
      <c r="D338" t="s">
        <v>2825</v>
      </c>
      <c r="E338" t="s">
        <v>2793</v>
      </c>
      <c r="F338" t="s">
        <v>2791</v>
      </c>
      <c r="G338" t="s">
        <v>2791</v>
      </c>
      <c r="H338" t="s">
        <v>2791</v>
      </c>
      <c r="I338" t="s">
        <v>2791</v>
      </c>
      <c r="J338" t="s">
        <v>2791</v>
      </c>
      <c r="K338">
        <f t="shared" ref="K338:K401" si="34">7-COUNTIF(D338:J338,"none")</f>
        <v>2</v>
      </c>
      <c r="L338">
        <f t="shared" ref="L338:L373" si="35">7-COUNTIF(D338:K338,"none")</f>
        <v>2</v>
      </c>
      <c r="M338">
        <v>0</v>
      </c>
      <c r="N338" t="s">
        <v>1314</v>
      </c>
      <c r="P338" t="s">
        <v>96</v>
      </c>
      <c r="Q338" s="5">
        <v>52</v>
      </c>
      <c r="R338">
        <v>0</v>
      </c>
      <c r="S338" t="str">
        <f>"0x" &amp; DEC2HEX(_xlfn.BITOR(LOOKUP(P338,Encodings!$B$4:$B$21,Encodings!$E$4:$E$21),_xlfn.BITLSHIFT(Q338,LOOKUP(P338,Encodings!$B$4:$B$21,Encodings!$D$4:$D$21))),8)</f>
        <v>0xBE803400</v>
      </c>
      <c r="T338" t="str">
        <f>DEC2BIN(Q338,6)</f>
        <v>110100</v>
      </c>
      <c r="U338">
        <v>0</v>
      </c>
      <c r="V338">
        <v>0</v>
      </c>
      <c r="W338">
        <v>0</v>
      </c>
      <c r="X338">
        <v>1</v>
      </c>
      <c r="Y338">
        <v>0</v>
      </c>
      <c r="Z338">
        <v>0</v>
      </c>
      <c r="AA338">
        <v>0</v>
      </c>
      <c r="AB338">
        <v>0</v>
      </c>
      <c r="AC338">
        <v>0</v>
      </c>
      <c r="AD338">
        <v>0</v>
      </c>
      <c r="AE338">
        <v>1</v>
      </c>
      <c r="AF338" t="str">
        <f t="shared" si="30"/>
        <v>0x0081</v>
      </c>
      <c r="AG338" s="8" t="str">
        <f t="shared" si="31"/>
        <v>new InstInfo(0334, "s_abs_i32", "s4[iu]", "s4i", "none", "none", "none", "none", "none", 2, 2, @"D.i = abs(S0.i). SCC=1 if result is non-zero.", @"", ISA_Enc.SOP1, 52, 0, 0xBE803400, 0x0081),</v>
      </c>
    </row>
    <row r="339" spans="2:33" ht="15.75" customHeight="1" x14ac:dyDescent="0.25">
      <c r="B339" t="s">
        <v>89</v>
      </c>
      <c r="C339" s="5">
        <f t="shared" si="32"/>
        <v>335</v>
      </c>
      <c r="D339" t="s">
        <v>2793</v>
      </c>
      <c r="E339" t="s">
        <v>2793</v>
      </c>
      <c r="F339" t="s">
        <v>2793</v>
      </c>
      <c r="G339" t="s">
        <v>2791</v>
      </c>
      <c r="H339" t="s">
        <v>2791</v>
      </c>
      <c r="I339" t="s">
        <v>2791</v>
      </c>
      <c r="J339" t="s">
        <v>2791</v>
      </c>
      <c r="K339">
        <f t="shared" si="34"/>
        <v>3</v>
      </c>
      <c r="L339">
        <f t="shared" si="35"/>
        <v>3</v>
      </c>
      <c r="M339">
        <v>1</v>
      </c>
      <c r="N339" t="s">
        <v>1669</v>
      </c>
      <c r="P339" t="s">
        <v>94</v>
      </c>
      <c r="Q339" s="5">
        <v>44</v>
      </c>
      <c r="R339">
        <v>0</v>
      </c>
      <c r="S339" t="str">
        <f>"0x" &amp; DEC2HEX(_xlfn.BITOR(LOOKUP(P339,Encodings!$B$4:$B$21,Encodings!$E$4:$E$21),_xlfn.BITLSHIFT(Q339,LOOKUP(P339,Encodings!$B$4:$B$21,Encodings!$D$4:$D$21))),8)</f>
        <v>0x96000000</v>
      </c>
      <c r="T339" t="str">
        <f>DEC2BIN(Q339,6)</f>
        <v>101100</v>
      </c>
      <c r="U339">
        <v>0</v>
      </c>
      <c r="V339">
        <v>0</v>
      </c>
      <c r="W339">
        <v>0</v>
      </c>
      <c r="X339">
        <v>1</v>
      </c>
      <c r="Y339">
        <v>0</v>
      </c>
      <c r="Z339">
        <v>0</v>
      </c>
      <c r="AA339">
        <v>0</v>
      </c>
      <c r="AB339">
        <v>0</v>
      </c>
      <c r="AC339">
        <v>0</v>
      </c>
      <c r="AD339">
        <v>0</v>
      </c>
      <c r="AE339">
        <v>1</v>
      </c>
      <c r="AF339" t="str">
        <f t="shared" si="30"/>
        <v>0x0081</v>
      </c>
      <c r="AG339" s="8" t="str">
        <f t="shared" si="31"/>
        <v>new InstInfo(0335, "s_absdiff_i32", "s4i", "s4i", "s4i", "none", "none", "none", "none", 3, 3, @"D.i = abs(S0.i - S1.i). SCC = 1 if result is non-zero.", @"", ISA_Enc.SOP2, 44, 0, 0x96000000, 0x0081),</v>
      </c>
    </row>
    <row r="340" spans="2:33" ht="15.75" customHeight="1" x14ac:dyDescent="0.25">
      <c r="B340" t="s">
        <v>175</v>
      </c>
      <c r="C340" s="5">
        <f t="shared" si="32"/>
        <v>336</v>
      </c>
      <c r="D340" t="s">
        <v>2793</v>
      </c>
      <c r="E340" t="s">
        <v>2793</v>
      </c>
      <c r="F340" t="s">
        <v>2793</v>
      </c>
      <c r="G340" t="s">
        <v>2791</v>
      </c>
      <c r="H340" t="s">
        <v>2791</v>
      </c>
      <c r="I340" t="s">
        <v>2791</v>
      </c>
      <c r="J340" t="s">
        <v>2791</v>
      </c>
      <c r="K340">
        <f t="shared" si="34"/>
        <v>3</v>
      </c>
      <c r="L340">
        <f t="shared" si="35"/>
        <v>3</v>
      </c>
      <c r="M340">
        <v>1</v>
      </c>
      <c r="N340" t="s">
        <v>1248</v>
      </c>
      <c r="P340" t="s">
        <v>94</v>
      </c>
      <c r="Q340" s="5">
        <v>2</v>
      </c>
      <c r="R340">
        <v>0</v>
      </c>
      <c r="S340" t="str">
        <f>"0x" &amp; DEC2HEX(_xlfn.BITOR(LOOKUP(P340,Encodings!$B$4:$B$21,Encodings!$E$4:$E$21),_xlfn.BITLSHIFT(Q340,LOOKUP(P340,Encodings!$B$4:$B$21,Encodings!$D$4:$D$21))),8)</f>
        <v>0x81000000</v>
      </c>
      <c r="T340" t="str">
        <f>DEC2BIN(Q340,6)</f>
        <v>000010</v>
      </c>
      <c r="U340">
        <v>0</v>
      </c>
      <c r="V340">
        <v>0</v>
      </c>
      <c r="W340">
        <v>0</v>
      </c>
      <c r="X340">
        <v>1</v>
      </c>
      <c r="Y340">
        <v>0</v>
      </c>
      <c r="Z340">
        <v>0</v>
      </c>
      <c r="AA340">
        <v>0</v>
      </c>
      <c r="AB340">
        <v>0</v>
      </c>
      <c r="AC340">
        <v>0</v>
      </c>
      <c r="AD340">
        <v>0</v>
      </c>
      <c r="AE340">
        <v>1</v>
      </c>
      <c r="AF340" t="str">
        <f t="shared" si="30"/>
        <v>0x0081</v>
      </c>
      <c r="AG340" s="8" t="str">
        <f t="shared" si="31"/>
        <v>new InstInfo(0336, "s_add_i32", "s4i", "s4i", "s4i", "none", "none", "none", "none", 3, 3, @"D.u = S0.i + S1.i. SCC = signed overflow.", @"", ISA_Enc.SOP2, 2, 0, 0x81000000, 0x0081),</v>
      </c>
    </row>
    <row r="341" spans="2:33" ht="15.75" customHeight="1" x14ac:dyDescent="0.25">
      <c r="B341" t="s">
        <v>173</v>
      </c>
      <c r="C341" s="5">
        <f t="shared" si="32"/>
        <v>337</v>
      </c>
      <c r="D341" t="s">
        <v>2795</v>
      </c>
      <c r="E341" t="s">
        <v>2795</v>
      </c>
      <c r="F341" t="s">
        <v>2795</v>
      </c>
      <c r="G341" t="s">
        <v>2791</v>
      </c>
      <c r="H341" t="s">
        <v>2791</v>
      </c>
      <c r="I341" t="s">
        <v>2791</v>
      </c>
      <c r="J341" t="s">
        <v>2791</v>
      </c>
      <c r="K341">
        <f t="shared" si="34"/>
        <v>3</v>
      </c>
      <c r="L341">
        <f t="shared" si="35"/>
        <v>3</v>
      </c>
      <c r="M341">
        <v>1</v>
      </c>
      <c r="N341" t="s">
        <v>1249</v>
      </c>
      <c r="P341" t="s">
        <v>94</v>
      </c>
      <c r="Q341" s="5">
        <v>0</v>
      </c>
      <c r="R341">
        <v>0</v>
      </c>
      <c r="S341" t="str">
        <f>"0x" &amp; DEC2HEX(_xlfn.BITOR(LOOKUP(P341,Encodings!$B$4:$B$21,Encodings!$E$4:$E$21),_xlfn.BITLSHIFT(Q341,LOOKUP(P341,Encodings!$B$4:$B$21,Encodings!$D$4:$D$21))),8)</f>
        <v>0x80000000</v>
      </c>
      <c r="T341" t="str">
        <f>DEC2BIN(Q341,6)</f>
        <v>000000</v>
      </c>
      <c r="U341">
        <v>0</v>
      </c>
      <c r="V341">
        <v>0</v>
      </c>
      <c r="W341">
        <v>0</v>
      </c>
      <c r="X341">
        <v>1</v>
      </c>
      <c r="Y341">
        <v>0</v>
      </c>
      <c r="Z341">
        <v>0</v>
      </c>
      <c r="AA341">
        <v>0</v>
      </c>
      <c r="AB341">
        <v>0</v>
      </c>
      <c r="AC341">
        <v>0</v>
      </c>
      <c r="AD341">
        <v>0</v>
      </c>
      <c r="AE341">
        <v>1</v>
      </c>
      <c r="AF341" t="str">
        <f t="shared" si="30"/>
        <v>0x0081</v>
      </c>
      <c r="AG341" s="8" t="str">
        <f t="shared" si="31"/>
        <v>new InstInfo(0337, "s_add_u32", "s4u", "s4u", "s4u", "none", "none", "none", "none", 3, 3, @"D.u = S0.u + S1.u. SCC = unsigned carry out.", @"", ISA_Enc.SOP2, 0, 0, 0x80000000, 0x0081),</v>
      </c>
    </row>
    <row r="342" spans="2:33" ht="15.75" customHeight="1" x14ac:dyDescent="0.25">
      <c r="B342" t="s">
        <v>87</v>
      </c>
      <c r="C342" s="5">
        <f t="shared" si="32"/>
        <v>338</v>
      </c>
      <c r="D342" t="s">
        <v>2795</v>
      </c>
      <c r="E342" t="s">
        <v>2795</v>
      </c>
      <c r="F342" t="s">
        <v>2795</v>
      </c>
      <c r="G342" t="s">
        <v>2826</v>
      </c>
      <c r="H342" t="s">
        <v>2791</v>
      </c>
      <c r="I342" t="s">
        <v>2791</v>
      </c>
      <c r="J342" t="s">
        <v>2791</v>
      </c>
      <c r="K342">
        <f t="shared" si="34"/>
        <v>4</v>
      </c>
      <c r="L342">
        <f t="shared" si="35"/>
        <v>4</v>
      </c>
      <c r="M342">
        <v>1</v>
      </c>
      <c r="N342" t="s">
        <v>1250</v>
      </c>
      <c r="P342" t="s">
        <v>94</v>
      </c>
      <c r="Q342" s="5">
        <v>4</v>
      </c>
      <c r="R342">
        <v>0</v>
      </c>
      <c r="S342" t="str">
        <f>"0x" &amp; DEC2HEX(_xlfn.BITOR(LOOKUP(P342,Encodings!$B$4:$B$21,Encodings!$E$4:$E$21),_xlfn.BITLSHIFT(Q342,LOOKUP(P342,Encodings!$B$4:$B$21,Encodings!$D$4:$D$21))),8)</f>
        <v>0x82000000</v>
      </c>
      <c r="T342" t="str">
        <f>DEC2BIN(Q342,6)</f>
        <v>000100</v>
      </c>
      <c r="U342">
        <v>0</v>
      </c>
      <c r="V342">
        <v>0</v>
      </c>
      <c r="W342">
        <v>1</v>
      </c>
      <c r="X342">
        <v>1</v>
      </c>
      <c r="Y342">
        <v>0</v>
      </c>
      <c r="Z342">
        <v>0</v>
      </c>
      <c r="AA342">
        <v>0</v>
      </c>
      <c r="AB342">
        <v>0</v>
      </c>
      <c r="AC342">
        <v>0</v>
      </c>
      <c r="AD342">
        <v>0</v>
      </c>
      <c r="AE342">
        <v>1</v>
      </c>
      <c r="AF342" t="str">
        <f t="shared" si="30"/>
        <v>0x0181</v>
      </c>
      <c r="AG342" s="8" t="str">
        <f t="shared" si="31"/>
        <v>new InstInfo(0338, "s_addc_u32", "s4u", "s4u", "s4u", "scc", "none", "none", "none", 4, 4, @"D.u = S0.u + S1.u + SCC. SCC = unsigned carry-out.", @"", ISA_Enc.SOP2, 4, 0, 0x82000000, 0x0181),</v>
      </c>
    </row>
    <row r="343" spans="2:33" ht="15.75" customHeight="1" x14ac:dyDescent="0.25">
      <c r="B343" t="s">
        <v>91</v>
      </c>
      <c r="C343" s="5">
        <f t="shared" si="32"/>
        <v>339</v>
      </c>
      <c r="D343" t="s">
        <v>2793</v>
      </c>
      <c r="E343" t="s">
        <v>2791</v>
      </c>
      <c r="F343" t="s">
        <v>2791</v>
      </c>
      <c r="G343" t="s">
        <v>2791</v>
      </c>
      <c r="H343" t="s">
        <v>2791</v>
      </c>
      <c r="I343" t="s">
        <v>2831</v>
      </c>
      <c r="J343" t="s">
        <v>2791</v>
      </c>
      <c r="K343">
        <f t="shared" si="34"/>
        <v>2</v>
      </c>
      <c r="L343">
        <f t="shared" si="35"/>
        <v>2</v>
      </c>
      <c r="M343">
        <v>0</v>
      </c>
      <c r="N343" t="s">
        <v>1293</v>
      </c>
      <c r="P343" t="s">
        <v>95</v>
      </c>
      <c r="Q343" s="5">
        <v>15</v>
      </c>
      <c r="R343">
        <v>0</v>
      </c>
      <c r="S343" t="str">
        <f>"0x" &amp; DEC2HEX(_xlfn.BITOR(LOOKUP(P343,Encodings!$B$4:$B$21,Encodings!$E$4:$E$21),_xlfn.BITLSHIFT(Q343,LOOKUP(P343,Encodings!$B$4:$B$21,Encodings!$D$4:$D$21))),8)</f>
        <v>0xB7800000</v>
      </c>
      <c r="T343" t="str">
        <f>DEC2BIN(Q343,5)</f>
        <v>01111</v>
      </c>
      <c r="U343">
        <v>0</v>
      </c>
      <c r="V343">
        <v>0</v>
      </c>
      <c r="W343">
        <v>0</v>
      </c>
      <c r="X343">
        <v>1</v>
      </c>
      <c r="Y343">
        <v>0</v>
      </c>
      <c r="Z343">
        <v>0</v>
      </c>
      <c r="AA343">
        <v>0</v>
      </c>
      <c r="AB343">
        <v>0</v>
      </c>
      <c r="AC343">
        <v>0</v>
      </c>
      <c r="AD343">
        <v>0</v>
      </c>
      <c r="AE343">
        <v>0</v>
      </c>
      <c r="AF343" t="str">
        <f t="shared" si="30"/>
        <v>0x0080</v>
      </c>
      <c r="AG343" s="8" t="str">
        <f t="shared" si="31"/>
        <v>new InstInfo(0339, "s_addk_i32", "s4i", "none", "none", "none", "none", "s16", "none", 2, 2, @"D.i = D.i + signext(SIMM16). SCC = signed overflow.", @"", ISA_Enc.SOPK, 15, 0, 0xB7800000, 0x0080),</v>
      </c>
    </row>
    <row r="344" spans="2:33" ht="15.75" customHeight="1" x14ac:dyDescent="0.25">
      <c r="B344" t="s">
        <v>183</v>
      </c>
      <c r="C344" s="5">
        <f t="shared" si="32"/>
        <v>340</v>
      </c>
      <c r="D344" t="s">
        <v>2786</v>
      </c>
      <c r="E344" t="s">
        <v>2786</v>
      </c>
      <c r="F344" t="s">
        <v>2786</v>
      </c>
      <c r="G344" t="s">
        <v>2791</v>
      </c>
      <c r="H344" t="s">
        <v>2791</v>
      </c>
      <c r="I344" t="s">
        <v>2791</v>
      </c>
      <c r="J344" t="s">
        <v>2791</v>
      </c>
      <c r="K344">
        <f t="shared" si="34"/>
        <v>3</v>
      </c>
      <c r="L344">
        <f t="shared" si="35"/>
        <v>3</v>
      </c>
      <c r="M344">
        <v>1</v>
      </c>
      <c r="N344" t="s">
        <v>1251</v>
      </c>
      <c r="P344" t="s">
        <v>94</v>
      </c>
      <c r="Q344" s="5">
        <v>14</v>
      </c>
      <c r="R344">
        <v>0</v>
      </c>
      <c r="S344" t="str">
        <f>"0x" &amp; DEC2HEX(_xlfn.BITOR(LOOKUP(P344,Encodings!$B$4:$B$21,Encodings!$E$4:$E$21),_xlfn.BITLSHIFT(Q344,LOOKUP(P344,Encodings!$B$4:$B$21,Encodings!$D$4:$D$21))),8)</f>
        <v>0x87000000</v>
      </c>
      <c r="T344" t="str">
        <f t="shared" ref="T344:T351" si="36">DEC2BIN(Q344,6)</f>
        <v>001110</v>
      </c>
      <c r="U344">
        <v>0</v>
      </c>
      <c r="V344">
        <v>0</v>
      </c>
      <c r="W344">
        <v>0</v>
      </c>
      <c r="X344">
        <v>1</v>
      </c>
      <c r="Y344">
        <v>0</v>
      </c>
      <c r="Z344">
        <v>0</v>
      </c>
      <c r="AA344">
        <v>0</v>
      </c>
      <c r="AB344">
        <v>0</v>
      </c>
      <c r="AC344">
        <v>0</v>
      </c>
      <c r="AD344">
        <v>0</v>
      </c>
      <c r="AE344">
        <v>1</v>
      </c>
      <c r="AF344" t="str">
        <f t="shared" si="30"/>
        <v>0x0081</v>
      </c>
      <c r="AG344" s="8" t="str">
        <f t="shared" si="31"/>
        <v>new InstInfo(0340, "s_and_b32", "s4b", "s4b", "s4b", "none", "none", "none", "none", 3, 3, @"D.u = S0.u &amp; S1.u. SCC = 1 if result is non-zero.", @"", ISA_Enc.SOP2, 14, 0, 0x87000000, 0x0081),</v>
      </c>
    </row>
    <row r="345" spans="2:33" ht="15.75" customHeight="1" x14ac:dyDescent="0.25">
      <c r="B345" t="s">
        <v>184</v>
      </c>
      <c r="C345" s="5">
        <f t="shared" si="32"/>
        <v>341</v>
      </c>
      <c r="D345" t="s">
        <v>2787</v>
      </c>
      <c r="E345" t="s">
        <v>2787</v>
      </c>
      <c r="F345" t="s">
        <v>2787</v>
      </c>
      <c r="G345" t="s">
        <v>2791</v>
      </c>
      <c r="H345" t="s">
        <v>2791</v>
      </c>
      <c r="I345" t="s">
        <v>2791</v>
      </c>
      <c r="J345" t="s">
        <v>2791</v>
      </c>
      <c r="K345">
        <f t="shared" si="34"/>
        <v>3</v>
      </c>
      <c r="L345">
        <f t="shared" si="35"/>
        <v>3</v>
      </c>
      <c r="M345">
        <v>1</v>
      </c>
      <c r="N345" t="s">
        <v>1251</v>
      </c>
      <c r="P345" t="s">
        <v>94</v>
      </c>
      <c r="Q345" s="5">
        <v>15</v>
      </c>
      <c r="R345">
        <v>0</v>
      </c>
      <c r="S345" t="str">
        <f>"0x" &amp; DEC2HEX(_xlfn.BITOR(LOOKUP(P345,Encodings!$B$4:$B$21,Encodings!$E$4:$E$21),_xlfn.BITLSHIFT(Q345,LOOKUP(P345,Encodings!$B$4:$B$21,Encodings!$D$4:$D$21))),8)</f>
        <v>0x87800000</v>
      </c>
      <c r="T345" t="str">
        <f t="shared" si="36"/>
        <v>001111</v>
      </c>
      <c r="U345">
        <v>0</v>
      </c>
      <c r="V345">
        <v>0</v>
      </c>
      <c r="W345">
        <v>0</v>
      </c>
      <c r="X345">
        <v>1</v>
      </c>
      <c r="Y345">
        <v>0</v>
      </c>
      <c r="Z345">
        <v>0</v>
      </c>
      <c r="AA345">
        <v>0</v>
      </c>
      <c r="AB345">
        <v>0</v>
      </c>
      <c r="AC345">
        <v>0</v>
      </c>
      <c r="AD345">
        <v>0</v>
      </c>
      <c r="AE345">
        <v>1</v>
      </c>
      <c r="AF345" t="str">
        <f t="shared" si="30"/>
        <v>0x0081</v>
      </c>
      <c r="AG345" s="8" t="str">
        <f t="shared" si="31"/>
        <v>new InstInfo(0341, "s_and_b64", "s8b", "s8b", "s8b", "none", "none", "none", "none", 3, 3, @"D.u = S0.u &amp; S1.u. SCC = 1 if result is non-zero.", @"", ISA_Enc.SOP2, 15, 0, 0x87800000, 0x0081),</v>
      </c>
    </row>
    <row r="346" spans="2:33" ht="15.75" customHeight="1" x14ac:dyDescent="0.25">
      <c r="B346" t="s">
        <v>256</v>
      </c>
      <c r="C346" s="5">
        <f t="shared" si="32"/>
        <v>342</v>
      </c>
      <c r="D346" t="s">
        <v>2787</v>
      </c>
      <c r="E346" t="s">
        <v>2787</v>
      </c>
      <c r="F346" t="s">
        <v>2791</v>
      </c>
      <c r="G346" t="s">
        <v>2791</v>
      </c>
      <c r="H346" t="s">
        <v>2791</v>
      </c>
      <c r="I346" t="s">
        <v>2791</v>
      </c>
      <c r="J346" t="s">
        <v>2791</v>
      </c>
      <c r="K346">
        <f t="shared" si="34"/>
        <v>2</v>
      </c>
      <c r="L346">
        <f t="shared" si="35"/>
        <v>2</v>
      </c>
      <c r="M346">
        <v>0</v>
      </c>
      <c r="N346" t="s">
        <v>1315</v>
      </c>
      <c r="P346" t="s">
        <v>96</v>
      </c>
      <c r="Q346" s="5">
        <v>36</v>
      </c>
      <c r="R346">
        <v>0</v>
      </c>
      <c r="S346" t="str">
        <f>"0x" &amp; DEC2HEX(_xlfn.BITOR(LOOKUP(P346,Encodings!$B$4:$B$21,Encodings!$E$4:$E$21),_xlfn.BITLSHIFT(Q346,LOOKUP(P346,Encodings!$B$4:$B$21,Encodings!$D$4:$D$21))),8)</f>
        <v>0xBE802400</v>
      </c>
      <c r="T346" t="str">
        <f t="shared" si="36"/>
        <v>100100</v>
      </c>
      <c r="U346">
        <v>0</v>
      </c>
      <c r="V346">
        <v>0</v>
      </c>
      <c r="W346">
        <v>0</v>
      </c>
      <c r="X346">
        <v>1</v>
      </c>
      <c r="Y346">
        <v>0</v>
      </c>
      <c r="Z346">
        <v>0</v>
      </c>
      <c r="AA346">
        <v>1</v>
      </c>
      <c r="AB346">
        <v>1</v>
      </c>
      <c r="AC346">
        <v>0</v>
      </c>
      <c r="AD346">
        <v>0</v>
      </c>
      <c r="AE346">
        <v>1</v>
      </c>
      <c r="AF346" t="str">
        <f t="shared" si="30"/>
        <v>0x0099</v>
      </c>
      <c r="AG346" s="8" t="str">
        <f t="shared" si="31"/>
        <v>new InstInfo(0342, "s_and_saveexec_b64", "s8b", "s8b", "none", "none", "none", "none", "none", 2, 2, @"D.u = EXEC, EXEC = S0.u &amp; EXEC. SCC = 1 if the new value of EXEC is non-zero.", @"", ISA_Enc.SOP1, 36, 0, 0xBE802400, 0x0099),</v>
      </c>
    </row>
    <row r="347" spans="2:33" ht="15.75" customHeight="1" x14ac:dyDescent="0.25">
      <c r="B347" t="s">
        <v>189</v>
      </c>
      <c r="C347" s="5">
        <f t="shared" si="32"/>
        <v>343</v>
      </c>
      <c r="D347" t="s">
        <v>2786</v>
      </c>
      <c r="E347" t="s">
        <v>2786</v>
      </c>
      <c r="F347" t="s">
        <v>2786</v>
      </c>
      <c r="G347" t="s">
        <v>2791</v>
      </c>
      <c r="H347" t="s">
        <v>2791</v>
      </c>
      <c r="I347" t="s">
        <v>2791</v>
      </c>
      <c r="J347" t="s">
        <v>2791</v>
      </c>
      <c r="K347">
        <f t="shared" si="34"/>
        <v>3</v>
      </c>
      <c r="L347">
        <f t="shared" si="35"/>
        <v>3</v>
      </c>
      <c r="M347">
        <v>0</v>
      </c>
      <c r="N347" t="s">
        <v>1254</v>
      </c>
      <c r="P347" t="s">
        <v>94</v>
      </c>
      <c r="Q347" s="5">
        <v>20</v>
      </c>
      <c r="R347">
        <v>0</v>
      </c>
      <c r="S347" t="str">
        <f>"0x" &amp; DEC2HEX(_xlfn.BITOR(LOOKUP(P347,Encodings!$B$4:$B$21,Encodings!$E$4:$E$21),_xlfn.BITLSHIFT(Q347,LOOKUP(P347,Encodings!$B$4:$B$21,Encodings!$D$4:$D$21))),8)</f>
        <v>0x8A000000</v>
      </c>
      <c r="T347" t="str">
        <f t="shared" si="36"/>
        <v>010100</v>
      </c>
      <c r="U347">
        <v>0</v>
      </c>
      <c r="V347">
        <v>0</v>
      </c>
      <c r="W347">
        <v>0</v>
      </c>
      <c r="X347">
        <v>1</v>
      </c>
      <c r="Y347">
        <v>0</v>
      </c>
      <c r="Z347">
        <v>0</v>
      </c>
      <c r="AA347">
        <v>0</v>
      </c>
      <c r="AB347">
        <v>0</v>
      </c>
      <c r="AC347">
        <v>0</v>
      </c>
      <c r="AD347">
        <v>0</v>
      </c>
      <c r="AE347">
        <v>1</v>
      </c>
      <c r="AF347" t="str">
        <f t="shared" si="30"/>
        <v>0x0081</v>
      </c>
      <c r="AG347" s="8" t="str">
        <f t="shared" si="31"/>
        <v>new InstInfo(0343, "s_andn2_b32", "s4b", "s4b", "s4b", "none", "none", "none", "none", 3, 3, @"D.u = S0.u &amp; ~S1.u. SCC = 1 if result is non-zero.", @"", ISA_Enc.SOP2, 20, 0, 0x8A000000, 0x0081),</v>
      </c>
    </row>
    <row r="348" spans="2:33" ht="15.75" customHeight="1" x14ac:dyDescent="0.25">
      <c r="B348" t="s">
        <v>190</v>
      </c>
      <c r="C348" s="5">
        <f t="shared" si="32"/>
        <v>344</v>
      </c>
      <c r="D348" t="s">
        <v>2787</v>
      </c>
      <c r="E348" t="s">
        <v>2787</v>
      </c>
      <c r="F348" t="s">
        <v>2787</v>
      </c>
      <c r="G348" t="s">
        <v>2791</v>
      </c>
      <c r="H348" t="s">
        <v>2791</v>
      </c>
      <c r="I348" t="s">
        <v>2791</v>
      </c>
      <c r="J348" t="s">
        <v>2791</v>
      </c>
      <c r="K348">
        <f t="shared" si="34"/>
        <v>3</v>
      </c>
      <c r="L348">
        <f t="shared" si="35"/>
        <v>3</v>
      </c>
      <c r="M348">
        <v>0</v>
      </c>
      <c r="N348" t="s">
        <v>1254</v>
      </c>
      <c r="P348" t="s">
        <v>94</v>
      </c>
      <c r="Q348" s="5">
        <v>21</v>
      </c>
      <c r="R348">
        <v>0</v>
      </c>
      <c r="S348" t="str">
        <f>"0x" &amp; DEC2HEX(_xlfn.BITOR(LOOKUP(P348,Encodings!$B$4:$B$21,Encodings!$E$4:$E$21),_xlfn.BITLSHIFT(Q348,LOOKUP(P348,Encodings!$B$4:$B$21,Encodings!$D$4:$D$21))),8)</f>
        <v>0x8A800000</v>
      </c>
      <c r="T348" t="str">
        <f t="shared" si="36"/>
        <v>010101</v>
      </c>
      <c r="U348">
        <v>0</v>
      </c>
      <c r="V348">
        <v>0</v>
      </c>
      <c r="W348">
        <v>0</v>
      </c>
      <c r="X348">
        <v>1</v>
      </c>
      <c r="Y348">
        <v>0</v>
      </c>
      <c r="Z348">
        <v>0</v>
      </c>
      <c r="AA348">
        <v>0</v>
      </c>
      <c r="AB348">
        <v>0</v>
      </c>
      <c r="AC348">
        <v>0</v>
      </c>
      <c r="AD348">
        <v>0</v>
      </c>
      <c r="AE348">
        <v>1</v>
      </c>
      <c r="AF348" t="str">
        <f t="shared" si="30"/>
        <v>0x0081</v>
      </c>
      <c r="AG348" s="8" t="str">
        <f t="shared" si="31"/>
        <v>new InstInfo(0344, "s_andn2_b64", "s8b", "s8b", "s8b", "none", "none", "none", "none", 3, 3, @"D.u = S0.u &amp; ~S1.u. SCC = 1 if result is non-zero.", @"", ISA_Enc.SOP2, 21, 0, 0x8A800000, 0x0081),</v>
      </c>
    </row>
    <row r="349" spans="2:33" ht="15.75" customHeight="1" x14ac:dyDescent="0.25">
      <c r="B349" t="s">
        <v>259</v>
      </c>
      <c r="C349" s="5">
        <f t="shared" si="32"/>
        <v>345</v>
      </c>
      <c r="D349" t="s">
        <v>2787</v>
      </c>
      <c r="E349" t="s">
        <v>2787</v>
      </c>
      <c r="F349" t="s">
        <v>2791</v>
      </c>
      <c r="G349" t="s">
        <v>2791</v>
      </c>
      <c r="H349" t="s">
        <v>2791</v>
      </c>
      <c r="I349" t="s">
        <v>2791</v>
      </c>
      <c r="J349" t="s">
        <v>2791</v>
      </c>
      <c r="K349">
        <f t="shared" si="34"/>
        <v>2</v>
      </c>
      <c r="L349">
        <f t="shared" si="35"/>
        <v>2</v>
      </c>
      <c r="M349">
        <v>0</v>
      </c>
      <c r="N349" t="s">
        <v>1316</v>
      </c>
      <c r="P349" t="s">
        <v>96</v>
      </c>
      <c r="Q349" s="5">
        <v>39</v>
      </c>
      <c r="R349">
        <v>0</v>
      </c>
      <c r="S349" t="str">
        <f>"0x" &amp; DEC2HEX(_xlfn.BITOR(LOOKUP(P349,Encodings!$B$4:$B$21,Encodings!$E$4:$E$21),_xlfn.BITLSHIFT(Q349,LOOKUP(P349,Encodings!$B$4:$B$21,Encodings!$D$4:$D$21))),8)</f>
        <v>0xBE802700</v>
      </c>
      <c r="T349" t="str">
        <f t="shared" si="36"/>
        <v>100111</v>
      </c>
      <c r="U349">
        <v>0</v>
      </c>
      <c r="V349">
        <v>0</v>
      </c>
      <c r="W349">
        <v>0</v>
      </c>
      <c r="X349">
        <v>1</v>
      </c>
      <c r="Y349">
        <v>0</v>
      </c>
      <c r="Z349">
        <v>0</v>
      </c>
      <c r="AA349">
        <v>1</v>
      </c>
      <c r="AB349">
        <v>1</v>
      </c>
      <c r="AC349">
        <v>0</v>
      </c>
      <c r="AD349">
        <v>0</v>
      </c>
      <c r="AE349">
        <v>1</v>
      </c>
      <c r="AF349" t="str">
        <f t="shared" si="30"/>
        <v>0x0099</v>
      </c>
      <c r="AG349" s="8" t="str">
        <f t="shared" si="31"/>
        <v>new InstInfo(0345, "s_andn2_saveexec_b64", "s8b", "s8b", "none", "none", "none", "none", "none", 2, 2, @"D.u = EXEC, EXEC = S0.u &amp; ~EXEC. SCC = 1 if the new value of EXEC is non-zero.", @"", ISA_Enc.SOP1, 39, 0, 0xBE802700, 0x0099),</v>
      </c>
    </row>
    <row r="350" spans="2:33" ht="15.75" customHeight="1" x14ac:dyDescent="0.25">
      <c r="B350" t="s">
        <v>203</v>
      </c>
      <c r="C350" s="5">
        <f t="shared" si="32"/>
        <v>346</v>
      </c>
      <c r="D350" t="s">
        <v>2793</v>
      </c>
      <c r="E350" t="s">
        <v>2793</v>
      </c>
      <c r="F350" t="s">
        <v>2793</v>
      </c>
      <c r="G350" t="s">
        <v>2791</v>
      </c>
      <c r="H350" t="s">
        <v>2791</v>
      </c>
      <c r="I350" t="s">
        <v>2791</v>
      </c>
      <c r="J350" t="s">
        <v>2791</v>
      </c>
      <c r="K350">
        <f t="shared" si="34"/>
        <v>3</v>
      </c>
      <c r="L350">
        <f t="shared" si="35"/>
        <v>3</v>
      </c>
      <c r="M350">
        <v>0</v>
      </c>
      <c r="N350" t="s">
        <v>1255</v>
      </c>
      <c r="P350" t="s">
        <v>94</v>
      </c>
      <c r="Q350" s="5">
        <v>34</v>
      </c>
      <c r="R350">
        <v>0</v>
      </c>
      <c r="S350" t="str">
        <f>"0x" &amp; DEC2HEX(_xlfn.BITOR(LOOKUP(P350,Encodings!$B$4:$B$21,Encodings!$E$4:$E$21),_xlfn.BITLSHIFT(Q350,LOOKUP(P350,Encodings!$B$4:$B$21,Encodings!$D$4:$D$21))),8)</f>
        <v>0x91000000</v>
      </c>
      <c r="T350" t="str">
        <f t="shared" si="36"/>
        <v>100010</v>
      </c>
      <c r="U350">
        <v>0</v>
      </c>
      <c r="V350">
        <v>0</v>
      </c>
      <c r="W350">
        <v>0</v>
      </c>
      <c r="X350">
        <v>1</v>
      </c>
      <c r="Y350">
        <v>0</v>
      </c>
      <c r="Z350">
        <v>0</v>
      </c>
      <c r="AA350">
        <v>0</v>
      </c>
      <c r="AB350">
        <v>0</v>
      </c>
      <c r="AC350">
        <v>0</v>
      </c>
      <c r="AD350">
        <v>0</v>
      </c>
      <c r="AE350">
        <v>1</v>
      </c>
      <c r="AF350" t="str">
        <f t="shared" si="30"/>
        <v>0x0081</v>
      </c>
      <c r="AG350" s="8" t="str">
        <f t="shared" si="31"/>
        <v>new InstInfo(0346, "s_ashr_i32", "s4i", "s4i", "s4i", "none", "none", "none", "none", 3, 3, @"D.i = signext(S0.i) &gt;&gt; S1.i[4:0]. SCC = 1 if result is non-zero.", @"", ISA_Enc.SOP2, 34, 0, 0x91000000, 0x0081),</v>
      </c>
    </row>
    <row r="351" spans="2:33" ht="15.75" customHeight="1" x14ac:dyDescent="0.25">
      <c r="B351" t="s">
        <v>204</v>
      </c>
      <c r="C351" s="5">
        <f t="shared" si="32"/>
        <v>347</v>
      </c>
      <c r="D351" t="s">
        <v>2794</v>
      </c>
      <c r="E351" t="s">
        <v>2794</v>
      </c>
      <c r="F351" t="s">
        <v>2794</v>
      </c>
      <c r="G351" t="s">
        <v>2791</v>
      </c>
      <c r="H351" t="s">
        <v>2791</v>
      </c>
      <c r="I351" t="s">
        <v>2791</v>
      </c>
      <c r="J351" t="s">
        <v>2791</v>
      </c>
      <c r="K351">
        <f t="shared" si="34"/>
        <v>3</v>
      </c>
      <c r="L351">
        <f t="shared" si="35"/>
        <v>3</v>
      </c>
      <c r="M351">
        <v>0</v>
      </c>
      <c r="N351" t="s">
        <v>1256</v>
      </c>
      <c r="P351" t="s">
        <v>94</v>
      </c>
      <c r="Q351" s="5">
        <v>35</v>
      </c>
      <c r="R351">
        <v>0</v>
      </c>
      <c r="S351" t="str">
        <f>"0x" &amp; DEC2HEX(_xlfn.BITOR(LOOKUP(P351,Encodings!$B$4:$B$21,Encodings!$E$4:$E$21),_xlfn.BITLSHIFT(Q351,LOOKUP(P351,Encodings!$B$4:$B$21,Encodings!$D$4:$D$21))),8)</f>
        <v>0x91800000</v>
      </c>
      <c r="T351" t="str">
        <f t="shared" si="36"/>
        <v>100011</v>
      </c>
      <c r="U351">
        <v>0</v>
      </c>
      <c r="V351">
        <v>0</v>
      </c>
      <c r="W351">
        <v>0</v>
      </c>
      <c r="X351">
        <v>1</v>
      </c>
      <c r="Y351">
        <v>0</v>
      </c>
      <c r="Z351">
        <v>0</v>
      </c>
      <c r="AA351">
        <v>0</v>
      </c>
      <c r="AB351">
        <v>0</v>
      </c>
      <c r="AC351">
        <v>0</v>
      </c>
      <c r="AD351">
        <v>0</v>
      </c>
      <c r="AE351">
        <v>1</v>
      </c>
      <c r="AF351" t="str">
        <f t="shared" si="30"/>
        <v>0x0081</v>
      </c>
      <c r="AG351" s="8" t="str">
        <f t="shared" si="31"/>
        <v>new InstInfo(0347, "s_ashr_i64", "s8i", "s8i", "s8i", "none", "none", "none", "none", 3, 3, @"D.i = signext(S0.i) &gt;&gt; S1.i[5:0]. SCC = 1 if result is non-zero.", @"", ISA_Enc.SOP2, 35, 0, 0x91800000, 0x0081),</v>
      </c>
    </row>
    <row r="352" spans="2:33" ht="15.75" customHeight="1" x14ac:dyDescent="0.25">
      <c r="B352" t="s">
        <v>299</v>
      </c>
      <c r="C352" s="5">
        <f t="shared" si="32"/>
        <v>348</v>
      </c>
      <c r="D352" t="s">
        <v>2791</v>
      </c>
      <c r="E352" t="s">
        <v>2791</v>
      </c>
      <c r="F352" t="s">
        <v>2791</v>
      </c>
      <c r="G352" t="s">
        <v>2791</v>
      </c>
      <c r="H352" t="s">
        <v>2791</v>
      </c>
      <c r="I352" t="s">
        <v>2791</v>
      </c>
      <c r="J352" t="s">
        <v>2791</v>
      </c>
      <c r="K352">
        <f t="shared" si="34"/>
        <v>0</v>
      </c>
      <c r="L352">
        <f t="shared" si="35"/>
        <v>0</v>
      </c>
      <c r="M352">
        <v>0</v>
      </c>
      <c r="N352" t="s">
        <v>1372</v>
      </c>
      <c r="P352" t="s">
        <v>1235</v>
      </c>
      <c r="Q352" s="5">
        <v>10</v>
      </c>
      <c r="R352">
        <v>0</v>
      </c>
      <c r="S352" t="str">
        <f>"0x" &amp; DEC2HEX(_xlfn.BITOR(LOOKUP(P352,Encodings!$B$4:$B$21,Encodings!$E$4:$E$21),_xlfn.BITLSHIFT(Q352,LOOKUP(P352,Encodings!$B$4:$B$21,Encodings!$D$4:$D$21))),8)</f>
        <v>0xBF8A0000</v>
      </c>
      <c r="T352" t="str">
        <f>DEC2BIN(Q352,5)</f>
        <v>01010</v>
      </c>
      <c r="U352">
        <v>0</v>
      </c>
      <c r="V352">
        <v>0</v>
      </c>
      <c r="W352">
        <v>0</v>
      </c>
      <c r="X352">
        <v>0</v>
      </c>
      <c r="Y352">
        <v>0</v>
      </c>
      <c r="Z352">
        <v>0</v>
      </c>
      <c r="AA352">
        <v>0</v>
      </c>
      <c r="AB352">
        <v>0</v>
      </c>
      <c r="AC352">
        <v>0</v>
      </c>
      <c r="AD352">
        <v>0</v>
      </c>
      <c r="AE352">
        <v>0</v>
      </c>
      <c r="AF352" t="str">
        <f t="shared" si="30"/>
        <v>0x0000</v>
      </c>
      <c r="AG352" s="8" t="str">
        <f t="shared" si="31"/>
        <v>new InstInfo(0348, "s_barrier", "none", "none", "none", "none", "none", "none", "none", 0, 0, @"Sync waves within a work-group.", @"", ISA_Enc.SOPP, 10, 0, 0xBF8A0000, 0x0000),</v>
      </c>
    </row>
    <row r="353" spans="2:33" ht="15.75" customHeight="1" x14ac:dyDescent="0.25">
      <c r="B353" t="s">
        <v>234</v>
      </c>
      <c r="C353" s="5">
        <f t="shared" si="32"/>
        <v>349</v>
      </c>
      <c r="D353" t="s">
        <v>2795</v>
      </c>
      <c r="E353" t="s">
        <v>2786</v>
      </c>
      <c r="F353" t="s">
        <v>2791</v>
      </c>
      <c r="G353" t="s">
        <v>2791</v>
      </c>
      <c r="H353" t="s">
        <v>2791</v>
      </c>
      <c r="I353" t="s">
        <v>2791</v>
      </c>
      <c r="J353" t="s">
        <v>2791</v>
      </c>
      <c r="K353">
        <f t="shared" si="34"/>
        <v>2</v>
      </c>
      <c r="L353">
        <f t="shared" si="35"/>
        <v>2</v>
      </c>
      <c r="M353">
        <v>0</v>
      </c>
      <c r="N353" t="s">
        <v>1317</v>
      </c>
      <c r="P353" t="s">
        <v>96</v>
      </c>
      <c r="Q353" s="5">
        <v>13</v>
      </c>
      <c r="R353">
        <v>0</v>
      </c>
      <c r="S353" t="str">
        <f>"0x" &amp; DEC2HEX(_xlfn.BITOR(LOOKUP(P353,Encodings!$B$4:$B$21,Encodings!$E$4:$E$21),_xlfn.BITLSHIFT(Q353,LOOKUP(P353,Encodings!$B$4:$B$21,Encodings!$D$4:$D$21))),8)</f>
        <v>0xBE800D00</v>
      </c>
      <c r="T353" t="str">
        <f t="shared" ref="T353:T362" si="37">DEC2BIN(Q353,6)</f>
        <v>001101</v>
      </c>
      <c r="U353">
        <v>0</v>
      </c>
      <c r="V353">
        <v>0</v>
      </c>
      <c r="W353">
        <v>0</v>
      </c>
      <c r="X353">
        <v>1</v>
      </c>
      <c r="Y353">
        <v>0</v>
      </c>
      <c r="Z353">
        <v>0</v>
      </c>
      <c r="AA353">
        <v>0</v>
      </c>
      <c r="AB353">
        <v>0</v>
      </c>
      <c r="AC353">
        <v>0</v>
      </c>
      <c r="AD353">
        <v>0</v>
      </c>
      <c r="AE353">
        <v>1</v>
      </c>
      <c r="AF353" t="str">
        <f t="shared" si="30"/>
        <v>0x0081</v>
      </c>
      <c r="AG353" s="8" t="str">
        <f t="shared" si="31"/>
        <v>new InstInfo(0349, "s_bcnt0_i32_b32", "s4u", "s4b", "none", "none", "none", "none", "none", 2, 2, @"D.i = CountZeroBits(S0.u). SCC = 1 if result is non-zero.", @"", ISA_Enc.SOP1, 13, 0, 0xBE800D00, 0x0081),</v>
      </c>
    </row>
    <row r="354" spans="2:33" ht="15.75" customHeight="1" x14ac:dyDescent="0.25">
      <c r="B354" t="s">
        <v>235</v>
      </c>
      <c r="C354" s="5">
        <f t="shared" si="32"/>
        <v>350</v>
      </c>
      <c r="D354" t="s">
        <v>2795</v>
      </c>
      <c r="E354" t="s">
        <v>2787</v>
      </c>
      <c r="F354" t="s">
        <v>2791</v>
      </c>
      <c r="G354" t="s">
        <v>2791</v>
      </c>
      <c r="H354" t="s">
        <v>2791</v>
      </c>
      <c r="I354" t="s">
        <v>2791</v>
      </c>
      <c r="J354" t="s">
        <v>2791</v>
      </c>
      <c r="K354">
        <f t="shared" si="34"/>
        <v>2</v>
      </c>
      <c r="L354">
        <f t="shared" si="35"/>
        <v>2</v>
      </c>
      <c r="M354">
        <v>0</v>
      </c>
      <c r="N354" t="s">
        <v>1317</v>
      </c>
      <c r="P354" t="s">
        <v>96</v>
      </c>
      <c r="Q354" s="5">
        <v>14</v>
      </c>
      <c r="R354">
        <v>0</v>
      </c>
      <c r="S354" t="str">
        <f>"0x" &amp; DEC2HEX(_xlfn.BITOR(LOOKUP(P354,Encodings!$B$4:$B$21,Encodings!$E$4:$E$21),_xlfn.BITLSHIFT(Q354,LOOKUP(P354,Encodings!$B$4:$B$21,Encodings!$D$4:$D$21))),8)</f>
        <v>0xBE800E00</v>
      </c>
      <c r="T354" t="str">
        <f t="shared" si="37"/>
        <v>001110</v>
      </c>
      <c r="U354">
        <v>0</v>
      </c>
      <c r="V354">
        <v>0</v>
      </c>
      <c r="W354">
        <v>0</v>
      </c>
      <c r="X354">
        <v>1</v>
      </c>
      <c r="Y354">
        <v>0</v>
      </c>
      <c r="Z354">
        <v>0</v>
      </c>
      <c r="AA354">
        <v>0</v>
      </c>
      <c r="AB354">
        <v>0</v>
      </c>
      <c r="AC354">
        <v>0</v>
      </c>
      <c r="AD354">
        <v>0</v>
      </c>
      <c r="AE354">
        <v>1</v>
      </c>
      <c r="AF354" t="str">
        <f t="shared" si="30"/>
        <v>0x0081</v>
      </c>
      <c r="AG354" s="8" t="str">
        <f t="shared" si="31"/>
        <v>new InstInfo(0350, "s_bcnt0_i32_b64", "s4u", "s8b", "none", "none", "none", "none", "none", 2, 2, @"D.i = CountZeroBits(S0.u). SCC = 1 if result is non-zero.", @"", ISA_Enc.SOP1, 14, 0, 0xBE800E00, 0x0081),</v>
      </c>
    </row>
    <row r="355" spans="2:33" ht="15.75" customHeight="1" x14ac:dyDescent="0.25">
      <c r="B355" t="s">
        <v>236</v>
      </c>
      <c r="C355" s="5">
        <f t="shared" si="32"/>
        <v>351</v>
      </c>
      <c r="D355" t="s">
        <v>2795</v>
      </c>
      <c r="E355" t="s">
        <v>2786</v>
      </c>
      <c r="F355" t="s">
        <v>2791</v>
      </c>
      <c r="G355" t="s">
        <v>2791</v>
      </c>
      <c r="H355" t="s">
        <v>2791</v>
      </c>
      <c r="I355" t="s">
        <v>2791</v>
      </c>
      <c r="J355" t="s">
        <v>2791</v>
      </c>
      <c r="K355">
        <f t="shared" si="34"/>
        <v>2</v>
      </c>
      <c r="L355">
        <f t="shared" si="35"/>
        <v>2</v>
      </c>
      <c r="M355">
        <v>0</v>
      </c>
      <c r="N355" t="s">
        <v>1318</v>
      </c>
      <c r="P355" t="s">
        <v>96</v>
      </c>
      <c r="Q355" s="5">
        <v>15</v>
      </c>
      <c r="R355">
        <v>0</v>
      </c>
      <c r="S355" t="str">
        <f>"0x" &amp; DEC2HEX(_xlfn.BITOR(LOOKUP(P355,Encodings!$B$4:$B$21,Encodings!$E$4:$E$21),_xlfn.BITLSHIFT(Q355,LOOKUP(P355,Encodings!$B$4:$B$21,Encodings!$D$4:$D$21))),8)</f>
        <v>0xBE800F00</v>
      </c>
      <c r="T355" t="str">
        <f t="shared" si="37"/>
        <v>001111</v>
      </c>
      <c r="U355">
        <v>0</v>
      </c>
      <c r="V355">
        <v>0</v>
      </c>
      <c r="W355">
        <v>0</v>
      </c>
      <c r="X355">
        <v>1</v>
      </c>
      <c r="Y355">
        <v>0</v>
      </c>
      <c r="Z355">
        <v>0</v>
      </c>
      <c r="AA355">
        <v>0</v>
      </c>
      <c r="AB355">
        <v>0</v>
      </c>
      <c r="AC355">
        <v>0</v>
      </c>
      <c r="AD355">
        <v>0</v>
      </c>
      <c r="AE355">
        <v>1</v>
      </c>
      <c r="AF355" t="str">
        <f t="shared" si="30"/>
        <v>0x0081</v>
      </c>
      <c r="AG355" s="8" t="str">
        <f t="shared" si="31"/>
        <v>new InstInfo(0351, "s_bcnt1_i32_b32", "s4u", "s4b", "none", "none", "none", "none", "none", 2, 2, @"D.i = CountOneBits(S0.u). SCC = 1 if result is non-zero.", @"", ISA_Enc.SOP1, 15, 0, 0xBE800F00, 0x0081),</v>
      </c>
    </row>
    <row r="356" spans="2:33" ht="15.75" customHeight="1" x14ac:dyDescent="0.25">
      <c r="B356" t="s">
        <v>237</v>
      </c>
      <c r="C356" s="5">
        <f t="shared" si="32"/>
        <v>352</v>
      </c>
      <c r="D356" t="s">
        <v>2795</v>
      </c>
      <c r="E356" t="s">
        <v>2787</v>
      </c>
      <c r="F356" t="s">
        <v>2791</v>
      </c>
      <c r="G356" t="s">
        <v>2791</v>
      </c>
      <c r="H356" t="s">
        <v>2791</v>
      </c>
      <c r="I356" t="s">
        <v>2791</v>
      </c>
      <c r="J356" t="s">
        <v>2791</v>
      </c>
      <c r="K356">
        <f t="shared" si="34"/>
        <v>2</v>
      </c>
      <c r="L356">
        <f t="shared" si="35"/>
        <v>2</v>
      </c>
      <c r="M356">
        <v>0</v>
      </c>
      <c r="N356" t="s">
        <v>1318</v>
      </c>
      <c r="P356" t="s">
        <v>96</v>
      </c>
      <c r="Q356" s="5">
        <v>16</v>
      </c>
      <c r="R356">
        <v>0</v>
      </c>
      <c r="S356" t="str">
        <f>"0x" &amp; DEC2HEX(_xlfn.BITOR(LOOKUP(P356,Encodings!$B$4:$B$21,Encodings!$E$4:$E$21),_xlfn.BITLSHIFT(Q356,LOOKUP(P356,Encodings!$B$4:$B$21,Encodings!$D$4:$D$21))),8)</f>
        <v>0xBE801000</v>
      </c>
      <c r="T356" t="str">
        <f t="shared" si="37"/>
        <v>010000</v>
      </c>
      <c r="U356">
        <v>0</v>
      </c>
      <c r="V356">
        <v>0</v>
      </c>
      <c r="W356">
        <v>0</v>
      </c>
      <c r="X356">
        <v>1</v>
      </c>
      <c r="Y356">
        <v>0</v>
      </c>
      <c r="Z356">
        <v>0</v>
      </c>
      <c r="AA356">
        <v>0</v>
      </c>
      <c r="AB356">
        <v>0</v>
      </c>
      <c r="AC356">
        <v>0</v>
      </c>
      <c r="AD356">
        <v>0</v>
      </c>
      <c r="AE356">
        <v>1</v>
      </c>
      <c r="AF356" t="str">
        <f t="shared" si="30"/>
        <v>0x0081</v>
      </c>
      <c r="AG356" s="8" t="str">
        <f t="shared" si="31"/>
        <v>new InstInfo(0352, "s_bcnt1_i32_b64", "s4u", "s8b", "none", "none", "none", "none", "none", 2, 2, @"D.i = CountOneBits(S0.u). SCC = 1 if result is non-zero.", @"", ISA_Enc.SOP1, 16, 0, 0xBE801000, 0x0081),</v>
      </c>
    </row>
    <row r="357" spans="2:33" ht="15.75" customHeight="1" x14ac:dyDescent="0.25">
      <c r="B357" t="s">
        <v>208</v>
      </c>
      <c r="C357" s="5">
        <f t="shared" si="32"/>
        <v>353</v>
      </c>
      <c r="D357" t="s">
        <v>2793</v>
      </c>
      <c r="E357" t="s">
        <v>2793</v>
      </c>
      <c r="F357" t="s">
        <v>2793</v>
      </c>
      <c r="G357" t="s">
        <v>2791</v>
      </c>
      <c r="H357" t="s">
        <v>2791</v>
      </c>
      <c r="I357" t="s">
        <v>2791</v>
      </c>
      <c r="J357" t="s">
        <v>2791</v>
      </c>
      <c r="K357">
        <f t="shared" si="34"/>
        <v>3</v>
      </c>
      <c r="L357">
        <f t="shared" si="35"/>
        <v>3</v>
      </c>
      <c r="M357">
        <v>0</v>
      </c>
      <c r="N357" s="6" t="s">
        <v>1257</v>
      </c>
      <c r="O357" s="6"/>
      <c r="P357" t="s">
        <v>94</v>
      </c>
      <c r="Q357" s="5">
        <v>40</v>
      </c>
      <c r="R357">
        <v>0</v>
      </c>
      <c r="S357" t="str">
        <f>"0x" &amp; DEC2HEX(_xlfn.BITOR(LOOKUP(P357,Encodings!$B$4:$B$21,Encodings!$E$4:$E$21),_xlfn.BITLSHIFT(Q357,LOOKUP(P357,Encodings!$B$4:$B$21,Encodings!$D$4:$D$21))),8)</f>
        <v>0x94000000</v>
      </c>
      <c r="T357" t="str">
        <f t="shared" si="37"/>
        <v>101000</v>
      </c>
      <c r="U357">
        <v>0</v>
      </c>
      <c r="V357">
        <v>0</v>
      </c>
      <c r="W357">
        <v>0</v>
      </c>
      <c r="X357">
        <v>1</v>
      </c>
      <c r="Y357">
        <v>0</v>
      </c>
      <c r="Z357">
        <v>0</v>
      </c>
      <c r="AA357">
        <v>0</v>
      </c>
      <c r="AB357">
        <v>0</v>
      </c>
      <c r="AC357">
        <v>0</v>
      </c>
      <c r="AD357">
        <v>0</v>
      </c>
      <c r="AE357">
        <v>1</v>
      </c>
      <c r="AF357" t="str">
        <f t="shared" si="30"/>
        <v>0x0081</v>
      </c>
      <c r="AG357" s="8" t="str">
        <f t="shared" si="31"/>
        <v>new InstInfo(0353, "s_bfe_i32", "s4i", "s4i", "s4i", "none", "none", "none", "none", 3, 3, @"Replace description text with:&lt;br&gt;DX11 Unsigned bitfield extract. Extract a contiguous range of bits from 32-bit source. &lt;br&gt;SRC0 = input data&lt;br&gt;SRC1 = the lowest bit position to select&lt;br&gt;SRC2 = the width of the bit field&lt;br&gt;Returns the bit starting at 'offset' and ending at 'offset+width-1'.&lt;br&gt;The final result is sign-extended.&lt;br&gt;If (src2[4:0] == 0)&lt;br&gt;   dst = 0;&lt;br&gt;Else if (src2[4:0] + src1[4:0] &lt; 32)&lt;br&gt;   dst = (src0 &lt;&lt; (32-src1[4:0] - src2{4:0])) &gt;&gt;&gt; (32 - src2[4:0])&lt;br&gt;Else &lt;br&gt;   dst = src0 &gt;&gt;&gt; src1[4:0]&lt;br&gt;&gt;&gt;&gt; means arithmetic shift right.&lt;br&gt;SCC = 1 if result is non-zero. Test sign-extended result.", @"", ISA_Enc.SOP2, 40, 0, 0x94000000, 0x0081),</v>
      </c>
    </row>
    <row r="358" spans="2:33" ht="15.75" customHeight="1" x14ac:dyDescent="0.25">
      <c r="B358" t="s">
        <v>210</v>
      </c>
      <c r="C358" s="5">
        <f t="shared" si="32"/>
        <v>354</v>
      </c>
      <c r="D358" t="s">
        <v>2794</v>
      </c>
      <c r="E358" t="s">
        <v>2794</v>
      </c>
      <c r="F358" t="s">
        <v>2794</v>
      </c>
      <c r="G358" t="s">
        <v>2791</v>
      </c>
      <c r="H358" t="s">
        <v>2791</v>
      </c>
      <c r="I358" t="s">
        <v>2791</v>
      </c>
      <c r="J358" t="s">
        <v>2791</v>
      </c>
      <c r="K358">
        <f t="shared" si="34"/>
        <v>3</v>
      </c>
      <c r="L358">
        <f t="shared" si="35"/>
        <v>3</v>
      </c>
      <c r="M358">
        <v>0</v>
      </c>
      <c r="N358" t="s">
        <v>1258</v>
      </c>
      <c r="P358" t="s">
        <v>94</v>
      </c>
      <c r="Q358" s="5">
        <v>42</v>
      </c>
      <c r="R358">
        <v>0</v>
      </c>
      <c r="S358" t="str">
        <f>"0x" &amp; DEC2HEX(_xlfn.BITOR(LOOKUP(P358,Encodings!$B$4:$B$21,Encodings!$E$4:$E$21),_xlfn.BITLSHIFT(Q358,LOOKUP(P358,Encodings!$B$4:$B$21,Encodings!$D$4:$D$21))),8)</f>
        <v>0x95000000</v>
      </c>
      <c r="T358" t="str">
        <f t="shared" si="37"/>
        <v>101010</v>
      </c>
      <c r="U358">
        <v>0</v>
      </c>
      <c r="V358">
        <v>0</v>
      </c>
      <c r="W358">
        <v>0</v>
      </c>
      <c r="X358">
        <v>1</v>
      </c>
      <c r="Y358">
        <v>0</v>
      </c>
      <c r="Z358">
        <v>0</v>
      </c>
      <c r="AA358">
        <v>0</v>
      </c>
      <c r="AB358">
        <v>0</v>
      </c>
      <c r="AC358">
        <v>0</v>
      </c>
      <c r="AD358">
        <v>0</v>
      </c>
      <c r="AE358">
        <v>1</v>
      </c>
      <c r="AF358" t="str">
        <f t="shared" si="30"/>
        <v>0x0081</v>
      </c>
      <c r="AG358" s="8" t="str">
        <f t="shared" si="31"/>
        <v>new InstInfo(0354, "s_bfe_i64", "s8i", "s8i", "s8i", "none", "none", "none", "none", 3, 3, @"Bit field extract. S0 is data, S1[5:0] is field offset, S1[22:16] is field width. D.i = (S0.u &gt;&gt; S1.u[5:0]) &amp; ((1 &lt;&lt; S1.u[22:16]) - 1). SCC = 1 if result is non-zero. Test sign-extended result.", @"", ISA_Enc.SOP2, 42, 0, 0x95000000, 0x0081),</v>
      </c>
    </row>
    <row r="359" spans="2:33" ht="15.75" customHeight="1" x14ac:dyDescent="0.25">
      <c r="B359" t="s">
        <v>207</v>
      </c>
      <c r="C359" s="5">
        <f t="shared" si="32"/>
        <v>355</v>
      </c>
      <c r="D359" t="s">
        <v>2795</v>
      </c>
      <c r="E359" t="s">
        <v>2795</v>
      </c>
      <c r="F359" t="s">
        <v>2795</v>
      </c>
      <c r="G359" t="s">
        <v>2791</v>
      </c>
      <c r="H359" t="s">
        <v>2791</v>
      </c>
      <c r="I359" t="s">
        <v>2791</v>
      </c>
      <c r="J359" t="s">
        <v>2791</v>
      </c>
      <c r="K359">
        <f t="shared" si="34"/>
        <v>3</v>
      </c>
      <c r="L359">
        <f t="shared" si="35"/>
        <v>3</v>
      </c>
      <c r="M359">
        <v>0</v>
      </c>
      <c r="N359" s="6" t="s">
        <v>1260</v>
      </c>
      <c r="O359" s="6"/>
      <c r="P359" t="s">
        <v>94</v>
      </c>
      <c r="Q359" s="5">
        <v>39</v>
      </c>
      <c r="R359">
        <v>0</v>
      </c>
      <c r="S359" t="str">
        <f>"0x" &amp; DEC2HEX(_xlfn.BITOR(LOOKUP(P359,Encodings!$B$4:$B$21,Encodings!$E$4:$E$21),_xlfn.BITLSHIFT(Q359,LOOKUP(P359,Encodings!$B$4:$B$21,Encodings!$D$4:$D$21))),8)</f>
        <v>0x93800000</v>
      </c>
      <c r="T359" t="str">
        <f t="shared" si="37"/>
        <v>100111</v>
      </c>
      <c r="U359">
        <v>0</v>
      </c>
      <c r="V359">
        <v>0</v>
      </c>
      <c r="W359">
        <v>0</v>
      </c>
      <c r="X359">
        <v>1</v>
      </c>
      <c r="Y359">
        <v>0</v>
      </c>
      <c r="Z359">
        <v>0</v>
      </c>
      <c r="AA359">
        <v>0</v>
      </c>
      <c r="AB359">
        <v>0</v>
      </c>
      <c r="AC359">
        <v>0</v>
      </c>
      <c r="AD359">
        <v>0</v>
      </c>
      <c r="AE359">
        <v>1</v>
      </c>
      <c r="AF359" t="str">
        <f t="shared" si="30"/>
        <v>0x0081</v>
      </c>
      <c r="AG359" s="8" t="str">
        <f t="shared" si="31"/>
        <v>new InstInfo(0355, "s_bfe_u32", "s4u", "s4u", "s4u", "none", "none", "none", "none", 3, 3, @"DX11 Unsigned bitfield extract. Extract a contiguous range of bits from 32-bit source. &lt;br&gt;SRC0 = input data&lt;br&gt;SRC1 = the lowest bit position to select&lt;br&gt;SRC2 = the width of the bit field&lt;br&gt;Returns the bit starting at 'offset' and ending at 'offset+width-1'.&lt;br&gt;If (src2[4:0] == 0)&lt;br&gt;   dst = 0;&lt;br&gt;Else if (src2[4:0] + src1[4:0] &lt; 32) {&lt;br&gt;   dst = (src0 &lt;&lt; (32-src1[4:0] - src2{4:0])) &gt;&gt; (32 - src2[4:0])&lt;br&gt;Else &lt;br&gt;   dst = src0 &gt;&gt; src1[4:0]&lt;br&gt;SCC = 1 if result is non-zero. Test sign-extended result.", @"", ISA_Enc.SOP2, 39, 0, 0x93800000, 0x0081),</v>
      </c>
    </row>
    <row r="360" spans="2:33" ht="15.75" customHeight="1" x14ac:dyDescent="0.25">
      <c r="B360" t="s">
        <v>209</v>
      </c>
      <c r="C360" s="5">
        <f t="shared" si="32"/>
        <v>356</v>
      </c>
      <c r="D360" t="s">
        <v>2792</v>
      </c>
      <c r="E360" t="s">
        <v>2792</v>
      </c>
      <c r="F360" t="s">
        <v>2792</v>
      </c>
      <c r="G360" t="s">
        <v>2791</v>
      </c>
      <c r="H360" t="s">
        <v>2791</v>
      </c>
      <c r="I360" t="s">
        <v>2791</v>
      </c>
      <c r="J360" t="s">
        <v>2791</v>
      </c>
      <c r="K360">
        <f t="shared" si="34"/>
        <v>3</v>
      </c>
      <c r="L360">
        <f t="shared" si="35"/>
        <v>3</v>
      </c>
      <c r="M360">
        <v>0</v>
      </c>
      <c r="N360" t="s">
        <v>1261</v>
      </c>
      <c r="P360" t="s">
        <v>94</v>
      </c>
      <c r="Q360" s="5">
        <v>41</v>
      </c>
      <c r="R360">
        <v>0</v>
      </c>
      <c r="S360" t="str">
        <f>"0x" &amp; DEC2HEX(_xlfn.BITOR(LOOKUP(P360,Encodings!$B$4:$B$21,Encodings!$E$4:$E$21),_xlfn.BITLSHIFT(Q360,LOOKUP(P360,Encodings!$B$4:$B$21,Encodings!$D$4:$D$21))),8)</f>
        <v>0x94800000</v>
      </c>
      <c r="T360" t="str">
        <f t="shared" si="37"/>
        <v>101001</v>
      </c>
      <c r="U360">
        <v>0</v>
      </c>
      <c r="V360">
        <v>0</v>
      </c>
      <c r="W360">
        <v>0</v>
      </c>
      <c r="X360">
        <v>1</v>
      </c>
      <c r="Y360">
        <v>0</v>
      </c>
      <c r="Z360">
        <v>0</v>
      </c>
      <c r="AA360">
        <v>0</v>
      </c>
      <c r="AB360">
        <v>0</v>
      </c>
      <c r="AC360">
        <v>0</v>
      </c>
      <c r="AD360">
        <v>0</v>
      </c>
      <c r="AE360">
        <v>1</v>
      </c>
      <c r="AF360" t="str">
        <f t="shared" si="30"/>
        <v>0x0081</v>
      </c>
      <c r="AG360" s="8" t="str">
        <f t="shared" si="31"/>
        <v>new InstInfo(0356, "s_bfe_u64", "s8u", "s8u", "s8u", "none", "none", "none", "none", 3, 3, @"Bit field extract. S0 is data, S1[4:0] is field offset, S1[22:16] is field width. D.u = (S0.u &gt;&gt; S1.u[5:0]) &amp; ((1 &lt;&lt; S1.u[22:16]) - 1). SCC = 1 if result is non-zero.", @"", ISA_Enc.SOP2, 41, 0, 0x94800000, 0x0081),</v>
      </c>
    </row>
    <row r="361" spans="2:33" ht="15.75" customHeight="1" x14ac:dyDescent="0.25">
      <c r="B361" t="s">
        <v>205</v>
      </c>
      <c r="C361" s="5">
        <f t="shared" si="32"/>
        <v>357</v>
      </c>
      <c r="D361" t="s">
        <v>2786</v>
      </c>
      <c r="E361" t="s">
        <v>2786</v>
      </c>
      <c r="F361" t="s">
        <v>2786</v>
      </c>
      <c r="G361" t="s">
        <v>2791</v>
      </c>
      <c r="H361" t="s">
        <v>2791</v>
      </c>
      <c r="I361" t="s">
        <v>2791</v>
      </c>
      <c r="J361" t="s">
        <v>2791</v>
      </c>
      <c r="K361">
        <f t="shared" si="34"/>
        <v>3</v>
      </c>
      <c r="L361">
        <f t="shared" si="35"/>
        <v>3</v>
      </c>
      <c r="M361">
        <v>0</v>
      </c>
      <c r="N361" t="s">
        <v>1262</v>
      </c>
      <c r="P361" t="s">
        <v>94</v>
      </c>
      <c r="Q361" s="5">
        <v>36</v>
      </c>
      <c r="R361">
        <v>0</v>
      </c>
      <c r="S361" t="str">
        <f>"0x" &amp; DEC2HEX(_xlfn.BITOR(LOOKUP(P361,Encodings!$B$4:$B$21,Encodings!$E$4:$E$21),_xlfn.BITLSHIFT(Q361,LOOKUP(P361,Encodings!$B$4:$B$21,Encodings!$D$4:$D$21))),8)</f>
        <v>0x92000000</v>
      </c>
      <c r="T361" t="str">
        <f t="shared" si="37"/>
        <v>100100</v>
      </c>
      <c r="U361">
        <v>0</v>
      </c>
      <c r="V361">
        <v>0</v>
      </c>
      <c r="W361">
        <v>0</v>
      </c>
      <c r="X361">
        <v>0</v>
      </c>
      <c r="Y361">
        <v>0</v>
      </c>
      <c r="Z361">
        <v>0</v>
      </c>
      <c r="AA361">
        <v>0</v>
      </c>
      <c r="AB361">
        <v>0</v>
      </c>
      <c r="AC361">
        <v>0</v>
      </c>
      <c r="AD361">
        <v>0</v>
      </c>
      <c r="AE361">
        <v>1</v>
      </c>
      <c r="AF361" t="str">
        <f t="shared" si="30"/>
        <v>0x0001</v>
      </c>
      <c r="AG361" s="8" t="str">
        <f t="shared" si="31"/>
        <v>new InstInfo(0357, "s_bfm_b32", "s4b", "s4b", "s4b", "none", "none", "none", "none", 3, 3, @"D.u = ((1 &lt;&lt; S0.u[4:0]) - 1) &lt;&lt; S1.u[4:0]; bitfield mask.", @"", ISA_Enc.SOP2, 36, 0, 0x92000000, 0x0001),</v>
      </c>
    </row>
    <row r="362" spans="2:33" ht="15.75" customHeight="1" x14ac:dyDescent="0.25">
      <c r="B362" t="s">
        <v>206</v>
      </c>
      <c r="C362" s="5">
        <f t="shared" si="32"/>
        <v>358</v>
      </c>
      <c r="D362" t="s">
        <v>2787</v>
      </c>
      <c r="E362" t="s">
        <v>2787</v>
      </c>
      <c r="F362" t="s">
        <v>2787</v>
      </c>
      <c r="G362" t="s">
        <v>2791</v>
      </c>
      <c r="H362" t="s">
        <v>2791</v>
      </c>
      <c r="I362" t="s">
        <v>2791</v>
      </c>
      <c r="J362" t="s">
        <v>2791</v>
      </c>
      <c r="K362">
        <f t="shared" si="34"/>
        <v>3</v>
      </c>
      <c r="L362">
        <f t="shared" si="35"/>
        <v>3</v>
      </c>
      <c r="M362">
        <v>0</v>
      </c>
      <c r="N362" t="s">
        <v>1263</v>
      </c>
      <c r="P362" t="s">
        <v>94</v>
      </c>
      <c r="Q362" s="5">
        <v>37</v>
      </c>
      <c r="R362">
        <v>0</v>
      </c>
      <c r="S362" t="str">
        <f>"0x" &amp; DEC2HEX(_xlfn.BITOR(LOOKUP(P362,Encodings!$B$4:$B$21,Encodings!$E$4:$E$21),_xlfn.BITLSHIFT(Q362,LOOKUP(P362,Encodings!$B$4:$B$21,Encodings!$D$4:$D$21))),8)</f>
        <v>0x92800000</v>
      </c>
      <c r="T362" t="str">
        <f t="shared" si="37"/>
        <v>100101</v>
      </c>
      <c r="U362">
        <v>0</v>
      </c>
      <c r="V362">
        <v>0</v>
      </c>
      <c r="W362">
        <v>0</v>
      </c>
      <c r="X362">
        <v>0</v>
      </c>
      <c r="Y362">
        <v>0</v>
      </c>
      <c r="Z362">
        <v>0</v>
      </c>
      <c r="AA362">
        <v>0</v>
      </c>
      <c r="AB362">
        <v>0</v>
      </c>
      <c r="AC362">
        <v>0</v>
      </c>
      <c r="AD362">
        <v>0</v>
      </c>
      <c r="AE362">
        <v>1</v>
      </c>
      <c r="AF362" t="str">
        <f t="shared" si="30"/>
        <v>0x0001</v>
      </c>
      <c r="AG362" s="8" t="str">
        <f t="shared" si="31"/>
        <v>new InstInfo(0358, "s_bfm_b64", "s8b", "s8b", "s8b", "none", "none", "none", "none", 3, 3, @"D.u = ((1 &lt;&lt; S0.u[5:0]) - 1) &lt;&lt; S1.u[5:0]; bitfield mask.", @"", ISA_Enc.SOP2, 37, 0, 0x92800000, 0x0001),</v>
      </c>
    </row>
    <row r="363" spans="2:33" ht="15.75" customHeight="1" x14ac:dyDescent="0.25">
      <c r="B363" t="s">
        <v>285</v>
      </c>
      <c r="C363" s="5">
        <f t="shared" si="32"/>
        <v>359</v>
      </c>
      <c r="D363" t="s">
        <v>2826</v>
      </c>
      <c r="E363" t="s">
        <v>2786</v>
      </c>
      <c r="F363" t="s">
        <v>2828</v>
      </c>
      <c r="G363" t="s">
        <v>2791</v>
      </c>
      <c r="H363" t="s">
        <v>2791</v>
      </c>
      <c r="I363" t="s">
        <v>2791</v>
      </c>
      <c r="J363" t="s">
        <v>2791</v>
      </c>
      <c r="K363">
        <f t="shared" si="34"/>
        <v>3</v>
      </c>
      <c r="L363">
        <f t="shared" si="35"/>
        <v>3</v>
      </c>
      <c r="M363">
        <v>0</v>
      </c>
      <c r="N363" t="s">
        <v>1355</v>
      </c>
      <c r="P363" t="s">
        <v>98</v>
      </c>
      <c r="Q363" s="5">
        <v>12</v>
      </c>
      <c r="R363">
        <v>0</v>
      </c>
      <c r="S363" t="str">
        <f>"0x" &amp; DEC2HEX(_xlfn.BITOR(LOOKUP(P363,Encodings!$B$4:$B$21,Encodings!$E$4:$E$21),_xlfn.BITLSHIFT(Q363,LOOKUP(P363,Encodings!$B$4:$B$21,Encodings!$D$4:$D$21))),8)</f>
        <v>0xBF0C0000</v>
      </c>
      <c r="T363" t="str">
        <f>DEC2BIN(Q363,5)</f>
        <v>01100</v>
      </c>
      <c r="U363">
        <v>0</v>
      </c>
      <c r="V363">
        <v>0</v>
      </c>
      <c r="W363">
        <v>0</v>
      </c>
      <c r="X363">
        <v>1</v>
      </c>
      <c r="Y363">
        <v>0</v>
      </c>
      <c r="Z363">
        <v>0</v>
      </c>
      <c r="AA363">
        <v>0</v>
      </c>
      <c r="AB363">
        <v>0</v>
      </c>
      <c r="AC363">
        <v>0</v>
      </c>
      <c r="AD363">
        <v>0</v>
      </c>
      <c r="AE363">
        <v>1</v>
      </c>
      <c r="AF363" t="str">
        <f t="shared" si="30"/>
        <v>0x0081</v>
      </c>
      <c r="AG363" s="8" t="str">
        <f t="shared" si="31"/>
        <v>new InstInfo(0359, "s_bitcmp0_b32", "scc", "s4b", "s1u", "none", "none", "none", "none", 3, 3, @"SCC = (S0.u[S1.u[4:0]] == 0).", @"", ISA_Enc.SOPC, 12, 0, 0xBF0C0000, 0x0081),</v>
      </c>
    </row>
    <row r="364" spans="2:33" ht="15.75" customHeight="1" x14ac:dyDescent="0.25">
      <c r="B364" t="s">
        <v>287</v>
      </c>
      <c r="C364" s="5">
        <f t="shared" si="32"/>
        <v>360</v>
      </c>
      <c r="D364" t="s">
        <v>2826</v>
      </c>
      <c r="E364" t="s">
        <v>2787</v>
      </c>
      <c r="F364" t="s">
        <v>2828</v>
      </c>
      <c r="G364" t="s">
        <v>2791</v>
      </c>
      <c r="H364" t="s">
        <v>2791</v>
      </c>
      <c r="I364" t="s">
        <v>2791</v>
      </c>
      <c r="J364" t="s">
        <v>2791</v>
      </c>
      <c r="K364">
        <f t="shared" si="34"/>
        <v>3</v>
      </c>
      <c r="L364">
        <f t="shared" si="35"/>
        <v>3</v>
      </c>
      <c r="M364">
        <v>0</v>
      </c>
      <c r="N364" t="s">
        <v>1356</v>
      </c>
      <c r="P364" t="s">
        <v>98</v>
      </c>
      <c r="Q364" s="5">
        <v>14</v>
      </c>
      <c r="R364">
        <v>0</v>
      </c>
      <c r="S364" t="str">
        <f>"0x" &amp; DEC2HEX(_xlfn.BITOR(LOOKUP(P364,Encodings!$B$4:$B$21,Encodings!$E$4:$E$21),_xlfn.BITLSHIFT(Q364,LOOKUP(P364,Encodings!$B$4:$B$21,Encodings!$D$4:$D$21))),8)</f>
        <v>0xBF0E0000</v>
      </c>
      <c r="T364" t="str">
        <f>DEC2BIN(Q364,5)</f>
        <v>01110</v>
      </c>
      <c r="U364">
        <v>0</v>
      </c>
      <c r="V364">
        <v>0</v>
      </c>
      <c r="W364">
        <v>0</v>
      </c>
      <c r="X364">
        <v>1</v>
      </c>
      <c r="Y364">
        <v>0</v>
      </c>
      <c r="Z364">
        <v>0</v>
      </c>
      <c r="AA364">
        <v>0</v>
      </c>
      <c r="AB364">
        <v>0</v>
      </c>
      <c r="AC364">
        <v>0</v>
      </c>
      <c r="AD364">
        <v>0</v>
      </c>
      <c r="AE364">
        <v>1</v>
      </c>
      <c r="AF364" t="str">
        <f t="shared" si="30"/>
        <v>0x0081</v>
      </c>
      <c r="AG364" s="8" t="str">
        <f t="shared" si="31"/>
        <v>new InstInfo(0360, "s_bitcmp0_b64", "scc", "s8b", "s1u", "none", "none", "none", "none", 3, 3, @"SCC = (S0.u[S1.u[5:0]] == 0).", @"", ISA_Enc.SOPC, 14, 0, 0xBF0E0000, 0x0081),</v>
      </c>
    </row>
    <row r="365" spans="2:33" ht="15.75" customHeight="1" x14ac:dyDescent="0.25">
      <c r="B365" t="s">
        <v>286</v>
      </c>
      <c r="C365" s="5">
        <f t="shared" si="32"/>
        <v>361</v>
      </c>
      <c r="D365" t="s">
        <v>2826</v>
      </c>
      <c r="E365" t="s">
        <v>2786</v>
      </c>
      <c r="F365" t="s">
        <v>2828</v>
      </c>
      <c r="G365" t="s">
        <v>2791</v>
      </c>
      <c r="H365" t="s">
        <v>2791</v>
      </c>
      <c r="I365" t="s">
        <v>2791</v>
      </c>
      <c r="J365" t="s">
        <v>2791</v>
      </c>
      <c r="K365">
        <f t="shared" si="34"/>
        <v>3</v>
      </c>
      <c r="L365">
        <f t="shared" si="35"/>
        <v>3</v>
      </c>
      <c r="M365">
        <v>0</v>
      </c>
      <c r="N365" t="s">
        <v>1357</v>
      </c>
      <c r="P365" t="s">
        <v>98</v>
      </c>
      <c r="Q365" s="5">
        <v>13</v>
      </c>
      <c r="R365">
        <v>0</v>
      </c>
      <c r="S365" t="str">
        <f>"0x" &amp; DEC2HEX(_xlfn.BITOR(LOOKUP(P365,Encodings!$B$4:$B$21,Encodings!$E$4:$E$21),_xlfn.BITLSHIFT(Q365,LOOKUP(P365,Encodings!$B$4:$B$21,Encodings!$D$4:$D$21))),8)</f>
        <v>0xBF0D0000</v>
      </c>
      <c r="T365" t="str">
        <f>DEC2BIN(Q365,5)</f>
        <v>01101</v>
      </c>
      <c r="U365">
        <v>0</v>
      </c>
      <c r="V365">
        <v>0</v>
      </c>
      <c r="W365">
        <v>0</v>
      </c>
      <c r="X365">
        <v>1</v>
      </c>
      <c r="Y365">
        <v>0</v>
      </c>
      <c r="Z365">
        <v>0</v>
      </c>
      <c r="AA365">
        <v>0</v>
      </c>
      <c r="AB365">
        <v>0</v>
      </c>
      <c r="AC365">
        <v>0</v>
      </c>
      <c r="AD365">
        <v>0</v>
      </c>
      <c r="AE365">
        <v>1</v>
      </c>
      <c r="AF365" t="str">
        <f t="shared" si="30"/>
        <v>0x0081</v>
      </c>
      <c r="AG365" s="8" t="str">
        <f t="shared" si="31"/>
        <v>new InstInfo(0361, "s_bitcmp1_b32", "scc", "s4b", "s1u", "none", "none", "none", "none", 3, 3, @"SCC = (S0.u[S1.u[4:0]] == 1).", @"", ISA_Enc.SOPC, 13, 0, 0xBF0D0000, 0x0081),</v>
      </c>
    </row>
    <row r="366" spans="2:33" ht="15.75" customHeight="1" x14ac:dyDescent="0.25">
      <c r="B366" t="s">
        <v>288</v>
      </c>
      <c r="C366" s="5">
        <f t="shared" si="32"/>
        <v>362</v>
      </c>
      <c r="D366" t="s">
        <v>2826</v>
      </c>
      <c r="E366" t="s">
        <v>2787</v>
      </c>
      <c r="F366" t="s">
        <v>2828</v>
      </c>
      <c r="G366" t="s">
        <v>2791</v>
      </c>
      <c r="H366" t="s">
        <v>2791</v>
      </c>
      <c r="I366" t="s">
        <v>2791</v>
      </c>
      <c r="J366" t="s">
        <v>2791</v>
      </c>
      <c r="K366">
        <f t="shared" si="34"/>
        <v>3</v>
      </c>
      <c r="L366">
        <f t="shared" si="35"/>
        <v>3</v>
      </c>
      <c r="M366">
        <v>0</v>
      </c>
      <c r="N366" t="s">
        <v>1358</v>
      </c>
      <c r="P366" t="s">
        <v>98</v>
      </c>
      <c r="Q366" s="5">
        <v>15</v>
      </c>
      <c r="R366">
        <v>0</v>
      </c>
      <c r="S366" t="str">
        <f>"0x" &amp; DEC2HEX(_xlfn.BITOR(LOOKUP(P366,Encodings!$B$4:$B$21,Encodings!$E$4:$E$21),_xlfn.BITLSHIFT(Q366,LOOKUP(P366,Encodings!$B$4:$B$21,Encodings!$D$4:$D$21))),8)</f>
        <v>0xBF0F0000</v>
      </c>
      <c r="T366" t="str">
        <f>DEC2BIN(Q366,5)</f>
        <v>01111</v>
      </c>
      <c r="U366">
        <v>0</v>
      </c>
      <c r="V366">
        <v>0</v>
      </c>
      <c r="W366">
        <v>0</v>
      </c>
      <c r="X366">
        <v>1</v>
      </c>
      <c r="Y366">
        <v>0</v>
      </c>
      <c r="Z366">
        <v>0</v>
      </c>
      <c r="AA366">
        <v>0</v>
      </c>
      <c r="AB366">
        <v>0</v>
      </c>
      <c r="AC366">
        <v>0</v>
      </c>
      <c r="AD366">
        <v>0</v>
      </c>
      <c r="AE366">
        <v>1</v>
      </c>
      <c r="AF366" t="str">
        <f t="shared" si="30"/>
        <v>0x0081</v>
      </c>
      <c r="AG366" s="8" t="str">
        <f t="shared" si="31"/>
        <v>new InstInfo(0362, "s_bitcmp1_b64", "scc", "s8b", "s1u", "none", "none", "none", "none", 3, 3, @"SCC = (S0.u[S1.u[5:0]] == 1).", @"", ISA_Enc.SOPC, 15, 0, 0xBF0F0000, 0x0081),</v>
      </c>
    </row>
    <row r="367" spans="2:33" ht="15.75" customHeight="1" x14ac:dyDescent="0.25">
      <c r="B367" t="s">
        <v>248</v>
      </c>
      <c r="C367" s="5">
        <f t="shared" si="32"/>
        <v>363</v>
      </c>
      <c r="D367" t="s">
        <v>2823</v>
      </c>
      <c r="E367" t="s">
        <v>2786</v>
      </c>
      <c r="F367" t="s">
        <v>2791</v>
      </c>
      <c r="G367" t="s">
        <v>2791</v>
      </c>
      <c r="H367" t="s">
        <v>2791</v>
      </c>
      <c r="I367" t="s">
        <v>2791</v>
      </c>
      <c r="J367" t="s">
        <v>2791</v>
      </c>
      <c r="K367">
        <f t="shared" si="34"/>
        <v>2</v>
      </c>
      <c r="L367">
        <f t="shared" si="35"/>
        <v>2</v>
      </c>
      <c r="M367">
        <v>0</v>
      </c>
      <c r="N367" t="s">
        <v>1319</v>
      </c>
      <c r="P367" t="s">
        <v>96</v>
      </c>
      <c r="Q367" s="5">
        <v>27</v>
      </c>
      <c r="R367">
        <v>0</v>
      </c>
      <c r="S367" t="str">
        <f>"0x" &amp; DEC2HEX(_xlfn.BITOR(LOOKUP(P367,Encodings!$B$4:$B$21,Encodings!$E$4:$E$21),_xlfn.BITLSHIFT(Q367,LOOKUP(P367,Encodings!$B$4:$B$21,Encodings!$D$4:$D$21))),8)</f>
        <v>0xBE801B00</v>
      </c>
      <c r="T367" t="str">
        <f>DEC2BIN(Q367,6)</f>
        <v>011011</v>
      </c>
      <c r="U367">
        <v>0</v>
      </c>
      <c r="V367">
        <v>0</v>
      </c>
      <c r="W367">
        <v>0</v>
      </c>
      <c r="X367">
        <v>0</v>
      </c>
      <c r="Y367">
        <v>0</v>
      </c>
      <c r="Z367">
        <v>0</v>
      </c>
      <c r="AA367">
        <v>0</v>
      </c>
      <c r="AB367">
        <v>0</v>
      </c>
      <c r="AC367">
        <v>0</v>
      </c>
      <c r="AD367">
        <v>0</v>
      </c>
      <c r="AE367">
        <v>1</v>
      </c>
      <c r="AF367" t="str">
        <f t="shared" si="30"/>
        <v>0x0001</v>
      </c>
      <c r="AG367" s="8" t="str">
        <f t="shared" si="31"/>
        <v>new InstInfo(0363, "s_bitset0_b32", "s4[biu]", "s4b", "none", "none", "none", "none", "none", 2, 2, @"D.u[S0.u[4:0]] = 0.", @"", ISA_Enc.SOP1, 27, 0, 0xBE801B00, 0x0001),</v>
      </c>
    </row>
    <row r="368" spans="2:33" ht="15.75" customHeight="1" x14ac:dyDescent="0.25">
      <c r="B368" t="s">
        <v>249</v>
      </c>
      <c r="C368" s="5">
        <f t="shared" si="32"/>
        <v>364</v>
      </c>
      <c r="D368" t="s">
        <v>2823</v>
      </c>
      <c r="E368" t="s">
        <v>2787</v>
      </c>
      <c r="F368" t="s">
        <v>2791</v>
      </c>
      <c r="G368" t="s">
        <v>2791</v>
      </c>
      <c r="H368" t="s">
        <v>2791</v>
      </c>
      <c r="I368" t="s">
        <v>2791</v>
      </c>
      <c r="J368" t="s">
        <v>2791</v>
      </c>
      <c r="K368">
        <f t="shared" si="34"/>
        <v>2</v>
      </c>
      <c r="L368">
        <f t="shared" si="35"/>
        <v>2</v>
      </c>
      <c r="M368">
        <v>0</v>
      </c>
      <c r="N368" t="s">
        <v>1320</v>
      </c>
      <c r="P368" t="s">
        <v>96</v>
      </c>
      <c r="Q368" s="5">
        <v>28</v>
      </c>
      <c r="R368">
        <v>0</v>
      </c>
      <c r="S368" t="str">
        <f>"0x" &amp; DEC2HEX(_xlfn.BITOR(LOOKUP(P368,Encodings!$B$4:$B$21,Encodings!$E$4:$E$21),_xlfn.BITLSHIFT(Q368,LOOKUP(P368,Encodings!$B$4:$B$21,Encodings!$D$4:$D$21))),8)</f>
        <v>0xBE801C00</v>
      </c>
      <c r="T368" t="str">
        <f>DEC2BIN(Q368,6)</f>
        <v>011100</v>
      </c>
      <c r="U368">
        <v>0</v>
      </c>
      <c r="V368">
        <v>0</v>
      </c>
      <c r="W368">
        <v>0</v>
      </c>
      <c r="X368">
        <v>0</v>
      </c>
      <c r="Y368">
        <v>0</v>
      </c>
      <c r="Z368">
        <v>0</v>
      </c>
      <c r="AA368">
        <v>0</v>
      </c>
      <c r="AB368">
        <v>0</v>
      </c>
      <c r="AC368">
        <v>0</v>
      </c>
      <c r="AD368">
        <v>0</v>
      </c>
      <c r="AE368">
        <v>1</v>
      </c>
      <c r="AF368" t="str">
        <f t="shared" si="30"/>
        <v>0x0001</v>
      </c>
      <c r="AG368" s="8" t="str">
        <f t="shared" si="31"/>
        <v>new InstInfo(0364, "s_bitset0_b64", "s4[biu]", "s8b", "none", "none", "none", "none", "none", 2, 2, @"D.u[S0.u[5:0]] = 0.", @"", ISA_Enc.SOP1, 28, 0, 0xBE801C00, 0x0001),</v>
      </c>
    </row>
    <row r="369" spans="2:33" ht="15.75" customHeight="1" x14ac:dyDescent="0.25">
      <c r="B369" t="s">
        <v>250</v>
      </c>
      <c r="C369" s="5">
        <f t="shared" si="32"/>
        <v>365</v>
      </c>
      <c r="D369" t="s">
        <v>2823</v>
      </c>
      <c r="E369" t="s">
        <v>2786</v>
      </c>
      <c r="F369" t="s">
        <v>2791</v>
      </c>
      <c r="G369" t="s">
        <v>2791</v>
      </c>
      <c r="H369" t="s">
        <v>2791</v>
      </c>
      <c r="I369" t="s">
        <v>2791</v>
      </c>
      <c r="J369" t="s">
        <v>2791</v>
      </c>
      <c r="K369">
        <f t="shared" si="34"/>
        <v>2</v>
      </c>
      <c r="L369">
        <f t="shared" si="35"/>
        <v>2</v>
      </c>
      <c r="M369">
        <v>0</v>
      </c>
      <c r="N369" t="s">
        <v>1321</v>
      </c>
      <c r="P369" t="s">
        <v>96</v>
      </c>
      <c r="Q369" s="5">
        <v>29</v>
      </c>
      <c r="R369">
        <v>0</v>
      </c>
      <c r="S369" t="str">
        <f>"0x" &amp; DEC2HEX(_xlfn.BITOR(LOOKUP(P369,Encodings!$B$4:$B$21,Encodings!$E$4:$E$21),_xlfn.BITLSHIFT(Q369,LOOKUP(P369,Encodings!$B$4:$B$21,Encodings!$D$4:$D$21))),8)</f>
        <v>0xBE801D00</v>
      </c>
      <c r="T369" t="str">
        <f>DEC2BIN(Q369,6)</f>
        <v>011101</v>
      </c>
      <c r="U369">
        <v>0</v>
      </c>
      <c r="V369">
        <v>0</v>
      </c>
      <c r="W369">
        <v>0</v>
      </c>
      <c r="X369">
        <v>0</v>
      </c>
      <c r="Y369">
        <v>0</v>
      </c>
      <c r="Z369">
        <v>0</v>
      </c>
      <c r="AA369">
        <v>0</v>
      </c>
      <c r="AB369">
        <v>0</v>
      </c>
      <c r="AC369">
        <v>0</v>
      </c>
      <c r="AD369">
        <v>0</v>
      </c>
      <c r="AE369">
        <v>1</v>
      </c>
      <c r="AF369" t="str">
        <f t="shared" si="30"/>
        <v>0x0001</v>
      </c>
      <c r="AG369" s="8" t="str">
        <f t="shared" si="31"/>
        <v>new InstInfo(0365, "s_bitset1_b32", "s4[biu]", "s4b", "none", "none", "none", "none", "none", 2, 2, @"D.u[S0.u[4:0]] = 1.", @"", ISA_Enc.SOP1, 29, 0, 0xBE801D00, 0x0001),</v>
      </c>
    </row>
    <row r="370" spans="2:33" ht="15.75" customHeight="1" x14ac:dyDescent="0.25">
      <c r="B370" t="s">
        <v>251</v>
      </c>
      <c r="C370" s="5">
        <f t="shared" si="32"/>
        <v>366</v>
      </c>
      <c r="D370" t="s">
        <v>2823</v>
      </c>
      <c r="E370" t="s">
        <v>2787</v>
      </c>
      <c r="F370" t="s">
        <v>2791</v>
      </c>
      <c r="G370" t="s">
        <v>2791</v>
      </c>
      <c r="H370" t="s">
        <v>2791</v>
      </c>
      <c r="I370" t="s">
        <v>2791</v>
      </c>
      <c r="J370" t="s">
        <v>2791</v>
      </c>
      <c r="K370">
        <f t="shared" si="34"/>
        <v>2</v>
      </c>
      <c r="L370">
        <f t="shared" si="35"/>
        <v>2</v>
      </c>
      <c r="M370">
        <v>0</v>
      </c>
      <c r="N370" t="s">
        <v>1322</v>
      </c>
      <c r="P370" t="s">
        <v>96</v>
      </c>
      <c r="Q370" s="5">
        <v>30</v>
      </c>
      <c r="R370">
        <v>0</v>
      </c>
      <c r="S370" t="str">
        <f>"0x" &amp; DEC2HEX(_xlfn.BITOR(LOOKUP(P370,Encodings!$B$4:$B$21,Encodings!$E$4:$E$21),_xlfn.BITLSHIFT(Q370,LOOKUP(P370,Encodings!$B$4:$B$21,Encodings!$D$4:$D$21))),8)</f>
        <v>0xBE801E00</v>
      </c>
      <c r="T370" t="str">
        <f>DEC2BIN(Q370,6)</f>
        <v>011110</v>
      </c>
      <c r="U370">
        <v>0</v>
      </c>
      <c r="V370">
        <v>0</v>
      </c>
      <c r="W370">
        <v>0</v>
      </c>
      <c r="X370">
        <v>0</v>
      </c>
      <c r="Y370">
        <v>0</v>
      </c>
      <c r="Z370">
        <v>0</v>
      </c>
      <c r="AA370">
        <v>0</v>
      </c>
      <c r="AB370">
        <v>0</v>
      </c>
      <c r="AC370">
        <v>0</v>
      </c>
      <c r="AD370">
        <v>0</v>
      </c>
      <c r="AE370">
        <v>1</v>
      </c>
      <c r="AF370" t="str">
        <f t="shared" si="30"/>
        <v>0x0001</v>
      </c>
      <c r="AG370" s="8" t="str">
        <f t="shared" si="31"/>
        <v>new InstInfo(0366, "s_bitset1_b64", "s4[biu]", "s8b", "none", "none", "none", "none", "none", 2, 2, @"D.u[S0.u[5:0]] = 1.", @"", ISA_Enc.SOP1, 30, 0, 0xBE801E00, 0x0001),</v>
      </c>
    </row>
    <row r="371" spans="2:33" ht="15.75" customHeight="1" x14ac:dyDescent="0.25">
      <c r="B371" t="s">
        <v>292</v>
      </c>
      <c r="C371" s="5">
        <f t="shared" si="32"/>
        <v>367</v>
      </c>
      <c r="D371" t="s">
        <v>2791</v>
      </c>
      <c r="E371" t="s">
        <v>2791</v>
      </c>
      <c r="F371" t="s">
        <v>2791</v>
      </c>
      <c r="G371" t="s">
        <v>2791</v>
      </c>
      <c r="H371" t="s">
        <v>2791</v>
      </c>
      <c r="I371" t="s">
        <v>2821</v>
      </c>
      <c r="J371" t="s">
        <v>2791</v>
      </c>
      <c r="K371">
        <f t="shared" si="34"/>
        <v>1</v>
      </c>
      <c r="L371">
        <f t="shared" si="35"/>
        <v>1</v>
      </c>
      <c r="M371">
        <v>0</v>
      </c>
      <c r="N371" t="s">
        <v>1373</v>
      </c>
      <c r="P371" t="s">
        <v>1235</v>
      </c>
      <c r="Q371" s="5">
        <v>2</v>
      </c>
      <c r="R371">
        <v>0</v>
      </c>
      <c r="S371" t="str">
        <f>"0x" &amp; DEC2HEX(_xlfn.BITOR(LOOKUP(P371,Encodings!$B$4:$B$21,Encodings!$E$4:$E$21),_xlfn.BITLSHIFT(Q371,LOOKUP(P371,Encodings!$B$4:$B$21,Encodings!$D$4:$D$21))),8)</f>
        <v>0xBF820000</v>
      </c>
      <c r="T371" t="str">
        <f>DEC2BIN(Q371,5)</f>
        <v>00010</v>
      </c>
      <c r="U371">
        <v>1</v>
      </c>
      <c r="V371">
        <v>1</v>
      </c>
      <c r="W371">
        <v>0</v>
      </c>
      <c r="X371">
        <v>0</v>
      </c>
      <c r="Y371">
        <v>0</v>
      </c>
      <c r="Z371">
        <v>0</v>
      </c>
      <c r="AA371">
        <v>0</v>
      </c>
      <c r="AB371">
        <v>0</v>
      </c>
      <c r="AC371">
        <v>0</v>
      </c>
      <c r="AD371">
        <v>0</v>
      </c>
      <c r="AE371">
        <v>0</v>
      </c>
      <c r="AF371" t="str">
        <f t="shared" si="30"/>
        <v>0x0600</v>
      </c>
      <c r="AG371" s="8" t="str">
        <f t="shared" si="31"/>
        <v>new InstInfo(0367, "s_branch", "none", "none", "none", "none", "none", "16i", "none", 1, 1, @"PC = PC + signext(SIMM16 * 4) + 4.", @"", ISA_Enc.SOPP, 2, 0, 0xBF820000, 0x0600),</v>
      </c>
    </row>
    <row r="372" spans="2:33" ht="15.75" customHeight="1" x14ac:dyDescent="0.25">
      <c r="B372" t="s">
        <v>232</v>
      </c>
      <c r="C372" s="5">
        <f t="shared" si="32"/>
        <v>368</v>
      </c>
      <c r="D372" t="s">
        <v>2786</v>
      </c>
      <c r="E372" t="s">
        <v>2786</v>
      </c>
      <c r="F372" t="s">
        <v>2791</v>
      </c>
      <c r="G372" t="s">
        <v>2791</v>
      </c>
      <c r="H372" t="s">
        <v>2791</v>
      </c>
      <c r="I372" t="s">
        <v>2791</v>
      </c>
      <c r="J372" t="s">
        <v>2791</v>
      </c>
      <c r="K372">
        <f t="shared" si="34"/>
        <v>2</v>
      </c>
      <c r="L372">
        <f t="shared" si="35"/>
        <v>2</v>
      </c>
      <c r="M372">
        <v>0</v>
      </c>
      <c r="N372" t="s">
        <v>1323</v>
      </c>
      <c r="P372" t="s">
        <v>96</v>
      </c>
      <c r="Q372" s="5">
        <v>11</v>
      </c>
      <c r="R372">
        <v>0</v>
      </c>
      <c r="S372" t="str">
        <f>"0x" &amp; DEC2HEX(_xlfn.BITOR(LOOKUP(P372,Encodings!$B$4:$B$21,Encodings!$E$4:$E$21),_xlfn.BITLSHIFT(Q372,LOOKUP(P372,Encodings!$B$4:$B$21,Encodings!$D$4:$D$21))),8)</f>
        <v>0xBE800B00</v>
      </c>
      <c r="T372" t="str">
        <f>DEC2BIN(Q372,6)</f>
        <v>001011</v>
      </c>
      <c r="U372">
        <v>0</v>
      </c>
      <c r="V372">
        <v>0</v>
      </c>
      <c r="W372">
        <v>0</v>
      </c>
      <c r="X372">
        <v>1</v>
      </c>
      <c r="Y372">
        <v>0</v>
      </c>
      <c r="Z372">
        <v>0</v>
      </c>
      <c r="AA372">
        <v>0</v>
      </c>
      <c r="AB372">
        <v>0</v>
      </c>
      <c r="AC372">
        <v>0</v>
      </c>
      <c r="AD372">
        <v>0</v>
      </c>
      <c r="AE372">
        <v>1</v>
      </c>
      <c r="AF372" t="str">
        <f t="shared" si="30"/>
        <v>0x0081</v>
      </c>
      <c r="AG372" s="8" t="str">
        <f t="shared" si="31"/>
        <v>new InstInfo(0368, "s_brev_b32", "s4b", "s4b", "none", "none", "none", "none", "none", 2, 2, @"D.u = S0.u[0:31] (reverse bits).", @"", ISA_Enc.SOP1, 11, 0, 0xBE800B00, 0x0081),</v>
      </c>
    </row>
    <row r="373" spans="2:33" ht="15.75" customHeight="1" x14ac:dyDescent="0.25">
      <c r="B373" t="s">
        <v>233</v>
      </c>
      <c r="C373" s="5">
        <f t="shared" si="32"/>
        <v>369</v>
      </c>
      <c r="D373" t="s">
        <v>2787</v>
      </c>
      <c r="E373" t="s">
        <v>2787</v>
      </c>
      <c r="F373" t="s">
        <v>2791</v>
      </c>
      <c r="G373" t="s">
        <v>2791</v>
      </c>
      <c r="H373" t="s">
        <v>2791</v>
      </c>
      <c r="I373" t="s">
        <v>2791</v>
      </c>
      <c r="J373" t="s">
        <v>2791</v>
      </c>
      <c r="K373">
        <f t="shared" si="34"/>
        <v>2</v>
      </c>
      <c r="L373">
        <f t="shared" si="35"/>
        <v>2</v>
      </c>
      <c r="M373">
        <v>0</v>
      </c>
      <c r="N373" t="s">
        <v>1324</v>
      </c>
      <c r="P373" t="s">
        <v>96</v>
      </c>
      <c r="Q373" s="5">
        <v>12</v>
      </c>
      <c r="R373">
        <v>0</v>
      </c>
      <c r="S373" t="str">
        <f>"0x" &amp; DEC2HEX(_xlfn.BITOR(LOOKUP(P373,Encodings!$B$4:$B$21,Encodings!$E$4:$E$21),_xlfn.BITLSHIFT(Q373,LOOKUP(P373,Encodings!$B$4:$B$21,Encodings!$D$4:$D$21))),8)</f>
        <v>0xBE800C00</v>
      </c>
      <c r="T373" t="str">
        <f>DEC2BIN(Q373,6)</f>
        <v>001100</v>
      </c>
      <c r="U373">
        <v>0</v>
      </c>
      <c r="V373">
        <v>0</v>
      </c>
      <c r="W373">
        <v>0</v>
      </c>
      <c r="X373">
        <v>1</v>
      </c>
      <c r="Y373">
        <v>0</v>
      </c>
      <c r="Z373">
        <v>0</v>
      </c>
      <c r="AA373">
        <v>0</v>
      </c>
      <c r="AB373">
        <v>0</v>
      </c>
      <c r="AC373">
        <v>0</v>
      </c>
      <c r="AD373">
        <v>0</v>
      </c>
      <c r="AE373">
        <v>1</v>
      </c>
      <c r="AF373" t="str">
        <f t="shared" si="30"/>
        <v>0x0081</v>
      </c>
      <c r="AG373" s="8" t="str">
        <f t="shared" si="31"/>
        <v>new InstInfo(0369, "s_brev_b64", "s8b", "s8b", "none", "none", "none", "none", "none", 2, 2, @"D.u = S0.u[0:63] (reverse bits).", @"", ISA_Enc.SOP1, 12, 0, 0xBE800C00, 0x0081),</v>
      </c>
    </row>
    <row r="374" spans="2:33" ht="15.75" customHeight="1" x14ac:dyDescent="0.25">
      <c r="B374" t="s">
        <v>316</v>
      </c>
      <c r="C374" s="5">
        <f t="shared" si="32"/>
        <v>370</v>
      </c>
      <c r="D374" t="s">
        <v>2786</v>
      </c>
      <c r="E374" t="s">
        <v>2795</v>
      </c>
      <c r="F374" t="s">
        <v>2791</v>
      </c>
      <c r="G374" t="s">
        <v>2791</v>
      </c>
      <c r="H374" t="s">
        <v>2791</v>
      </c>
      <c r="I374" t="s">
        <v>2791</v>
      </c>
      <c r="J374" t="s">
        <v>2791</v>
      </c>
      <c r="K374">
        <f t="shared" si="34"/>
        <v>2</v>
      </c>
      <c r="L374">
        <v>3</v>
      </c>
      <c r="M374">
        <v>0</v>
      </c>
      <c r="N374" s="6" t="s">
        <v>1403</v>
      </c>
      <c r="O374" s="6"/>
      <c r="P374" t="s">
        <v>3070</v>
      </c>
      <c r="Q374" s="5">
        <v>8</v>
      </c>
      <c r="R374">
        <v>0</v>
      </c>
      <c r="S374" t="str">
        <f>"0x" &amp; DEC2HEX(_xlfn.BITOR(LOOKUP(P374,Encodings!$B$4:$B$21,Encodings!$E$4:$E$21),_xlfn.BITLSHIFT(Q374,LOOKUP(P374,Encodings!$B$4:$B$21,Encodings!$D$4:$D$21))),8)</f>
        <v>0xC2000000</v>
      </c>
      <c r="T374" t="str">
        <f t="shared" ref="T374:T384" si="38">DEC2BIN(Q374,5)</f>
        <v>01000</v>
      </c>
      <c r="U374">
        <v>0</v>
      </c>
      <c r="V374">
        <v>0</v>
      </c>
      <c r="W374">
        <v>0</v>
      </c>
      <c r="X374">
        <v>0</v>
      </c>
      <c r="Y374">
        <v>0</v>
      </c>
      <c r="Z374">
        <v>0</v>
      </c>
      <c r="AA374">
        <v>0</v>
      </c>
      <c r="AB374">
        <v>0</v>
      </c>
      <c r="AC374">
        <v>0</v>
      </c>
      <c r="AD374">
        <v>0</v>
      </c>
      <c r="AE374">
        <v>1</v>
      </c>
      <c r="AF374" t="str">
        <f t="shared" si="30"/>
        <v>0x0001</v>
      </c>
      <c r="AG374" s="8" t="str">
        <f t="shared" si="31"/>
        <v>new InstInfo(0370, "s_buffer_load_dword", "s4b", "s4u", "none", "none", "none", "none", "none", 2, 3, @"Read one Dword from read-only memory describe by a buffer a constant (V#) through the constant cache (kcache).&lt;br&gt;m_offset = IMM ? OFFSET : SGPR[OFFSET] &lt;br&gt;m_base = { SGPR[SBASE * 2 +1][15:0], SGPR[SBASE] }&lt;br&gt;m_stride = SGPR[SBASE * 2 +1][31:16]&lt;br&gt;m_num_records = SGPR[SBASE * 2 + 2]&lt;br&gt;m_size = (m_stride == 0) ? 1 : m_num_records&lt;br&gt;m_addr = (SGPR[SBASE * 2] + m_offset) &amp; ~0x3&lt;br&gt;SGPR[SDST] = read_dword_from_kcache(m_base, m_offset, m_size)", @"", ISA_Enc.SMEM, 8, 0, 0xC2000000, 0x0001),</v>
      </c>
    </row>
    <row r="375" spans="2:33" ht="15.75" customHeight="1" x14ac:dyDescent="0.25">
      <c r="B375" t="s">
        <v>320</v>
      </c>
      <c r="C375" s="5">
        <f t="shared" si="32"/>
        <v>371</v>
      </c>
      <c r="D375" t="s">
        <v>2790</v>
      </c>
      <c r="E375" t="s">
        <v>2795</v>
      </c>
      <c r="F375" t="s">
        <v>2791</v>
      </c>
      <c r="G375" t="s">
        <v>2791</v>
      </c>
      <c r="H375" t="s">
        <v>2791</v>
      </c>
      <c r="I375" t="s">
        <v>2791</v>
      </c>
      <c r="J375" t="s">
        <v>2791</v>
      </c>
      <c r="K375">
        <f t="shared" si="34"/>
        <v>2</v>
      </c>
      <c r="L375">
        <v>3</v>
      </c>
      <c r="M375">
        <v>0</v>
      </c>
      <c r="N375" s="6" t="s">
        <v>1407</v>
      </c>
      <c r="O375" s="6"/>
      <c r="P375" t="s">
        <v>3070</v>
      </c>
      <c r="Q375" s="5">
        <v>12</v>
      </c>
      <c r="R375">
        <v>0</v>
      </c>
      <c r="S375" t="str">
        <f>"0x" &amp; DEC2HEX(_xlfn.BITOR(LOOKUP(P375,Encodings!$B$4:$B$21,Encodings!$E$4:$E$21),_xlfn.BITLSHIFT(Q375,LOOKUP(P375,Encodings!$B$4:$B$21,Encodings!$D$4:$D$21))),8)</f>
        <v>0xC3000000</v>
      </c>
      <c r="T375" t="str">
        <f t="shared" si="38"/>
        <v>01100</v>
      </c>
      <c r="U375">
        <v>0</v>
      </c>
      <c r="V375">
        <v>0</v>
      </c>
      <c r="W375">
        <v>0</v>
      </c>
      <c r="X375">
        <v>0</v>
      </c>
      <c r="Y375">
        <v>0</v>
      </c>
      <c r="Z375">
        <v>0</v>
      </c>
      <c r="AA375">
        <v>0</v>
      </c>
      <c r="AB375">
        <v>0</v>
      </c>
      <c r="AC375">
        <v>0</v>
      </c>
      <c r="AD375">
        <v>0</v>
      </c>
      <c r="AE375">
        <v>1</v>
      </c>
      <c r="AF375" t="str">
        <f t="shared" si="30"/>
        <v>0x0001</v>
      </c>
      <c r="AG375" s="8" t="str">
        <f t="shared" si="31"/>
        <v>new InstInfo(0371, "s_buffer_load_dwordx16", "s64b", "s4u", "none", "none", "none", "none", "none", 2, 3, @"Read 16 Dwords from read-only memory describe by a buffer a constant (V#) through the constant cache (kcache).&lt;br&gt;m_offset = IMM ? OFFSET : SGPR[OFFSET] &lt;br&gt;m_base = { SGPR[SBASE * 2 +1][15:0], SGPR[SBASE * 2] }&lt;br&gt;m_stride = SGPR[SBASE * 2 +1][31:16]&lt;br&gt;m_num_records = SGPR[SBASE * 2 + 2]&lt;br&gt;m_size = (m_stride == 0) ? 1 : m_num_records&lt;br&gt;m_addr = (SGPR[SBASE * 2] + m_offset) &amp; ~0x3&lt;br&gt;SGPR[SDST] = read_dword_from_kcache(m_base, m_offset, m_size)&lt;br&gt;SGPR[SDST + 1] = read_dword_from_kcache(m_base, m_offset + 4, m_size)&lt;br&gt;SGPR[SDST + 2] = read_dword_from_kcache(m_base, m_offset + 8, m_size)&lt;br&gt;. . .&lt;br&gt;SGPR[SDST + 15] = read_dword_from_kcache(m_base, m_offset + 60, m_size)", @"", ISA_Enc.SMEM, 12, 0, 0xC3000000, 0x0001),</v>
      </c>
    </row>
    <row r="376" spans="2:33" ht="15.75" customHeight="1" x14ac:dyDescent="0.25">
      <c r="B376" t="s">
        <v>317</v>
      </c>
      <c r="C376" s="5">
        <f t="shared" si="32"/>
        <v>372</v>
      </c>
      <c r="D376" t="s">
        <v>2787</v>
      </c>
      <c r="E376" t="s">
        <v>2795</v>
      </c>
      <c r="F376" t="s">
        <v>2791</v>
      </c>
      <c r="G376" t="s">
        <v>2791</v>
      </c>
      <c r="H376" t="s">
        <v>2791</v>
      </c>
      <c r="I376" t="s">
        <v>2791</v>
      </c>
      <c r="J376" t="s">
        <v>2791</v>
      </c>
      <c r="K376">
        <f t="shared" si="34"/>
        <v>2</v>
      </c>
      <c r="L376">
        <v>3</v>
      </c>
      <c r="M376">
        <v>0</v>
      </c>
      <c r="N376" s="6" t="s">
        <v>1404</v>
      </c>
      <c r="O376" s="6"/>
      <c r="P376" t="s">
        <v>3070</v>
      </c>
      <c r="Q376" s="5">
        <v>9</v>
      </c>
      <c r="R376">
        <v>0</v>
      </c>
      <c r="S376" t="str">
        <f>"0x" &amp; DEC2HEX(_xlfn.BITOR(LOOKUP(P376,Encodings!$B$4:$B$21,Encodings!$E$4:$E$21),_xlfn.BITLSHIFT(Q376,LOOKUP(P376,Encodings!$B$4:$B$21,Encodings!$D$4:$D$21))),8)</f>
        <v>0xC2400000</v>
      </c>
      <c r="T376" t="str">
        <f t="shared" si="38"/>
        <v>01001</v>
      </c>
      <c r="U376">
        <v>0</v>
      </c>
      <c r="V376">
        <v>0</v>
      </c>
      <c r="W376">
        <v>0</v>
      </c>
      <c r="X376">
        <v>0</v>
      </c>
      <c r="Y376">
        <v>0</v>
      </c>
      <c r="Z376">
        <v>0</v>
      </c>
      <c r="AA376">
        <v>0</v>
      </c>
      <c r="AB376">
        <v>0</v>
      </c>
      <c r="AC376">
        <v>0</v>
      </c>
      <c r="AD376">
        <v>0</v>
      </c>
      <c r="AE376">
        <v>1</v>
      </c>
      <c r="AF376" t="str">
        <f t="shared" si="30"/>
        <v>0x0001</v>
      </c>
      <c r="AG376" s="8" t="str">
        <f t="shared" si="31"/>
        <v>new InstInfo(0372, "s_buffer_load_dwordx2", "s8b", "s4u", "none", "none", "none", "none", "none", 2, 3, @"Read two Dwords from read-only memory describe by a buffer a constant (V#) through the constant cache (kcache).&lt;br&gt;m_offset = IMM ? OFFSET : SGPR[OFFSET] &lt;br&gt;m_base = { SGPR[SBASE * 2 +1][15:0], SGPR[SBASE * 2] }&lt;br&gt;m_stride = SGPR[SBASE * 2 +1][31:16]&lt;br&gt;m_num_records = SGPR[SBASE * 2 + 2]&lt;br&gt;m_size = (m_stride == 0) ? 1 : m_num_records&lt;br&gt;m_addr = (SGPR[SBASE * 2] + m_offset) &amp; ~0x3&lt;br&gt;SGPR[SDST] = read_dword_from_kcache(m_base, m_offset, m_size)&lt;br&gt;SGPR[SDST + 1] = read_dword_from_kcache(m_base, m_offset + 4, m_size)", @"", ISA_Enc.SMEM, 9, 0, 0xC2400000, 0x0001),</v>
      </c>
    </row>
    <row r="377" spans="2:33" ht="15.75" customHeight="1" x14ac:dyDescent="0.25">
      <c r="B377" t="s">
        <v>318</v>
      </c>
      <c r="C377" s="5">
        <f t="shared" si="32"/>
        <v>373</v>
      </c>
      <c r="D377" t="s">
        <v>2788</v>
      </c>
      <c r="E377" t="s">
        <v>2795</v>
      </c>
      <c r="F377" t="s">
        <v>2791</v>
      </c>
      <c r="G377" t="s">
        <v>2791</v>
      </c>
      <c r="H377" t="s">
        <v>2791</v>
      </c>
      <c r="I377" t="s">
        <v>2791</v>
      </c>
      <c r="J377" t="s">
        <v>2791</v>
      </c>
      <c r="K377">
        <f t="shared" si="34"/>
        <v>2</v>
      </c>
      <c r="L377">
        <v>3</v>
      </c>
      <c r="M377">
        <v>0</v>
      </c>
      <c r="N377" s="6" t="s">
        <v>1405</v>
      </c>
      <c r="O377" s="6"/>
      <c r="P377" t="s">
        <v>3070</v>
      </c>
      <c r="Q377" s="5">
        <v>10</v>
      </c>
      <c r="R377">
        <v>0</v>
      </c>
      <c r="S377" t="str">
        <f>"0x" &amp; DEC2HEX(_xlfn.BITOR(LOOKUP(P377,Encodings!$B$4:$B$21,Encodings!$E$4:$E$21),_xlfn.BITLSHIFT(Q377,LOOKUP(P377,Encodings!$B$4:$B$21,Encodings!$D$4:$D$21))),8)</f>
        <v>0xC2800000</v>
      </c>
      <c r="T377" t="str">
        <f t="shared" si="38"/>
        <v>01010</v>
      </c>
      <c r="U377">
        <v>0</v>
      </c>
      <c r="V377">
        <v>0</v>
      </c>
      <c r="W377">
        <v>0</v>
      </c>
      <c r="X377">
        <v>0</v>
      </c>
      <c r="Y377">
        <v>0</v>
      </c>
      <c r="Z377">
        <v>0</v>
      </c>
      <c r="AA377">
        <v>0</v>
      </c>
      <c r="AB377">
        <v>0</v>
      </c>
      <c r="AC377">
        <v>0</v>
      </c>
      <c r="AD377">
        <v>0</v>
      </c>
      <c r="AE377">
        <v>1</v>
      </c>
      <c r="AF377" t="str">
        <f t="shared" si="30"/>
        <v>0x0001</v>
      </c>
      <c r="AG377" s="8" t="str">
        <f t="shared" si="31"/>
        <v>new InstInfo(0373, "s_buffer_load_dwordx4", "s16b", "s4u", "none", "none", "none", "none", "none", 2, 3, @"Read four Dwords from read-only memory describe by a buffer a constant (V#) through the constant cache (kcache).&lt;br&gt;m_offset = IMM ? OFFSET : SGPR[OFFSET] &lt;br&gt;m_base = { SGPR[SBASE * 2 +1][15:0], SGPR[SBASE * 2] }&lt;br&gt;m_stride = SGPR[SBASE * 2 +1][31:16]&lt;br&gt;m_num_records = SGPR[SBASE * 2 + 2]&lt;br&gt;m_size = (m_stride == 0) ? 1 : m_num_records&lt;br&gt;m_addr = (SGPR[SBASE * 2] + m_offset) &amp; ~0x3&lt;br&gt;SGPR[SDST] = read_dword_from_kcache(m_base, m_offset, m_size)&lt;br&gt;SGPR[SDST + 1] = read_dword_from_kcache(m_base, m_offset + 4, m_size)&lt;br&gt;SGPR[SDST + 2] = read_dword_from_kcache(m_base, m_offset + 8, m_size)&lt;br&gt;SGPR[SDST + 3] = read_dword_from_kcache(m_base, m_offset + 12, m_size)", @"", ISA_Enc.SMEM, 10, 0, 0xC2800000, 0x0001),</v>
      </c>
    </row>
    <row r="378" spans="2:33" ht="15.75" customHeight="1" x14ac:dyDescent="0.25">
      <c r="B378" t="s">
        <v>319</v>
      </c>
      <c r="C378" s="5">
        <f t="shared" si="32"/>
        <v>374</v>
      </c>
      <c r="D378" t="s">
        <v>2789</v>
      </c>
      <c r="E378" t="s">
        <v>2795</v>
      </c>
      <c r="F378" t="s">
        <v>2791</v>
      </c>
      <c r="G378" t="s">
        <v>2791</v>
      </c>
      <c r="H378" t="s">
        <v>2791</v>
      </c>
      <c r="I378" t="s">
        <v>2791</v>
      </c>
      <c r="J378" t="s">
        <v>2791</v>
      </c>
      <c r="K378">
        <f t="shared" si="34"/>
        <v>2</v>
      </c>
      <c r="L378">
        <v>3</v>
      </c>
      <c r="M378">
        <v>0</v>
      </c>
      <c r="N378" s="6" t="s">
        <v>1406</v>
      </c>
      <c r="O378" s="6"/>
      <c r="P378" t="s">
        <v>3070</v>
      </c>
      <c r="Q378" s="5">
        <v>11</v>
      </c>
      <c r="R378">
        <v>0</v>
      </c>
      <c r="S378" t="str">
        <f>"0x" &amp; DEC2HEX(_xlfn.BITOR(LOOKUP(P378,Encodings!$B$4:$B$21,Encodings!$E$4:$E$21),_xlfn.BITLSHIFT(Q378,LOOKUP(P378,Encodings!$B$4:$B$21,Encodings!$D$4:$D$21))),8)</f>
        <v>0xC2C00000</v>
      </c>
      <c r="T378" t="str">
        <f t="shared" si="38"/>
        <v>01011</v>
      </c>
      <c r="U378">
        <v>0</v>
      </c>
      <c r="V378">
        <v>0</v>
      </c>
      <c r="W378">
        <v>0</v>
      </c>
      <c r="X378">
        <v>0</v>
      </c>
      <c r="Y378">
        <v>0</v>
      </c>
      <c r="Z378">
        <v>0</v>
      </c>
      <c r="AA378">
        <v>0</v>
      </c>
      <c r="AB378">
        <v>0</v>
      </c>
      <c r="AC378">
        <v>0</v>
      </c>
      <c r="AD378">
        <v>0</v>
      </c>
      <c r="AE378">
        <v>1</v>
      </c>
      <c r="AF378" t="str">
        <f t="shared" si="30"/>
        <v>0x0001</v>
      </c>
      <c r="AG378" s="8" t="str">
        <f t="shared" si="31"/>
        <v>new InstInfo(0374, "s_buffer_load_dwordx8", "s32b", "s4u", "none", "none", "none", "none", "none", 2, 3, @"Read eight Dwords from read-only memory describe by a buffer a constant (V#) through the constant cache (kcache).&lt;br&gt;m_offset = IMM ? OFFSET : SGPR[OFFSET] &lt;br&gt;m_base = { SGPR[SBASE * 2 +1][15:0], SGPR[SBASE * 2] }&lt;br&gt;m_stride = SGPR[SBASE * 2 +1][31:16]&lt;br&gt;m_num_records = SGPR[SBASE * 2 + 2]&lt;br&gt;m_size = (m_stride == 0) ? 1 : m_num_records&lt;br&gt;m_addr = (SGPR[SBASE * 2] + m_offset) &amp; ~0x3&lt;br&gt;SGPR[SDST] = read_dword_from_kcache(m_base, m_offset, m_size)&lt;br&gt;SGPR[SDST + 1] = read_dword_from_kcache(m_base, m_offset + 4, m_size)&lt;br&gt;SGPR[SDST + 2] = read_dword_from_kcache(m_base, m_offset + 8, m_size)&lt;br&gt;. . .&lt;br&gt;SGPR[SDST + 7] = read_dword_from_kcache(m_base, m_offset + 28, m_size)", @"", ISA_Enc.SMEM, 11, 0, 0xC2C00000, 0x0001),</v>
      </c>
    </row>
    <row r="379" spans="2:33" ht="15.75" customHeight="1" x14ac:dyDescent="0.25">
      <c r="B379" t="s">
        <v>1374</v>
      </c>
      <c r="C379" s="5">
        <f t="shared" si="32"/>
        <v>375</v>
      </c>
      <c r="D379" t="s">
        <v>2791</v>
      </c>
      <c r="E379" t="s">
        <v>2791</v>
      </c>
      <c r="F379" t="s">
        <v>2791</v>
      </c>
      <c r="G379" t="s">
        <v>2791</v>
      </c>
      <c r="H379" t="s">
        <v>2791</v>
      </c>
      <c r="I379" t="s">
        <v>2821</v>
      </c>
      <c r="J379" t="s">
        <v>2791</v>
      </c>
      <c r="K379">
        <f t="shared" si="34"/>
        <v>1</v>
      </c>
      <c r="L379">
        <f t="shared" ref="L379:L410" si="39">7-COUNTIF(D379:K379,"none")</f>
        <v>1</v>
      </c>
      <c r="M379">
        <v>0</v>
      </c>
      <c r="N379" s="6" t="s">
        <v>1375</v>
      </c>
      <c r="O379" s="6"/>
      <c r="P379" t="s">
        <v>1235</v>
      </c>
      <c r="Q379" s="5">
        <v>23</v>
      </c>
      <c r="R379">
        <v>0</v>
      </c>
      <c r="S379" t="str">
        <f>"0x" &amp; DEC2HEX(_xlfn.BITOR(LOOKUP(P379,Encodings!$B$4:$B$21,Encodings!$E$4:$E$21),_xlfn.BITLSHIFT(Q379,LOOKUP(P379,Encodings!$B$4:$B$21,Encodings!$D$4:$D$21))),8)</f>
        <v>0xBF970000</v>
      </c>
      <c r="T379" t="str">
        <f t="shared" si="38"/>
        <v>10111</v>
      </c>
      <c r="U379">
        <v>1</v>
      </c>
      <c r="V379">
        <v>1</v>
      </c>
      <c r="W379">
        <v>0</v>
      </c>
      <c r="X379">
        <v>0</v>
      </c>
      <c r="Y379">
        <v>0</v>
      </c>
      <c r="Z379">
        <v>0</v>
      </c>
      <c r="AA379">
        <v>0</v>
      </c>
      <c r="AB379">
        <v>0</v>
      </c>
      <c r="AC379">
        <v>0</v>
      </c>
      <c r="AD379">
        <v>0</v>
      </c>
      <c r="AE379">
        <v>0</v>
      </c>
      <c r="AF379" t="str">
        <f t="shared" si="30"/>
        <v>0x0600</v>
      </c>
      <c r="AG379" s="8" t="str">
        <f t="shared" si="31"/>
        <v>new InstInfo(0375, "s_cbranch_cdbgsys", "none", "none", "none", "none", "none", "16i", "none", 1, 1, @"Conditional branch when the SYStem debug bit is set.&lt;br&gt;if(conditional_debug_system != 0) then PC = PC + signext(SIMM16 * 4) + 4; else NOP.", @"", ISA_Enc.SOPP, 23, 0, 0xBF970000, 0x0600),</v>
      </c>
    </row>
    <row r="380" spans="2:33" ht="15.75" customHeight="1" x14ac:dyDescent="0.25">
      <c r="B380" t="s">
        <v>1376</v>
      </c>
      <c r="C380" s="5">
        <f t="shared" si="32"/>
        <v>376</v>
      </c>
      <c r="D380" t="s">
        <v>2791</v>
      </c>
      <c r="E380" t="s">
        <v>2791</v>
      </c>
      <c r="F380" t="s">
        <v>2791</v>
      </c>
      <c r="G380" t="s">
        <v>2791</v>
      </c>
      <c r="H380" t="s">
        <v>2791</v>
      </c>
      <c r="I380" t="s">
        <v>2821</v>
      </c>
      <c r="J380" t="s">
        <v>2791</v>
      </c>
      <c r="K380">
        <f t="shared" si="34"/>
        <v>1</v>
      </c>
      <c r="L380">
        <f t="shared" si="39"/>
        <v>1</v>
      </c>
      <c r="M380">
        <v>0</v>
      </c>
      <c r="N380" s="6" t="s">
        <v>1377</v>
      </c>
      <c r="O380" s="6"/>
      <c r="P380" t="s">
        <v>1235</v>
      </c>
      <c r="Q380" s="5">
        <v>26</v>
      </c>
      <c r="R380">
        <v>0</v>
      </c>
      <c r="S380" t="str">
        <f>"0x" &amp; DEC2HEX(_xlfn.BITOR(LOOKUP(P380,Encodings!$B$4:$B$21,Encodings!$E$4:$E$21),_xlfn.BITLSHIFT(Q380,LOOKUP(P380,Encodings!$B$4:$B$21,Encodings!$D$4:$D$21))),8)</f>
        <v>0xBF9A0000</v>
      </c>
      <c r="T380" t="str">
        <f t="shared" si="38"/>
        <v>11010</v>
      </c>
      <c r="U380">
        <v>1</v>
      </c>
      <c r="V380">
        <v>1</v>
      </c>
      <c r="W380">
        <v>0</v>
      </c>
      <c r="X380">
        <v>0</v>
      </c>
      <c r="Y380">
        <v>0</v>
      </c>
      <c r="Z380">
        <v>0</v>
      </c>
      <c r="AA380">
        <v>0</v>
      </c>
      <c r="AB380">
        <v>0</v>
      </c>
      <c r="AC380">
        <v>0</v>
      </c>
      <c r="AD380">
        <v>0</v>
      </c>
      <c r="AE380">
        <v>0</v>
      </c>
      <c r="AF380" t="str">
        <f t="shared" si="30"/>
        <v>0x0600</v>
      </c>
      <c r="AG380" s="8" t="str">
        <f t="shared" si="31"/>
        <v>new InstInfo(0376, "s_cbranch_cdbgsys_and_user", "none", "none", "none", "none", "none", "16i", "none", 1, 1, @"Conditional branch when both the SYStem and USER debug bits are set.&lt;br&gt;if(conditional_debug_system &amp;&amp; conditional_debug_user) then PC = PC + signext(SIMM16 * 4) + 4; else NOP.", @"", ISA_Enc.SOPP, 26, 0, 0xBF9A0000, 0x0600),</v>
      </c>
    </row>
    <row r="381" spans="2:33" ht="15.75" customHeight="1" x14ac:dyDescent="0.25">
      <c r="B381" t="s">
        <v>1378</v>
      </c>
      <c r="C381" s="5">
        <f t="shared" si="32"/>
        <v>377</v>
      </c>
      <c r="D381" t="s">
        <v>2791</v>
      </c>
      <c r="E381" t="s">
        <v>2791</v>
      </c>
      <c r="F381" t="s">
        <v>2791</v>
      </c>
      <c r="G381" t="s">
        <v>2791</v>
      </c>
      <c r="H381" t="s">
        <v>2791</v>
      </c>
      <c r="I381" t="s">
        <v>2821</v>
      </c>
      <c r="J381" t="s">
        <v>2791</v>
      </c>
      <c r="K381">
        <f t="shared" si="34"/>
        <v>1</v>
      </c>
      <c r="L381">
        <f t="shared" si="39"/>
        <v>1</v>
      </c>
      <c r="M381">
        <v>0</v>
      </c>
      <c r="N381" s="6" t="s">
        <v>1379</v>
      </c>
      <c r="O381" s="6"/>
      <c r="P381" t="s">
        <v>1235</v>
      </c>
      <c r="Q381" s="5">
        <v>25</v>
      </c>
      <c r="R381">
        <v>0</v>
      </c>
      <c r="S381" t="str">
        <f>"0x" &amp; DEC2HEX(_xlfn.BITOR(LOOKUP(P381,Encodings!$B$4:$B$21,Encodings!$E$4:$E$21),_xlfn.BITLSHIFT(Q381,LOOKUP(P381,Encodings!$B$4:$B$21,Encodings!$D$4:$D$21))),8)</f>
        <v>0xBF990000</v>
      </c>
      <c r="T381" t="str">
        <f t="shared" si="38"/>
        <v>11001</v>
      </c>
      <c r="U381">
        <v>1</v>
      </c>
      <c r="V381">
        <v>1</v>
      </c>
      <c r="W381">
        <v>0</v>
      </c>
      <c r="X381">
        <v>0</v>
      </c>
      <c r="Y381">
        <v>0</v>
      </c>
      <c r="Z381">
        <v>0</v>
      </c>
      <c r="AA381">
        <v>0</v>
      </c>
      <c r="AB381">
        <v>0</v>
      </c>
      <c r="AC381">
        <v>0</v>
      </c>
      <c r="AD381">
        <v>0</v>
      </c>
      <c r="AE381">
        <v>0</v>
      </c>
      <c r="AF381" t="str">
        <f t="shared" si="30"/>
        <v>0x0600</v>
      </c>
      <c r="AG381" s="8" t="str">
        <f t="shared" si="31"/>
        <v>new InstInfo(0377, "s_cbranch_cdbgsys_or_user", "none", "none", "none", "none", "none", "16i", "none", 1, 1, @"Conditional branch when either the SYStem or USER debug bits are set.&lt;br&gt;if(conditional_debug_system || conditional_debug_user) then PC = PC + signext(SIMM16 * 4) + 4; else NOP.", @"", ISA_Enc.SOPP, 25, 0, 0xBF990000, 0x0600),</v>
      </c>
    </row>
    <row r="382" spans="2:33" ht="15.75" customHeight="1" x14ac:dyDescent="0.25">
      <c r="B382" t="s">
        <v>1380</v>
      </c>
      <c r="C382" s="5">
        <f t="shared" si="32"/>
        <v>378</v>
      </c>
      <c r="D382" t="s">
        <v>2791</v>
      </c>
      <c r="E382" t="s">
        <v>2791</v>
      </c>
      <c r="F382" t="s">
        <v>2791</v>
      </c>
      <c r="G382" t="s">
        <v>2791</v>
      </c>
      <c r="H382" t="s">
        <v>2791</v>
      </c>
      <c r="I382" t="s">
        <v>2821</v>
      </c>
      <c r="J382" t="s">
        <v>2791</v>
      </c>
      <c r="K382">
        <f t="shared" si="34"/>
        <v>1</v>
      </c>
      <c r="L382">
        <f t="shared" si="39"/>
        <v>1</v>
      </c>
      <c r="M382">
        <v>0</v>
      </c>
      <c r="N382" s="6" t="s">
        <v>1381</v>
      </c>
      <c r="O382" s="6"/>
      <c r="P382" t="s">
        <v>1235</v>
      </c>
      <c r="Q382" s="5">
        <v>24</v>
      </c>
      <c r="R382">
        <v>0</v>
      </c>
      <c r="S382" t="str">
        <f>"0x" &amp; DEC2HEX(_xlfn.BITOR(LOOKUP(P382,Encodings!$B$4:$B$21,Encodings!$E$4:$E$21),_xlfn.BITLSHIFT(Q382,LOOKUP(P382,Encodings!$B$4:$B$21,Encodings!$D$4:$D$21))),8)</f>
        <v>0xBF980000</v>
      </c>
      <c r="T382" t="str">
        <f t="shared" si="38"/>
        <v>11000</v>
      </c>
      <c r="U382">
        <v>1</v>
      </c>
      <c r="V382">
        <v>1</v>
      </c>
      <c r="W382">
        <v>0</v>
      </c>
      <c r="X382">
        <v>0</v>
      </c>
      <c r="Y382">
        <v>0</v>
      </c>
      <c r="Z382">
        <v>0</v>
      </c>
      <c r="AA382">
        <v>0</v>
      </c>
      <c r="AB382">
        <v>0</v>
      </c>
      <c r="AC382">
        <v>0</v>
      </c>
      <c r="AD382">
        <v>0</v>
      </c>
      <c r="AE382">
        <v>0</v>
      </c>
      <c r="AF382" t="str">
        <f t="shared" si="30"/>
        <v>0x0600</v>
      </c>
      <c r="AG382" s="8" t="str">
        <f t="shared" si="31"/>
        <v>new InstInfo(0378, "s_cbranch_cdbguser", "none", "none", "none", "none", "none", "16i", "none", 1, 1, @"Conditional branch when the USER debug bit is set.&lt;br&gt;if(conditional_debug_user != 0) then PC = PC + signext(SIMM16 * 4) + 4; else NOP.", @"", ISA_Enc.SOPP, 24, 0, 0xBF980000, 0x0600),</v>
      </c>
    </row>
    <row r="383" spans="2:33" ht="15.75" customHeight="1" x14ac:dyDescent="0.25">
      <c r="B383" t="s">
        <v>298</v>
      </c>
      <c r="C383" s="5">
        <f t="shared" si="32"/>
        <v>379</v>
      </c>
      <c r="D383" t="s">
        <v>2791</v>
      </c>
      <c r="E383" t="s">
        <v>2791</v>
      </c>
      <c r="F383" t="s">
        <v>2791</v>
      </c>
      <c r="G383" t="s">
        <v>2791</v>
      </c>
      <c r="H383" t="s">
        <v>2791</v>
      </c>
      <c r="I383" t="s">
        <v>2821</v>
      </c>
      <c r="J383" t="s">
        <v>2791</v>
      </c>
      <c r="K383">
        <f t="shared" si="34"/>
        <v>1</v>
      </c>
      <c r="L383">
        <f t="shared" si="39"/>
        <v>1</v>
      </c>
      <c r="M383">
        <v>0</v>
      </c>
      <c r="N383" t="s">
        <v>1382</v>
      </c>
      <c r="P383" t="s">
        <v>1235</v>
      </c>
      <c r="Q383" s="5">
        <v>9</v>
      </c>
      <c r="R383">
        <v>0</v>
      </c>
      <c r="S383" t="str">
        <f>"0x" &amp; DEC2HEX(_xlfn.BITOR(LOOKUP(P383,Encodings!$B$4:$B$21,Encodings!$E$4:$E$21),_xlfn.BITLSHIFT(Q383,LOOKUP(P383,Encodings!$B$4:$B$21,Encodings!$D$4:$D$21))),8)</f>
        <v>0xBF890000</v>
      </c>
      <c r="T383" t="str">
        <f t="shared" si="38"/>
        <v>01001</v>
      </c>
      <c r="U383">
        <v>1</v>
      </c>
      <c r="V383">
        <v>1</v>
      </c>
      <c r="W383">
        <v>0</v>
      </c>
      <c r="X383">
        <v>0</v>
      </c>
      <c r="Y383">
        <v>0</v>
      </c>
      <c r="Z383">
        <v>0</v>
      </c>
      <c r="AA383">
        <v>1</v>
      </c>
      <c r="AB383">
        <v>1</v>
      </c>
      <c r="AC383">
        <v>0</v>
      </c>
      <c r="AD383">
        <v>0</v>
      </c>
      <c r="AE383">
        <v>0</v>
      </c>
      <c r="AF383" t="str">
        <f t="shared" si="30"/>
        <v>0x0618</v>
      </c>
      <c r="AG383" s="8" t="str">
        <f t="shared" si="31"/>
        <v>new InstInfo(0379, "s_cbranch_execnz", "none", "none", "none", "none", "none", "16i", "none", 1, 1, @"if(EXEC != 0) then PC = PC + signext(SIMM16 * 4) + 4; else nop.", @"", ISA_Enc.SOPP, 9, 0, 0xBF890000, 0x0618),</v>
      </c>
    </row>
    <row r="384" spans="2:33" ht="15.75" customHeight="1" x14ac:dyDescent="0.25">
      <c r="B384" t="s">
        <v>297</v>
      </c>
      <c r="C384" s="5">
        <f t="shared" si="32"/>
        <v>380</v>
      </c>
      <c r="D384" t="s">
        <v>2791</v>
      </c>
      <c r="E384" t="s">
        <v>2791</v>
      </c>
      <c r="F384" t="s">
        <v>2791</v>
      </c>
      <c r="G384" t="s">
        <v>2791</v>
      </c>
      <c r="H384" t="s">
        <v>2791</v>
      </c>
      <c r="I384" t="s">
        <v>2821</v>
      </c>
      <c r="J384" t="s">
        <v>2791</v>
      </c>
      <c r="K384">
        <f t="shared" si="34"/>
        <v>1</v>
      </c>
      <c r="L384">
        <f t="shared" si="39"/>
        <v>1</v>
      </c>
      <c r="M384">
        <v>0</v>
      </c>
      <c r="N384" t="s">
        <v>1383</v>
      </c>
      <c r="P384" t="s">
        <v>1235</v>
      </c>
      <c r="Q384" s="5">
        <v>8</v>
      </c>
      <c r="R384">
        <v>0</v>
      </c>
      <c r="S384" t="str">
        <f>"0x" &amp; DEC2HEX(_xlfn.BITOR(LOOKUP(P384,Encodings!$B$4:$B$21,Encodings!$E$4:$E$21),_xlfn.BITLSHIFT(Q384,LOOKUP(P384,Encodings!$B$4:$B$21,Encodings!$D$4:$D$21))),8)</f>
        <v>0xBF880000</v>
      </c>
      <c r="T384" t="str">
        <f t="shared" si="38"/>
        <v>01000</v>
      </c>
      <c r="U384">
        <v>1</v>
      </c>
      <c r="V384">
        <v>1</v>
      </c>
      <c r="W384">
        <v>0</v>
      </c>
      <c r="X384">
        <v>0</v>
      </c>
      <c r="Y384">
        <v>0</v>
      </c>
      <c r="Z384">
        <v>0</v>
      </c>
      <c r="AA384">
        <v>1</v>
      </c>
      <c r="AB384">
        <v>1</v>
      </c>
      <c r="AC384">
        <v>0</v>
      </c>
      <c r="AD384">
        <v>0</v>
      </c>
      <c r="AE384">
        <v>0</v>
      </c>
      <c r="AF384" t="str">
        <f t="shared" si="30"/>
        <v>0x0618</v>
      </c>
      <c r="AG384" s="8" t="str">
        <f t="shared" si="31"/>
        <v>new InstInfo(0380, "s_cbranch_execz", "none", "none", "none", "none", "none", "16i", "none", 1, 1, @"if(EXEC == 0) then PC = PC + signext(SIMM16 * 4) + 4; else nop.", @"", ISA_Enc.SOPP, 8, 0, 0xBF880000, 0x0618),</v>
      </c>
    </row>
    <row r="385" spans="2:33" ht="15.75" customHeight="1" x14ac:dyDescent="0.25">
      <c r="B385" t="s">
        <v>211</v>
      </c>
      <c r="C385" s="5">
        <f t="shared" si="32"/>
        <v>381</v>
      </c>
      <c r="D385" t="s">
        <v>2787</v>
      </c>
      <c r="E385" t="s">
        <v>2787</v>
      </c>
      <c r="F385" t="s">
        <v>2787</v>
      </c>
      <c r="G385" t="s">
        <v>2791</v>
      </c>
      <c r="H385" t="s">
        <v>2791</v>
      </c>
      <c r="I385" t="s">
        <v>2791</v>
      </c>
      <c r="J385" t="s">
        <v>2791</v>
      </c>
      <c r="K385">
        <f t="shared" si="34"/>
        <v>3</v>
      </c>
      <c r="L385">
        <f t="shared" si="39"/>
        <v>3</v>
      </c>
      <c r="M385">
        <v>0</v>
      </c>
      <c r="N385" t="s">
        <v>1264</v>
      </c>
      <c r="P385" t="s">
        <v>94</v>
      </c>
      <c r="Q385" s="5">
        <v>43</v>
      </c>
      <c r="R385">
        <v>0</v>
      </c>
      <c r="S385" t="str">
        <f>"0x" &amp; DEC2HEX(_xlfn.BITOR(LOOKUP(P385,Encodings!$B$4:$B$21,Encodings!$E$4:$E$21),_xlfn.BITLSHIFT(Q385,LOOKUP(P385,Encodings!$B$4:$B$21,Encodings!$D$4:$D$21))),8)</f>
        <v>0x95800000</v>
      </c>
      <c r="T385" t="str">
        <f>DEC2BIN(Q385,6)</f>
        <v>101011</v>
      </c>
      <c r="U385">
        <v>0</v>
      </c>
      <c r="V385">
        <v>1</v>
      </c>
      <c r="W385">
        <v>0</v>
      </c>
      <c r="X385">
        <v>0</v>
      </c>
      <c r="Y385">
        <v>0</v>
      </c>
      <c r="Z385">
        <v>0</v>
      </c>
      <c r="AA385">
        <v>1</v>
      </c>
      <c r="AB385">
        <v>1</v>
      </c>
      <c r="AC385">
        <v>0</v>
      </c>
      <c r="AD385">
        <v>0</v>
      </c>
      <c r="AE385">
        <v>1</v>
      </c>
      <c r="AF385" t="str">
        <f t="shared" si="30"/>
        <v>0x0219</v>
      </c>
      <c r="AG385" s="8" t="str">
        <f t="shared" si="31"/>
        <v>new InstInfo(0381, "s_cbranch_g_fork", "s8b", "s8b", "s8b", "none", "none", "none", "none", 3, 3, @"Conditional branch using branch stack. Arg0 = compare mask (VCC or any SGPR), Arg1 = 64-bit byte address of target instruction. See Section 4.6, on page 4-4.", @"", ISA_Enc.SOP2, 43, 0, 0x95800000, 0x0219),</v>
      </c>
    </row>
    <row r="386" spans="2:33" ht="15.75" customHeight="1" x14ac:dyDescent="0.25">
      <c r="B386" t="s">
        <v>224</v>
      </c>
      <c r="C386" s="5">
        <f t="shared" si="32"/>
        <v>382</v>
      </c>
      <c r="D386" t="s">
        <v>2788</v>
      </c>
      <c r="E386" t="s">
        <v>2795</v>
      </c>
      <c r="F386" t="s">
        <v>2791</v>
      </c>
      <c r="G386" t="s">
        <v>2791</v>
      </c>
      <c r="H386" t="s">
        <v>2791</v>
      </c>
      <c r="I386" t="s">
        <v>2831</v>
      </c>
      <c r="J386" t="s">
        <v>2791</v>
      </c>
      <c r="K386">
        <f t="shared" si="34"/>
        <v>3</v>
      </c>
      <c r="L386">
        <f t="shared" si="39"/>
        <v>3</v>
      </c>
      <c r="M386">
        <v>0</v>
      </c>
      <c r="N386" s="6" t="s">
        <v>2829</v>
      </c>
      <c r="P386" t="s">
        <v>95</v>
      </c>
      <c r="Q386" s="5">
        <v>17</v>
      </c>
      <c r="R386">
        <v>0</v>
      </c>
      <c r="S386" t="str">
        <f>"0x" &amp; DEC2HEX(_xlfn.BITOR(LOOKUP(P386,Encodings!$B$4:$B$21,Encodings!$E$4:$E$21),_xlfn.BITLSHIFT(Q386,LOOKUP(P386,Encodings!$B$4:$B$21,Encodings!$D$4:$D$21))),8)</f>
        <v>0xB8800000</v>
      </c>
      <c r="T386" t="str">
        <f>DEC2BIN(Q386,5)</f>
        <v>10001</v>
      </c>
      <c r="U386">
        <v>1</v>
      </c>
      <c r="V386">
        <v>1</v>
      </c>
      <c r="W386">
        <v>0</v>
      </c>
      <c r="X386">
        <v>0</v>
      </c>
      <c r="Y386">
        <v>0</v>
      </c>
      <c r="Z386">
        <v>0</v>
      </c>
      <c r="AA386">
        <v>1</v>
      </c>
      <c r="AB386">
        <v>1</v>
      </c>
      <c r="AC386">
        <v>0</v>
      </c>
      <c r="AD386">
        <v>0</v>
      </c>
      <c r="AE386">
        <v>0</v>
      </c>
      <c r="AF386" t="str">
        <f t="shared" si="30"/>
        <v>0x0618</v>
      </c>
      <c r="AG386" s="8" t="str">
        <f t="shared" si="31"/>
        <v>new InstInfo(0382, "s_cbranch_i_fork", "s16b", "s4u", "none", "none", "none", "s16", "none", 3, 3, @"Conditional branch using branch-stack. Arg0(sdst) = compare mask (VCC or any SGPR), SIMM16 = signed DWORD branch offset relative to next instruction. See Section 4.6, on page 4-4.S_CBRANCH_I_FORK arg0, #target_addr_offset[17:2]// target_addr_offset is a 16b signed immediate offset;  “PC” in this pseudo-code is pointing to the cbranch_*_fork instruction  mask_pass = SGPR[arg0] &amp; exec  mask_fail = ~SGPR[arg0] &amp; exec  if (mask_pass == exec)    PC += 4 + target_addr_offset  else if (mask_fail == exec)    PC += 4  else if (bitcount(mask_fail) &lt; bitcount(mask_pass))    exec = mask_fail    SGPR[CSP*4] = { (pc + 4 + target_addr_offset), mask_pass }    CSP++    PC += 4  else    exec = mask_pass    SGPR[CSP*4] = { (pc+4), mask_fail }    CSP++    PC += 4 + target_addr_offset", @"", ISA_Enc.SOPK, 17, 0, 0xB8800000, 0x0618),</v>
      </c>
    </row>
    <row r="387" spans="2:33" ht="15.75" customHeight="1" x14ac:dyDescent="0.25">
      <c r="B387" t="s">
        <v>270</v>
      </c>
      <c r="C387" s="5">
        <f t="shared" si="32"/>
        <v>383</v>
      </c>
      <c r="D387" t="s">
        <v>2791</v>
      </c>
      <c r="E387" t="s">
        <v>2788</v>
      </c>
      <c r="F387" t="s">
        <v>2791</v>
      </c>
      <c r="G387" t="s">
        <v>2791</v>
      </c>
      <c r="H387" t="s">
        <v>2791</v>
      </c>
      <c r="I387" t="s">
        <v>2791</v>
      </c>
      <c r="J387" t="s">
        <v>2791</v>
      </c>
      <c r="K387">
        <f t="shared" si="34"/>
        <v>1</v>
      </c>
      <c r="L387">
        <f t="shared" si="39"/>
        <v>1</v>
      </c>
      <c r="M387">
        <v>0</v>
      </c>
      <c r="N387" s="6" t="s">
        <v>2824</v>
      </c>
      <c r="O387" s="6"/>
      <c r="P387" t="s">
        <v>96</v>
      </c>
      <c r="Q387" s="5">
        <v>50</v>
      </c>
      <c r="R387">
        <v>0</v>
      </c>
      <c r="S387" t="str">
        <f>"0x" &amp; DEC2HEX(_xlfn.BITOR(LOOKUP(P387,Encodings!$B$4:$B$21,Encodings!$E$4:$E$21),_xlfn.BITLSHIFT(Q387,LOOKUP(P387,Encodings!$B$4:$B$21,Encodings!$D$4:$D$21))),8)</f>
        <v>0xBE803200</v>
      </c>
      <c r="T387" t="str">
        <f>DEC2BIN(Q387,6)</f>
        <v>110010</v>
      </c>
      <c r="U387">
        <v>1</v>
      </c>
      <c r="V387">
        <v>1</v>
      </c>
      <c r="W387">
        <v>0</v>
      </c>
      <c r="X387">
        <v>0</v>
      </c>
      <c r="Y387">
        <v>0</v>
      </c>
      <c r="Z387">
        <v>0</v>
      </c>
      <c r="AA387">
        <v>1</v>
      </c>
      <c r="AB387">
        <v>1</v>
      </c>
      <c r="AC387">
        <v>0</v>
      </c>
      <c r="AD387">
        <v>0</v>
      </c>
      <c r="AE387">
        <v>1</v>
      </c>
      <c r="AF387" t="str">
        <f t="shared" si="30"/>
        <v>0x0619</v>
      </c>
      <c r="AG387" s="8" t="str">
        <f t="shared" si="31"/>
        <v>new InstInfo(0383, "s_cbranch_join", "none", "s16b", "none", "none", "none", "none", "none", 1, 1, @"Conditional branch join point. Arg0 = saved CSP value. No dest. See Section 4.6, on page 4-4.Format: S_CBRANCH_JOIN arg0if (CSP == SGPR[arg0])// SGPR[arg0] holds the CSP value when the FORK startedPC += 4// this is the 2nd time to JOIN: continue with pgmelseCSP --// this is the 1st time to JOIN: jump to other FORK path{PC, EXEC} = SGPR[CSP*4] // read 128-bits from 4 consecutive SGPRs", @"", ISA_Enc.SOP1, 50, 0, 0xBE803200, 0x0619),</v>
      </c>
    </row>
    <row r="388" spans="2:33" ht="15.75" customHeight="1" x14ac:dyDescent="0.25">
      <c r="B388" t="s">
        <v>293</v>
      </c>
      <c r="C388" s="5">
        <f t="shared" si="32"/>
        <v>384</v>
      </c>
      <c r="D388" t="s">
        <v>2791</v>
      </c>
      <c r="E388" t="s">
        <v>2791</v>
      </c>
      <c r="F388" t="s">
        <v>2791</v>
      </c>
      <c r="G388" t="s">
        <v>2791</v>
      </c>
      <c r="H388" t="s">
        <v>2791</v>
      </c>
      <c r="I388" t="s">
        <v>2821</v>
      </c>
      <c r="J388" t="s">
        <v>2791</v>
      </c>
      <c r="K388">
        <f t="shared" si="34"/>
        <v>1</v>
      </c>
      <c r="L388">
        <f t="shared" si="39"/>
        <v>1</v>
      </c>
      <c r="M388">
        <v>0</v>
      </c>
      <c r="N388" t="s">
        <v>1384</v>
      </c>
      <c r="P388" t="s">
        <v>1235</v>
      </c>
      <c r="Q388" s="5">
        <v>4</v>
      </c>
      <c r="R388">
        <v>0</v>
      </c>
      <c r="S388" t="str">
        <f>"0x" &amp; DEC2HEX(_xlfn.BITOR(LOOKUP(P388,Encodings!$B$4:$B$21,Encodings!$E$4:$E$21),_xlfn.BITLSHIFT(Q388,LOOKUP(P388,Encodings!$B$4:$B$21,Encodings!$D$4:$D$21))),8)</f>
        <v>0xBF840000</v>
      </c>
      <c r="T388" t="str">
        <f>DEC2BIN(Q388,5)</f>
        <v>00100</v>
      </c>
      <c r="U388">
        <v>1</v>
      </c>
      <c r="V388">
        <v>1</v>
      </c>
      <c r="W388">
        <v>1</v>
      </c>
      <c r="X388">
        <v>0</v>
      </c>
      <c r="Y388">
        <v>0</v>
      </c>
      <c r="Z388">
        <v>0</v>
      </c>
      <c r="AA388">
        <v>0</v>
      </c>
      <c r="AB388">
        <v>0</v>
      </c>
      <c r="AC388">
        <v>0</v>
      </c>
      <c r="AD388">
        <v>0</v>
      </c>
      <c r="AE388">
        <v>0</v>
      </c>
      <c r="AF388" t="str">
        <f t="shared" ref="AF388:AF451" si="40">"0x" &amp; BIN2HEX(U388 &amp; V388 &amp; W388, 2)  &amp; BIN2HEX(X388 &amp; Y388 &amp; Z388 &amp; AA388 &amp; AB388 &amp; AC388 &amp; AD388 &amp; AE388, 2)</f>
        <v>0x0700</v>
      </c>
      <c r="AG388" s="8" t="str">
        <f t="shared" ref="AG388:AG451" si="41">"new InstInfo("&amp; TEXT(C388,"0000") &amp;", """&amp;LOWER(B388)&amp;""", """&amp;D388&amp;""", """&amp;E388&amp;""", """&amp;F388&amp;""", """&amp;G388&amp;""", """&amp;H388&amp;""", """&amp;I388&amp;""", """&amp;J388&amp;""", "&amp;K388&amp;", "&amp;L388&amp;", @"""&amp;SUBSTITUTE(SUBSTITUTE(N388,CHAR(13),"&lt;br&gt;"),CHAR(10),"")&amp;""", @"""&amp;O388&amp;""", ISA_Enc."&amp;P388&amp;", "&amp;Q388&amp;", "&amp;R388&amp;", "&amp;S388&amp;", "&amp;AF388&amp;"),"</f>
        <v>new InstInfo(0384, "s_cbranch_scc0", "none", "none", "none", "none", "none", "16i", "none", 1, 1, @"if(SCC == 0) then PC = PC + signext(SIMM16 * 4) + 4; else nop.", @"", ISA_Enc.SOPP, 4, 0, 0xBF840000, 0x0700),</v>
      </c>
    </row>
    <row r="389" spans="2:33" ht="15.75" customHeight="1" x14ac:dyDescent="0.25">
      <c r="B389" t="s">
        <v>294</v>
      </c>
      <c r="C389" s="5">
        <f t="shared" si="32"/>
        <v>385</v>
      </c>
      <c r="D389" t="s">
        <v>2791</v>
      </c>
      <c r="E389" t="s">
        <v>2791</v>
      </c>
      <c r="F389" t="s">
        <v>2791</v>
      </c>
      <c r="G389" t="s">
        <v>2791</v>
      </c>
      <c r="H389" t="s">
        <v>2791</v>
      </c>
      <c r="I389" t="s">
        <v>2821</v>
      </c>
      <c r="J389" t="s">
        <v>2791</v>
      </c>
      <c r="K389">
        <f t="shared" si="34"/>
        <v>1</v>
      </c>
      <c r="L389">
        <f t="shared" si="39"/>
        <v>1</v>
      </c>
      <c r="M389">
        <v>0</v>
      </c>
      <c r="N389" t="s">
        <v>1385</v>
      </c>
      <c r="P389" t="s">
        <v>1235</v>
      </c>
      <c r="Q389" s="5">
        <v>5</v>
      </c>
      <c r="R389">
        <v>0</v>
      </c>
      <c r="S389" t="str">
        <f>"0x" &amp; DEC2HEX(_xlfn.BITOR(LOOKUP(P389,Encodings!$B$4:$B$21,Encodings!$E$4:$E$21),_xlfn.BITLSHIFT(Q389,LOOKUP(P389,Encodings!$B$4:$B$21,Encodings!$D$4:$D$21))),8)</f>
        <v>0xBF850000</v>
      </c>
      <c r="T389" t="str">
        <f>DEC2BIN(Q389,5)</f>
        <v>00101</v>
      </c>
      <c r="U389">
        <v>1</v>
      </c>
      <c r="V389">
        <v>1</v>
      </c>
      <c r="W389">
        <v>1</v>
      </c>
      <c r="X389">
        <v>0</v>
      </c>
      <c r="Y389">
        <v>0</v>
      </c>
      <c r="Z389">
        <v>0</v>
      </c>
      <c r="AA389">
        <v>0</v>
      </c>
      <c r="AB389">
        <v>0</v>
      </c>
      <c r="AC389">
        <v>0</v>
      </c>
      <c r="AD389">
        <v>0</v>
      </c>
      <c r="AE389">
        <v>0</v>
      </c>
      <c r="AF389" t="str">
        <f t="shared" si="40"/>
        <v>0x0700</v>
      </c>
      <c r="AG389" s="8" t="str">
        <f t="shared" si="41"/>
        <v>new InstInfo(0385, "s_cbranch_scc1", "none", "none", "none", "none", "none", "16i", "none", 1, 1, @"if(SCC == 1) then PC = PC + signext(SIMM16 * 4) + 4; else nop.", @"", ISA_Enc.SOPP, 5, 0, 0xBF850000, 0x0700),</v>
      </c>
    </row>
    <row r="390" spans="2:33" ht="15.75" customHeight="1" x14ac:dyDescent="0.25">
      <c r="B390" t="s">
        <v>296</v>
      </c>
      <c r="C390" s="5">
        <f t="shared" ref="C390:C453" si="42">C389+1</f>
        <v>386</v>
      </c>
      <c r="D390" t="s">
        <v>2791</v>
      </c>
      <c r="E390" t="s">
        <v>2791</v>
      </c>
      <c r="F390" t="s">
        <v>2791</v>
      </c>
      <c r="G390" t="s">
        <v>2791</v>
      </c>
      <c r="H390" t="s">
        <v>2791</v>
      </c>
      <c r="I390" t="s">
        <v>2821</v>
      </c>
      <c r="J390" t="s">
        <v>2791</v>
      </c>
      <c r="K390">
        <f t="shared" si="34"/>
        <v>1</v>
      </c>
      <c r="L390">
        <f t="shared" si="39"/>
        <v>1</v>
      </c>
      <c r="M390">
        <v>0</v>
      </c>
      <c r="N390" t="s">
        <v>1386</v>
      </c>
      <c r="P390" t="s">
        <v>1235</v>
      </c>
      <c r="Q390" s="5">
        <v>7</v>
      </c>
      <c r="R390">
        <v>0</v>
      </c>
      <c r="S390" t="str">
        <f>"0x" &amp; DEC2HEX(_xlfn.BITOR(LOOKUP(P390,Encodings!$B$4:$B$21,Encodings!$E$4:$E$21),_xlfn.BITLSHIFT(Q390,LOOKUP(P390,Encodings!$B$4:$B$21,Encodings!$D$4:$D$21))),8)</f>
        <v>0xBF870000</v>
      </c>
      <c r="T390" t="str">
        <f>DEC2BIN(Q390,5)</f>
        <v>00111</v>
      </c>
      <c r="U390">
        <v>1</v>
      </c>
      <c r="V390">
        <v>1</v>
      </c>
      <c r="W390">
        <v>0</v>
      </c>
      <c r="X390">
        <v>0</v>
      </c>
      <c r="Y390">
        <v>1</v>
      </c>
      <c r="Z390">
        <v>0</v>
      </c>
      <c r="AA390">
        <v>0</v>
      </c>
      <c r="AB390">
        <v>0</v>
      </c>
      <c r="AC390">
        <v>0</v>
      </c>
      <c r="AD390">
        <v>0</v>
      </c>
      <c r="AE390">
        <v>0</v>
      </c>
      <c r="AF390" t="str">
        <f t="shared" si="40"/>
        <v>0x0640</v>
      </c>
      <c r="AG390" s="8" t="str">
        <f t="shared" si="41"/>
        <v>new InstInfo(0386, "s_cbranch_vccnz", "none", "none", "none", "none", "none", "16i", "none", 1, 1, @"if(VCC != 0) then PC = PC + signext(SIMM16 * 4) + 4; else nop.", @"", ISA_Enc.SOPP, 7, 0, 0xBF870000, 0x0640),</v>
      </c>
    </row>
    <row r="391" spans="2:33" ht="15.75" customHeight="1" x14ac:dyDescent="0.25">
      <c r="B391" t="s">
        <v>295</v>
      </c>
      <c r="C391" s="5">
        <f t="shared" si="42"/>
        <v>387</v>
      </c>
      <c r="D391" t="s">
        <v>2791</v>
      </c>
      <c r="E391" t="s">
        <v>2791</v>
      </c>
      <c r="F391" t="s">
        <v>2791</v>
      </c>
      <c r="G391" t="s">
        <v>2791</v>
      </c>
      <c r="H391" t="s">
        <v>2791</v>
      </c>
      <c r="I391" t="s">
        <v>2821</v>
      </c>
      <c r="J391" t="s">
        <v>2791</v>
      </c>
      <c r="K391">
        <f t="shared" si="34"/>
        <v>1</v>
      </c>
      <c r="L391">
        <f t="shared" si="39"/>
        <v>1</v>
      </c>
      <c r="M391">
        <v>0</v>
      </c>
      <c r="N391" t="s">
        <v>1387</v>
      </c>
      <c r="P391" t="s">
        <v>1235</v>
      </c>
      <c r="Q391" s="5">
        <v>6</v>
      </c>
      <c r="R391">
        <v>0</v>
      </c>
      <c r="S391" t="str">
        <f>"0x" &amp; DEC2HEX(_xlfn.BITOR(LOOKUP(P391,Encodings!$B$4:$B$21,Encodings!$E$4:$E$21),_xlfn.BITLSHIFT(Q391,LOOKUP(P391,Encodings!$B$4:$B$21,Encodings!$D$4:$D$21))),8)</f>
        <v>0xBF860000</v>
      </c>
      <c r="T391" t="str">
        <f>DEC2BIN(Q391,5)</f>
        <v>00110</v>
      </c>
      <c r="U391">
        <v>1</v>
      </c>
      <c r="V391">
        <v>1</v>
      </c>
      <c r="W391">
        <v>0</v>
      </c>
      <c r="X391">
        <v>0</v>
      </c>
      <c r="Y391">
        <v>1</v>
      </c>
      <c r="Z391">
        <v>0</v>
      </c>
      <c r="AA391">
        <v>0</v>
      </c>
      <c r="AB391">
        <v>0</v>
      </c>
      <c r="AC391">
        <v>0</v>
      </c>
      <c r="AD391">
        <v>0</v>
      </c>
      <c r="AE391">
        <v>0</v>
      </c>
      <c r="AF391" t="str">
        <f t="shared" si="40"/>
        <v>0x0640</v>
      </c>
      <c r="AG391" s="8" t="str">
        <f t="shared" si="41"/>
        <v>new InstInfo(0387, "s_cbranch_vccz", "none", "none", "none", "none", "none", "16i", "none", 1, 1, @"if(VCC == 0) then PC = PC + signext(SIMM16 * 4) + 4; else nop.", @"", ISA_Enc.SOPP, 6, 0, 0xBF860000, 0x0640),</v>
      </c>
    </row>
    <row r="392" spans="2:33" ht="15.75" customHeight="1" x14ac:dyDescent="0.25">
      <c r="B392" t="s">
        <v>227</v>
      </c>
      <c r="C392" s="5">
        <f t="shared" si="42"/>
        <v>388</v>
      </c>
      <c r="D392" t="s">
        <v>2786</v>
      </c>
      <c r="E392" t="s">
        <v>2786</v>
      </c>
      <c r="F392" t="s">
        <v>2791</v>
      </c>
      <c r="G392" t="s">
        <v>2791</v>
      </c>
      <c r="H392" t="s">
        <v>2791</v>
      </c>
      <c r="I392" t="s">
        <v>2791</v>
      </c>
      <c r="J392" t="s">
        <v>2791</v>
      </c>
      <c r="K392">
        <f t="shared" si="34"/>
        <v>2</v>
      </c>
      <c r="L392">
        <f t="shared" si="39"/>
        <v>2</v>
      </c>
      <c r="M392">
        <v>0</v>
      </c>
      <c r="N392" t="s">
        <v>1326</v>
      </c>
      <c r="P392" t="s">
        <v>96</v>
      </c>
      <c r="Q392" s="5">
        <v>5</v>
      </c>
      <c r="R392">
        <v>0</v>
      </c>
      <c r="S392" t="str">
        <f>"0x" &amp; DEC2HEX(_xlfn.BITOR(LOOKUP(P392,Encodings!$B$4:$B$21,Encodings!$E$4:$E$21),_xlfn.BITLSHIFT(Q392,LOOKUP(P392,Encodings!$B$4:$B$21,Encodings!$D$4:$D$21))),8)</f>
        <v>0xBE800500</v>
      </c>
      <c r="T392" t="str">
        <f>DEC2BIN(Q392,6)</f>
        <v>000101</v>
      </c>
      <c r="U392">
        <v>0</v>
      </c>
      <c r="V392">
        <v>0</v>
      </c>
      <c r="W392">
        <v>1</v>
      </c>
      <c r="X392">
        <v>1</v>
      </c>
      <c r="Y392">
        <v>0</v>
      </c>
      <c r="Z392">
        <v>0</v>
      </c>
      <c r="AA392">
        <v>0</v>
      </c>
      <c r="AB392">
        <v>0</v>
      </c>
      <c r="AC392">
        <v>0</v>
      </c>
      <c r="AD392">
        <v>0</v>
      </c>
      <c r="AE392">
        <v>1</v>
      </c>
      <c r="AF392" t="str">
        <f t="shared" si="40"/>
        <v>0x0181</v>
      </c>
      <c r="AG392" s="8" t="str">
        <f t="shared" si="41"/>
        <v>new InstInfo(0388, "s_cmov_b32", "s4b", "s4b", "none", "none", "none", "none", "none", 2, 2, @"if(SCC) D.u = S0.u; else NOP.", @"", ISA_Enc.SOP1, 5, 0, 0xBE800500, 0x0181),</v>
      </c>
    </row>
    <row r="393" spans="2:33" ht="15.75" customHeight="1" x14ac:dyDescent="0.25">
      <c r="B393" t="s">
        <v>228</v>
      </c>
      <c r="C393" s="5">
        <f t="shared" si="42"/>
        <v>389</v>
      </c>
      <c r="D393" t="s">
        <v>2787</v>
      </c>
      <c r="E393" t="s">
        <v>2787</v>
      </c>
      <c r="F393" t="s">
        <v>2791</v>
      </c>
      <c r="G393" t="s">
        <v>2791</v>
      </c>
      <c r="H393" t="s">
        <v>2791</v>
      </c>
      <c r="I393" t="s">
        <v>2791</v>
      </c>
      <c r="J393" t="s">
        <v>2791</v>
      </c>
      <c r="K393">
        <f t="shared" si="34"/>
        <v>2</v>
      </c>
      <c r="L393">
        <f t="shared" si="39"/>
        <v>2</v>
      </c>
      <c r="M393">
        <v>0</v>
      </c>
      <c r="N393" t="s">
        <v>1326</v>
      </c>
      <c r="P393" t="s">
        <v>96</v>
      </c>
      <c r="Q393" s="5">
        <v>6</v>
      </c>
      <c r="R393">
        <v>0</v>
      </c>
      <c r="S393" t="str">
        <f>"0x" &amp; DEC2HEX(_xlfn.BITOR(LOOKUP(P393,Encodings!$B$4:$B$21,Encodings!$E$4:$E$21),_xlfn.BITLSHIFT(Q393,LOOKUP(P393,Encodings!$B$4:$B$21,Encodings!$D$4:$D$21))),8)</f>
        <v>0xBE800600</v>
      </c>
      <c r="T393" t="str">
        <f>DEC2BIN(Q393,6)</f>
        <v>000110</v>
      </c>
      <c r="U393">
        <v>0</v>
      </c>
      <c r="V393">
        <v>0</v>
      </c>
      <c r="W393">
        <v>1</v>
      </c>
      <c r="X393">
        <v>1</v>
      </c>
      <c r="Y393">
        <v>0</v>
      </c>
      <c r="Z393">
        <v>0</v>
      </c>
      <c r="AA393">
        <v>0</v>
      </c>
      <c r="AB393">
        <v>0</v>
      </c>
      <c r="AC393">
        <v>0</v>
      </c>
      <c r="AD393">
        <v>0</v>
      </c>
      <c r="AE393">
        <v>1</v>
      </c>
      <c r="AF393" t="str">
        <f t="shared" si="40"/>
        <v>0x0181</v>
      </c>
      <c r="AG393" s="8" t="str">
        <f t="shared" si="41"/>
        <v>new InstInfo(0389, "s_cmov_b64", "s8b", "s8b", "none", "none", "none", "none", "none", 2, 2, @"if(SCC) D.u = S0.u; else NOP.", @"", ISA_Enc.SOP1, 6, 0, 0xBE800600, 0x0181),</v>
      </c>
    </row>
    <row r="394" spans="2:33" ht="15.75" customHeight="1" x14ac:dyDescent="0.25">
      <c r="B394" t="s">
        <v>97</v>
      </c>
      <c r="C394" s="5">
        <f t="shared" si="42"/>
        <v>390</v>
      </c>
      <c r="D394" t="s">
        <v>2793</v>
      </c>
      <c r="E394" t="s">
        <v>2791</v>
      </c>
      <c r="F394" t="s">
        <v>2791</v>
      </c>
      <c r="G394" t="s">
        <v>2791</v>
      </c>
      <c r="H394" t="s">
        <v>2791</v>
      </c>
      <c r="I394" t="s">
        <v>2831</v>
      </c>
      <c r="J394" t="s">
        <v>2791</v>
      </c>
      <c r="K394">
        <f t="shared" si="34"/>
        <v>2</v>
      </c>
      <c r="L394">
        <f t="shared" si="39"/>
        <v>2</v>
      </c>
      <c r="M394">
        <v>0</v>
      </c>
      <c r="N394" t="s">
        <v>1295</v>
      </c>
      <c r="P394" t="s">
        <v>95</v>
      </c>
      <c r="Q394" s="5">
        <v>2</v>
      </c>
      <c r="R394">
        <v>0</v>
      </c>
      <c r="S394" t="str">
        <f>"0x" &amp; DEC2HEX(_xlfn.BITOR(LOOKUP(P394,Encodings!$B$4:$B$21,Encodings!$E$4:$E$21),_xlfn.BITLSHIFT(Q394,LOOKUP(P394,Encodings!$B$4:$B$21,Encodings!$D$4:$D$21))),8)</f>
        <v>0xB1000000</v>
      </c>
      <c r="T394" t="str">
        <f t="shared" ref="T394:T418" si="43">DEC2BIN(Q394,5)</f>
        <v>00010</v>
      </c>
      <c r="U394">
        <v>0</v>
      </c>
      <c r="V394">
        <v>0</v>
      </c>
      <c r="W394">
        <v>0</v>
      </c>
      <c r="X394">
        <v>1</v>
      </c>
      <c r="Y394">
        <v>0</v>
      </c>
      <c r="Z394">
        <v>0</v>
      </c>
      <c r="AA394">
        <v>0</v>
      </c>
      <c r="AB394">
        <v>0</v>
      </c>
      <c r="AC394">
        <v>0</v>
      </c>
      <c r="AD394">
        <v>0</v>
      </c>
      <c r="AE394">
        <v>0</v>
      </c>
      <c r="AF394" t="str">
        <f t="shared" si="40"/>
        <v>0x0080</v>
      </c>
      <c r="AG394" s="8" t="str">
        <f t="shared" si="41"/>
        <v>new InstInfo(0390, "s_cmovk_i32", "s4i", "none", "none", "none", "none", "s16", "none", 2, 2, @"if (SCC) D.i = signext(SIMM16); else NOP.", @"", ISA_Enc.SOPK, 2, 0, 0xB1000000, 0x0080),</v>
      </c>
    </row>
    <row r="395" spans="2:33" ht="15.75" customHeight="1" x14ac:dyDescent="0.25">
      <c r="B395" t="s">
        <v>273</v>
      </c>
      <c r="C395" s="5">
        <f t="shared" si="42"/>
        <v>391</v>
      </c>
      <c r="D395" t="s">
        <v>2826</v>
      </c>
      <c r="E395" t="s">
        <v>2825</v>
      </c>
      <c r="F395" t="s">
        <v>2825</v>
      </c>
      <c r="G395" t="s">
        <v>2791</v>
      </c>
      <c r="H395" t="s">
        <v>2791</v>
      </c>
      <c r="I395" t="s">
        <v>2791</v>
      </c>
      <c r="J395" t="s">
        <v>2791</v>
      </c>
      <c r="K395">
        <f t="shared" si="34"/>
        <v>3</v>
      </c>
      <c r="L395">
        <f t="shared" si="39"/>
        <v>3</v>
      </c>
      <c r="M395">
        <v>1</v>
      </c>
      <c r="N395" t="s">
        <v>1359</v>
      </c>
      <c r="O395" t="s">
        <v>2827</v>
      </c>
      <c r="P395" t="s">
        <v>98</v>
      </c>
      <c r="Q395" s="5">
        <v>0</v>
      </c>
      <c r="R395">
        <v>0</v>
      </c>
      <c r="S395" t="str">
        <f>"0x" &amp; DEC2HEX(_xlfn.BITOR(LOOKUP(P395,Encodings!$B$4:$B$21,Encodings!$E$4:$E$21),_xlfn.BITLSHIFT(Q395,LOOKUP(P395,Encodings!$B$4:$B$21,Encodings!$D$4:$D$21))),8)</f>
        <v>0xBF000000</v>
      </c>
      <c r="T395" t="str">
        <f t="shared" si="43"/>
        <v>00000</v>
      </c>
      <c r="U395">
        <v>0</v>
      </c>
      <c r="V395">
        <v>0</v>
      </c>
      <c r="W395">
        <v>0</v>
      </c>
      <c r="X395">
        <v>1</v>
      </c>
      <c r="Y395">
        <v>0</v>
      </c>
      <c r="Z395">
        <v>0</v>
      </c>
      <c r="AA395">
        <v>0</v>
      </c>
      <c r="AB395">
        <v>0</v>
      </c>
      <c r="AC395">
        <v>0</v>
      </c>
      <c r="AD395">
        <v>0</v>
      </c>
      <c r="AE395">
        <v>1</v>
      </c>
      <c r="AF395" t="str">
        <f t="shared" si="40"/>
        <v>0x0081</v>
      </c>
      <c r="AG395" s="8" t="str">
        <f t="shared" si="41"/>
        <v>new InstInfo(0391, "s_cmp_eq_i32", "scc", "s4[iu]", "s4[iu]", "none", "none", "none", "none", 3, 3, @"SCC = (S0.i == S1.i).", @"uint only works here if values are &lt;2147483648(aka top bit must be 0). If larger is needed use U32 version. ", ISA_Enc.SOPC, 0, 0, 0xBF000000, 0x0081),</v>
      </c>
    </row>
    <row r="396" spans="2:33" ht="15.75" customHeight="1" x14ac:dyDescent="0.25">
      <c r="B396" t="s">
        <v>279</v>
      </c>
      <c r="C396" s="5">
        <f t="shared" si="42"/>
        <v>392</v>
      </c>
      <c r="D396" t="s">
        <v>2826</v>
      </c>
      <c r="E396" t="s">
        <v>2795</v>
      </c>
      <c r="F396" t="s">
        <v>2795</v>
      </c>
      <c r="G396" t="s">
        <v>2791</v>
      </c>
      <c r="H396" t="s">
        <v>2791</v>
      </c>
      <c r="I396" t="s">
        <v>2791</v>
      </c>
      <c r="J396" t="s">
        <v>2791</v>
      </c>
      <c r="K396">
        <f t="shared" si="34"/>
        <v>3</v>
      </c>
      <c r="L396">
        <f t="shared" si="39"/>
        <v>3</v>
      </c>
      <c r="M396">
        <v>1</v>
      </c>
      <c r="N396" t="s">
        <v>1360</v>
      </c>
      <c r="P396" t="s">
        <v>98</v>
      </c>
      <c r="Q396" s="5">
        <v>6</v>
      </c>
      <c r="R396">
        <v>0</v>
      </c>
      <c r="S396" t="str">
        <f>"0x" &amp; DEC2HEX(_xlfn.BITOR(LOOKUP(P396,Encodings!$B$4:$B$21,Encodings!$E$4:$E$21),_xlfn.BITLSHIFT(Q396,LOOKUP(P396,Encodings!$B$4:$B$21,Encodings!$D$4:$D$21))),8)</f>
        <v>0xBF060000</v>
      </c>
      <c r="T396" t="str">
        <f t="shared" si="43"/>
        <v>00110</v>
      </c>
      <c r="U396">
        <v>0</v>
      </c>
      <c r="V396">
        <v>0</v>
      </c>
      <c r="W396">
        <v>0</v>
      </c>
      <c r="X396">
        <v>1</v>
      </c>
      <c r="Y396">
        <v>0</v>
      </c>
      <c r="Z396">
        <v>0</v>
      </c>
      <c r="AA396">
        <v>0</v>
      </c>
      <c r="AB396">
        <v>0</v>
      </c>
      <c r="AC396">
        <v>0</v>
      </c>
      <c r="AD396">
        <v>0</v>
      </c>
      <c r="AE396">
        <v>1</v>
      </c>
      <c r="AF396" t="str">
        <f t="shared" si="40"/>
        <v>0x0081</v>
      </c>
      <c r="AG396" s="8" t="str">
        <f t="shared" si="41"/>
        <v>new InstInfo(0392, "s_cmp_eq_u32", "scc", "s4u", "s4u", "none", "none", "none", "none", 3, 3, @"SCC = (S0.u == S1.u).", @"", ISA_Enc.SOPC, 6, 0, 0xBF060000, 0x0081),</v>
      </c>
    </row>
    <row r="397" spans="2:33" ht="15.75" customHeight="1" x14ac:dyDescent="0.25">
      <c r="B397" t="s">
        <v>276</v>
      </c>
      <c r="C397" s="5">
        <f t="shared" si="42"/>
        <v>393</v>
      </c>
      <c r="D397" t="s">
        <v>2826</v>
      </c>
      <c r="E397" t="s">
        <v>2825</v>
      </c>
      <c r="F397" t="s">
        <v>2825</v>
      </c>
      <c r="G397" t="s">
        <v>2791</v>
      </c>
      <c r="H397" t="s">
        <v>2791</v>
      </c>
      <c r="I397" t="s">
        <v>2791</v>
      </c>
      <c r="J397" t="s">
        <v>2791</v>
      </c>
      <c r="K397">
        <f t="shared" si="34"/>
        <v>3</v>
      </c>
      <c r="L397">
        <f t="shared" si="39"/>
        <v>3</v>
      </c>
      <c r="M397">
        <v>0</v>
      </c>
      <c r="N397" t="s">
        <v>1361</v>
      </c>
      <c r="O397" t="s">
        <v>2827</v>
      </c>
      <c r="P397" t="s">
        <v>98</v>
      </c>
      <c r="Q397" s="5">
        <v>3</v>
      </c>
      <c r="R397">
        <v>0</v>
      </c>
      <c r="S397" t="str">
        <f>"0x" &amp; DEC2HEX(_xlfn.BITOR(LOOKUP(P397,Encodings!$B$4:$B$21,Encodings!$E$4:$E$21),_xlfn.BITLSHIFT(Q397,LOOKUP(P397,Encodings!$B$4:$B$21,Encodings!$D$4:$D$21))),8)</f>
        <v>0xBF030000</v>
      </c>
      <c r="T397" t="str">
        <f t="shared" si="43"/>
        <v>00011</v>
      </c>
      <c r="U397">
        <v>0</v>
      </c>
      <c r="V397">
        <v>0</v>
      </c>
      <c r="W397">
        <v>0</v>
      </c>
      <c r="X397">
        <v>1</v>
      </c>
      <c r="Y397">
        <v>0</v>
      </c>
      <c r="Z397">
        <v>0</v>
      </c>
      <c r="AA397">
        <v>0</v>
      </c>
      <c r="AB397">
        <v>0</v>
      </c>
      <c r="AC397">
        <v>0</v>
      </c>
      <c r="AD397">
        <v>0</v>
      </c>
      <c r="AE397">
        <v>1</v>
      </c>
      <c r="AF397" t="str">
        <f t="shared" si="40"/>
        <v>0x0081</v>
      </c>
      <c r="AG397" s="8" t="str">
        <f t="shared" si="41"/>
        <v>new InstInfo(0393, "s_cmp_ge_i32", "scc", "s4[iu]", "s4[iu]", "none", "none", "none", "none", 3, 3, @"SCC = (S0.i &gt;= S1.i).", @"uint only works here if values are &lt;2147483648(aka top bit must be 0). If larger is needed use U32 version. ", ISA_Enc.SOPC, 3, 0, 0xBF030000, 0x0081),</v>
      </c>
    </row>
    <row r="398" spans="2:33" ht="15.75" customHeight="1" x14ac:dyDescent="0.25">
      <c r="B398" t="s">
        <v>282</v>
      </c>
      <c r="C398" s="5">
        <f t="shared" si="42"/>
        <v>394</v>
      </c>
      <c r="D398" t="s">
        <v>2826</v>
      </c>
      <c r="E398" t="s">
        <v>2795</v>
      </c>
      <c r="F398" t="s">
        <v>2795</v>
      </c>
      <c r="G398" t="s">
        <v>2791</v>
      </c>
      <c r="H398" t="s">
        <v>2791</v>
      </c>
      <c r="I398" t="s">
        <v>2791</v>
      </c>
      <c r="J398" t="s">
        <v>2791</v>
      </c>
      <c r="K398">
        <f t="shared" si="34"/>
        <v>3</v>
      </c>
      <c r="L398">
        <f t="shared" si="39"/>
        <v>3</v>
      </c>
      <c r="M398">
        <v>0</v>
      </c>
      <c r="N398" t="s">
        <v>1362</v>
      </c>
      <c r="P398" t="s">
        <v>98</v>
      </c>
      <c r="Q398" s="5">
        <v>9</v>
      </c>
      <c r="R398">
        <v>0</v>
      </c>
      <c r="S398" t="str">
        <f>"0x" &amp; DEC2HEX(_xlfn.BITOR(LOOKUP(P398,Encodings!$B$4:$B$21,Encodings!$E$4:$E$21),_xlfn.BITLSHIFT(Q398,LOOKUP(P398,Encodings!$B$4:$B$21,Encodings!$D$4:$D$21))),8)</f>
        <v>0xBF090000</v>
      </c>
      <c r="T398" t="str">
        <f t="shared" si="43"/>
        <v>01001</v>
      </c>
      <c r="U398">
        <v>0</v>
      </c>
      <c r="V398">
        <v>0</v>
      </c>
      <c r="W398">
        <v>0</v>
      </c>
      <c r="X398">
        <v>1</v>
      </c>
      <c r="Y398">
        <v>0</v>
      </c>
      <c r="Z398">
        <v>0</v>
      </c>
      <c r="AA398">
        <v>0</v>
      </c>
      <c r="AB398">
        <v>0</v>
      </c>
      <c r="AC398">
        <v>0</v>
      </c>
      <c r="AD398">
        <v>0</v>
      </c>
      <c r="AE398">
        <v>1</v>
      </c>
      <c r="AF398" t="str">
        <f t="shared" si="40"/>
        <v>0x0081</v>
      </c>
      <c r="AG398" s="8" t="str">
        <f t="shared" si="41"/>
        <v>new InstInfo(0394, "s_cmp_ge_u32", "scc", "s4u", "s4u", "none", "none", "none", "none", 3, 3, @"SCC = (S0.u &gt;= S1.u).", @"", ISA_Enc.SOPC, 9, 0, 0xBF090000, 0x0081),</v>
      </c>
    </row>
    <row r="399" spans="2:33" ht="15.75" customHeight="1" x14ac:dyDescent="0.25">
      <c r="B399" t="s">
        <v>275</v>
      </c>
      <c r="C399" s="5">
        <f t="shared" si="42"/>
        <v>395</v>
      </c>
      <c r="D399" t="s">
        <v>2826</v>
      </c>
      <c r="E399" t="s">
        <v>2825</v>
      </c>
      <c r="F399" t="s">
        <v>2825</v>
      </c>
      <c r="G399" t="s">
        <v>2791</v>
      </c>
      <c r="H399" t="s">
        <v>2791</v>
      </c>
      <c r="I399" t="s">
        <v>2791</v>
      </c>
      <c r="J399" t="s">
        <v>2791</v>
      </c>
      <c r="K399">
        <f t="shared" si="34"/>
        <v>3</v>
      </c>
      <c r="L399">
        <f t="shared" si="39"/>
        <v>3</v>
      </c>
      <c r="M399">
        <v>0</v>
      </c>
      <c r="N399" t="s">
        <v>1363</v>
      </c>
      <c r="O399" t="s">
        <v>2827</v>
      </c>
      <c r="P399" t="s">
        <v>98</v>
      </c>
      <c r="Q399" s="5">
        <v>2</v>
      </c>
      <c r="R399">
        <v>0</v>
      </c>
      <c r="S399" t="str">
        <f>"0x" &amp; DEC2HEX(_xlfn.BITOR(LOOKUP(P399,Encodings!$B$4:$B$21,Encodings!$E$4:$E$21),_xlfn.BITLSHIFT(Q399,LOOKUP(P399,Encodings!$B$4:$B$21,Encodings!$D$4:$D$21))),8)</f>
        <v>0xBF020000</v>
      </c>
      <c r="T399" t="str">
        <f t="shared" si="43"/>
        <v>00010</v>
      </c>
      <c r="U399">
        <v>0</v>
      </c>
      <c r="V399">
        <v>0</v>
      </c>
      <c r="W399">
        <v>0</v>
      </c>
      <c r="X399">
        <v>1</v>
      </c>
      <c r="Y399">
        <v>0</v>
      </c>
      <c r="Z399">
        <v>0</v>
      </c>
      <c r="AA399">
        <v>0</v>
      </c>
      <c r="AB399">
        <v>0</v>
      </c>
      <c r="AC399">
        <v>0</v>
      </c>
      <c r="AD399">
        <v>0</v>
      </c>
      <c r="AE399">
        <v>1</v>
      </c>
      <c r="AF399" t="str">
        <f t="shared" si="40"/>
        <v>0x0081</v>
      </c>
      <c r="AG399" s="8" t="str">
        <f t="shared" si="41"/>
        <v>new InstInfo(0395, "s_cmp_gt_i32", "scc", "s4[iu]", "s4[iu]", "none", "none", "none", "none", 3, 3, @"SCC = (S0.i &gt; S1.i).", @"uint only works here if values are &lt;2147483648(aka top bit must be 0). If larger is needed use U32 version. ", ISA_Enc.SOPC, 2, 0, 0xBF020000, 0x0081),</v>
      </c>
    </row>
    <row r="400" spans="2:33" ht="15.75" customHeight="1" x14ac:dyDescent="0.25">
      <c r="B400" t="s">
        <v>281</v>
      </c>
      <c r="C400" s="5">
        <f t="shared" si="42"/>
        <v>396</v>
      </c>
      <c r="D400" t="s">
        <v>2826</v>
      </c>
      <c r="E400" t="s">
        <v>2795</v>
      </c>
      <c r="F400" t="s">
        <v>2795</v>
      </c>
      <c r="G400" t="s">
        <v>2791</v>
      </c>
      <c r="H400" t="s">
        <v>2791</v>
      </c>
      <c r="I400" t="s">
        <v>2791</v>
      </c>
      <c r="J400" t="s">
        <v>2791</v>
      </c>
      <c r="K400">
        <f t="shared" si="34"/>
        <v>3</v>
      </c>
      <c r="L400">
        <f t="shared" si="39"/>
        <v>3</v>
      </c>
      <c r="M400">
        <v>0</v>
      </c>
      <c r="N400" t="s">
        <v>1364</v>
      </c>
      <c r="P400" t="s">
        <v>98</v>
      </c>
      <c r="Q400" s="5">
        <v>8</v>
      </c>
      <c r="R400">
        <v>0</v>
      </c>
      <c r="S400" t="str">
        <f>"0x" &amp; DEC2HEX(_xlfn.BITOR(LOOKUP(P400,Encodings!$B$4:$B$21,Encodings!$E$4:$E$21),_xlfn.BITLSHIFT(Q400,LOOKUP(P400,Encodings!$B$4:$B$21,Encodings!$D$4:$D$21))),8)</f>
        <v>0xBF080000</v>
      </c>
      <c r="T400" t="str">
        <f t="shared" si="43"/>
        <v>01000</v>
      </c>
      <c r="U400">
        <v>0</v>
      </c>
      <c r="V400">
        <v>0</v>
      </c>
      <c r="W400">
        <v>0</v>
      </c>
      <c r="X400">
        <v>1</v>
      </c>
      <c r="Y400">
        <v>0</v>
      </c>
      <c r="Z400">
        <v>0</v>
      </c>
      <c r="AA400">
        <v>0</v>
      </c>
      <c r="AB400">
        <v>0</v>
      </c>
      <c r="AC400">
        <v>0</v>
      </c>
      <c r="AD400">
        <v>0</v>
      </c>
      <c r="AE400">
        <v>1</v>
      </c>
      <c r="AF400" t="str">
        <f t="shared" si="40"/>
        <v>0x0081</v>
      </c>
      <c r="AG400" s="8" t="str">
        <f t="shared" si="41"/>
        <v>new InstInfo(0396, "s_cmp_gt_u32", "scc", "s4u", "s4u", "none", "none", "none", "none", 3, 3, @"SCC = (S0.u &gt; S1.u).", @"", ISA_Enc.SOPC, 8, 0, 0xBF080000, 0x0081),</v>
      </c>
    </row>
    <row r="401" spans="2:33" ht="15.75" customHeight="1" x14ac:dyDescent="0.25">
      <c r="B401" t="s">
        <v>278</v>
      </c>
      <c r="C401" s="5">
        <f t="shared" si="42"/>
        <v>397</v>
      </c>
      <c r="D401" t="s">
        <v>2826</v>
      </c>
      <c r="E401" t="s">
        <v>2825</v>
      </c>
      <c r="F401" t="s">
        <v>2825</v>
      </c>
      <c r="G401" t="s">
        <v>2791</v>
      </c>
      <c r="H401" t="s">
        <v>2791</v>
      </c>
      <c r="I401" t="s">
        <v>2791</v>
      </c>
      <c r="J401" t="s">
        <v>2791</v>
      </c>
      <c r="K401">
        <f t="shared" si="34"/>
        <v>3</v>
      </c>
      <c r="L401">
        <f t="shared" si="39"/>
        <v>3</v>
      </c>
      <c r="M401">
        <v>0</v>
      </c>
      <c r="N401" t="s">
        <v>1365</v>
      </c>
      <c r="O401" t="s">
        <v>2827</v>
      </c>
      <c r="P401" t="s">
        <v>98</v>
      </c>
      <c r="Q401" s="5">
        <v>5</v>
      </c>
      <c r="R401">
        <v>0</v>
      </c>
      <c r="S401" t="str">
        <f>"0x" &amp; DEC2HEX(_xlfn.BITOR(LOOKUP(P401,Encodings!$B$4:$B$21,Encodings!$E$4:$E$21),_xlfn.BITLSHIFT(Q401,LOOKUP(P401,Encodings!$B$4:$B$21,Encodings!$D$4:$D$21))),8)</f>
        <v>0xBF050000</v>
      </c>
      <c r="T401" t="str">
        <f t="shared" si="43"/>
        <v>00101</v>
      </c>
      <c r="U401">
        <v>0</v>
      </c>
      <c r="V401">
        <v>0</v>
      </c>
      <c r="W401">
        <v>0</v>
      </c>
      <c r="X401">
        <v>1</v>
      </c>
      <c r="Y401">
        <v>0</v>
      </c>
      <c r="Z401">
        <v>0</v>
      </c>
      <c r="AA401">
        <v>0</v>
      </c>
      <c r="AB401">
        <v>0</v>
      </c>
      <c r="AC401">
        <v>0</v>
      </c>
      <c r="AD401">
        <v>0</v>
      </c>
      <c r="AE401">
        <v>1</v>
      </c>
      <c r="AF401" t="str">
        <f t="shared" si="40"/>
        <v>0x0081</v>
      </c>
      <c r="AG401" s="8" t="str">
        <f t="shared" si="41"/>
        <v>new InstInfo(0397, "s_cmp_le_i32", "scc", "s4[iu]", "s4[iu]", "none", "none", "none", "none", 3, 3, @"SCC = (S0.i &lt;= S1.i).", @"uint only works here if values are &lt;2147483648(aka top bit must be 0). If larger is needed use U32 version. ", ISA_Enc.SOPC, 5, 0, 0xBF050000, 0x0081),</v>
      </c>
    </row>
    <row r="402" spans="2:33" ht="15.75" customHeight="1" x14ac:dyDescent="0.25">
      <c r="B402" t="s">
        <v>284</v>
      </c>
      <c r="C402" s="5">
        <f t="shared" si="42"/>
        <v>398</v>
      </c>
      <c r="D402" t="s">
        <v>2826</v>
      </c>
      <c r="E402" t="s">
        <v>2795</v>
      </c>
      <c r="F402" t="s">
        <v>2795</v>
      </c>
      <c r="G402" t="s">
        <v>2791</v>
      </c>
      <c r="H402" t="s">
        <v>2791</v>
      </c>
      <c r="I402" t="s">
        <v>2791</v>
      </c>
      <c r="J402" t="s">
        <v>2791</v>
      </c>
      <c r="K402">
        <f t="shared" ref="K402:K465" si="44">7-COUNTIF(D402:J402,"none")</f>
        <v>3</v>
      </c>
      <c r="L402">
        <f t="shared" si="39"/>
        <v>3</v>
      </c>
      <c r="M402">
        <v>0</v>
      </c>
      <c r="N402" t="s">
        <v>1366</v>
      </c>
      <c r="P402" t="s">
        <v>98</v>
      </c>
      <c r="Q402" s="5">
        <v>11</v>
      </c>
      <c r="R402">
        <v>0</v>
      </c>
      <c r="S402" t="str">
        <f>"0x" &amp; DEC2HEX(_xlfn.BITOR(LOOKUP(P402,Encodings!$B$4:$B$21,Encodings!$E$4:$E$21),_xlfn.BITLSHIFT(Q402,LOOKUP(P402,Encodings!$B$4:$B$21,Encodings!$D$4:$D$21))),8)</f>
        <v>0xBF0B0000</v>
      </c>
      <c r="T402" t="str">
        <f t="shared" si="43"/>
        <v>01011</v>
      </c>
      <c r="U402">
        <v>0</v>
      </c>
      <c r="V402">
        <v>0</v>
      </c>
      <c r="W402">
        <v>0</v>
      </c>
      <c r="X402">
        <v>1</v>
      </c>
      <c r="Y402">
        <v>0</v>
      </c>
      <c r="Z402">
        <v>0</v>
      </c>
      <c r="AA402">
        <v>0</v>
      </c>
      <c r="AB402">
        <v>0</v>
      </c>
      <c r="AC402">
        <v>0</v>
      </c>
      <c r="AD402">
        <v>0</v>
      </c>
      <c r="AE402">
        <v>1</v>
      </c>
      <c r="AF402" t="str">
        <f t="shared" si="40"/>
        <v>0x0081</v>
      </c>
      <c r="AG402" s="8" t="str">
        <f t="shared" si="41"/>
        <v>new InstInfo(0398, "s_cmp_le_u32", "scc", "s4u", "s4u", "none", "none", "none", "none", 3, 3, @"SCC = (S0.u &lt;= S1.u).", @"", ISA_Enc.SOPC, 11, 0, 0xBF0B0000, 0x0081),</v>
      </c>
    </row>
    <row r="403" spans="2:33" ht="15.75" customHeight="1" x14ac:dyDescent="0.25">
      <c r="B403" t="s">
        <v>274</v>
      </c>
      <c r="C403" s="5">
        <f t="shared" si="42"/>
        <v>399</v>
      </c>
      <c r="D403" t="s">
        <v>2826</v>
      </c>
      <c r="E403" t="s">
        <v>2825</v>
      </c>
      <c r="F403" t="s">
        <v>2825</v>
      </c>
      <c r="G403" t="s">
        <v>2791</v>
      </c>
      <c r="H403" t="s">
        <v>2791</v>
      </c>
      <c r="I403" t="s">
        <v>2791</v>
      </c>
      <c r="J403" t="s">
        <v>2791</v>
      </c>
      <c r="K403">
        <f t="shared" si="44"/>
        <v>3</v>
      </c>
      <c r="L403">
        <f t="shared" si="39"/>
        <v>3</v>
      </c>
      <c r="M403">
        <v>1</v>
      </c>
      <c r="N403" t="s">
        <v>1367</v>
      </c>
      <c r="O403" t="s">
        <v>2827</v>
      </c>
      <c r="P403" t="s">
        <v>98</v>
      </c>
      <c r="Q403" s="5">
        <v>1</v>
      </c>
      <c r="R403">
        <v>0</v>
      </c>
      <c r="S403" t="str">
        <f>"0x" &amp; DEC2HEX(_xlfn.BITOR(LOOKUP(P403,Encodings!$B$4:$B$21,Encodings!$E$4:$E$21),_xlfn.BITLSHIFT(Q403,LOOKUP(P403,Encodings!$B$4:$B$21,Encodings!$D$4:$D$21))),8)</f>
        <v>0xBF010000</v>
      </c>
      <c r="T403" t="str">
        <f t="shared" si="43"/>
        <v>00001</v>
      </c>
      <c r="U403">
        <v>0</v>
      </c>
      <c r="V403">
        <v>0</v>
      </c>
      <c r="W403">
        <v>0</v>
      </c>
      <c r="X403">
        <v>1</v>
      </c>
      <c r="Y403">
        <v>0</v>
      </c>
      <c r="Z403">
        <v>0</v>
      </c>
      <c r="AA403">
        <v>0</v>
      </c>
      <c r="AB403">
        <v>0</v>
      </c>
      <c r="AC403">
        <v>0</v>
      </c>
      <c r="AD403">
        <v>0</v>
      </c>
      <c r="AE403">
        <v>1</v>
      </c>
      <c r="AF403" t="str">
        <f t="shared" si="40"/>
        <v>0x0081</v>
      </c>
      <c r="AG403" s="8" t="str">
        <f t="shared" si="41"/>
        <v>new InstInfo(0399, "s_cmp_lg_i32", "scc", "s4[iu]", "s4[iu]", "none", "none", "none", "none", 3, 3, @"SCC = (S0.i != S1.i).", @"uint only works here if values are &lt;2147483648(aka top bit must be 0). If larger is needed use U32 version. ", ISA_Enc.SOPC, 1, 0, 0xBF010000, 0x0081),</v>
      </c>
    </row>
    <row r="404" spans="2:33" ht="15.75" customHeight="1" x14ac:dyDescent="0.25">
      <c r="B404" t="s">
        <v>280</v>
      </c>
      <c r="C404" s="5">
        <f t="shared" si="42"/>
        <v>400</v>
      </c>
      <c r="D404" t="s">
        <v>2826</v>
      </c>
      <c r="E404" t="s">
        <v>2795</v>
      </c>
      <c r="F404" t="s">
        <v>2795</v>
      </c>
      <c r="G404" t="s">
        <v>2791</v>
      </c>
      <c r="H404" t="s">
        <v>2791</v>
      </c>
      <c r="I404" t="s">
        <v>2791</v>
      </c>
      <c r="J404" t="s">
        <v>2791</v>
      </c>
      <c r="K404">
        <f t="shared" si="44"/>
        <v>3</v>
      </c>
      <c r="L404">
        <f t="shared" si="39"/>
        <v>3</v>
      </c>
      <c r="M404">
        <v>1</v>
      </c>
      <c r="N404" t="s">
        <v>1368</v>
      </c>
      <c r="P404" t="s">
        <v>98</v>
      </c>
      <c r="Q404" s="5">
        <v>7</v>
      </c>
      <c r="R404">
        <v>0</v>
      </c>
      <c r="S404" t="str">
        <f>"0x" &amp; DEC2HEX(_xlfn.BITOR(LOOKUP(P404,Encodings!$B$4:$B$21,Encodings!$E$4:$E$21),_xlfn.BITLSHIFT(Q404,LOOKUP(P404,Encodings!$B$4:$B$21,Encodings!$D$4:$D$21))),8)</f>
        <v>0xBF070000</v>
      </c>
      <c r="T404" t="str">
        <f t="shared" si="43"/>
        <v>00111</v>
      </c>
      <c r="U404">
        <v>0</v>
      </c>
      <c r="V404">
        <v>0</v>
      </c>
      <c r="W404">
        <v>0</v>
      </c>
      <c r="X404">
        <v>1</v>
      </c>
      <c r="Y404">
        <v>0</v>
      </c>
      <c r="Z404">
        <v>0</v>
      </c>
      <c r="AA404">
        <v>0</v>
      </c>
      <c r="AB404">
        <v>0</v>
      </c>
      <c r="AC404">
        <v>0</v>
      </c>
      <c r="AD404">
        <v>0</v>
      </c>
      <c r="AE404">
        <v>1</v>
      </c>
      <c r="AF404" t="str">
        <f t="shared" si="40"/>
        <v>0x0081</v>
      </c>
      <c r="AG404" s="8" t="str">
        <f t="shared" si="41"/>
        <v>new InstInfo(0400, "s_cmp_lg_u32", "scc", "s4u", "s4u", "none", "none", "none", "none", 3, 3, @"SCC = (S0.u != S1.u).", @"", ISA_Enc.SOPC, 7, 0, 0xBF070000, 0x0081),</v>
      </c>
    </row>
    <row r="405" spans="2:33" ht="15.75" customHeight="1" x14ac:dyDescent="0.25">
      <c r="B405" t="s">
        <v>277</v>
      </c>
      <c r="C405" s="5">
        <f t="shared" si="42"/>
        <v>401</v>
      </c>
      <c r="D405" t="s">
        <v>2826</v>
      </c>
      <c r="E405" t="s">
        <v>2825</v>
      </c>
      <c r="F405" t="s">
        <v>2825</v>
      </c>
      <c r="G405" t="s">
        <v>2791</v>
      </c>
      <c r="H405" t="s">
        <v>2791</v>
      </c>
      <c r="I405" t="s">
        <v>2791</v>
      </c>
      <c r="J405" t="s">
        <v>2791</v>
      </c>
      <c r="K405">
        <f t="shared" si="44"/>
        <v>3</v>
      </c>
      <c r="L405">
        <f t="shared" si="39"/>
        <v>3</v>
      </c>
      <c r="M405">
        <v>0</v>
      </c>
      <c r="N405" t="s">
        <v>1369</v>
      </c>
      <c r="O405" t="s">
        <v>2827</v>
      </c>
      <c r="P405" t="s">
        <v>98</v>
      </c>
      <c r="Q405" s="5">
        <v>4</v>
      </c>
      <c r="R405">
        <v>0</v>
      </c>
      <c r="S405" t="str">
        <f>"0x" &amp; DEC2HEX(_xlfn.BITOR(LOOKUP(P405,Encodings!$B$4:$B$21,Encodings!$E$4:$E$21),_xlfn.BITLSHIFT(Q405,LOOKUP(P405,Encodings!$B$4:$B$21,Encodings!$D$4:$D$21))),8)</f>
        <v>0xBF040000</v>
      </c>
      <c r="T405" t="str">
        <f t="shared" si="43"/>
        <v>00100</v>
      </c>
      <c r="U405">
        <v>0</v>
      </c>
      <c r="V405">
        <v>0</v>
      </c>
      <c r="W405">
        <v>0</v>
      </c>
      <c r="X405">
        <v>1</v>
      </c>
      <c r="Y405">
        <v>0</v>
      </c>
      <c r="Z405">
        <v>0</v>
      </c>
      <c r="AA405">
        <v>0</v>
      </c>
      <c r="AB405">
        <v>0</v>
      </c>
      <c r="AC405">
        <v>0</v>
      </c>
      <c r="AD405">
        <v>0</v>
      </c>
      <c r="AE405">
        <v>1</v>
      </c>
      <c r="AF405" t="str">
        <f t="shared" si="40"/>
        <v>0x0081</v>
      </c>
      <c r="AG405" s="8" t="str">
        <f t="shared" si="41"/>
        <v>new InstInfo(0401, "s_cmp_lt_i32", "scc", "s4[iu]", "s4[iu]", "none", "none", "none", "none", 3, 3, @"SCC = (S0.i &lt; S1.i).", @"uint only works here if values are &lt;2147483648(aka top bit must be 0). If larger is needed use U32 version. ", ISA_Enc.SOPC, 4, 0, 0xBF040000, 0x0081),</v>
      </c>
    </row>
    <row r="406" spans="2:33" ht="15.75" customHeight="1" x14ac:dyDescent="0.25">
      <c r="B406" t="s">
        <v>283</v>
      </c>
      <c r="C406" s="5">
        <f t="shared" si="42"/>
        <v>402</v>
      </c>
      <c r="D406" t="s">
        <v>2826</v>
      </c>
      <c r="E406" t="s">
        <v>2795</v>
      </c>
      <c r="F406" t="s">
        <v>2795</v>
      </c>
      <c r="G406" t="s">
        <v>2791</v>
      </c>
      <c r="H406" t="s">
        <v>2791</v>
      </c>
      <c r="I406" t="s">
        <v>2791</v>
      </c>
      <c r="J406" t="s">
        <v>2791</v>
      </c>
      <c r="K406">
        <f t="shared" si="44"/>
        <v>3</v>
      </c>
      <c r="L406">
        <f t="shared" si="39"/>
        <v>3</v>
      </c>
      <c r="M406">
        <v>0</v>
      </c>
      <c r="N406" t="s">
        <v>1370</v>
      </c>
      <c r="P406" t="s">
        <v>98</v>
      </c>
      <c r="Q406" s="5">
        <v>10</v>
      </c>
      <c r="R406">
        <v>0</v>
      </c>
      <c r="S406" t="str">
        <f>"0x" &amp; DEC2HEX(_xlfn.BITOR(LOOKUP(P406,Encodings!$B$4:$B$21,Encodings!$E$4:$E$21),_xlfn.BITLSHIFT(Q406,LOOKUP(P406,Encodings!$B$4:$B$21,Encodings!$D$4:$D$21))),8)</f>
        <v>0xBF0A0000</v>
      </c>
      <c r="T406" t="str">
        <f t="shared" si="43"/>
        <v>01010</v>
      </c>
      <c r="U406">
        <v>0</v>
      </c>
      <c r="V406">
        <v>0</v>
      </c>
      <c r="W406">
        <v>0</v>
      </c>
      <c r="X406">
        <v>1</v>
      </c>
      <c r="Y406">
        <v>0</v>
      </c>
      <c r="Z406">
        <v>0</v>
      </c>
      <c r="AA406">
        <v>0</v>
      </c>
      <c r="AB406">
        <v>0</v>
      </c>
      <c r="AC406">
        <v>0</v>
      </c>
      <c r="AD406">
        <v>0</v>
      </c>
      <c r="AE406">
        <v>1</v>
      </c>
      <c r="AF406" t="str">
        <f t="shared" si="40"/>
        <v>0x0081</v>
      </c>
      <c r="AG406" s="8" t="str">
        <f t="shared" si="41"/>
        <v>new InstInfo(0402, "s_cmp_lt_u32", "scc", "s4u", "s4u", "none", "none", "none", "none", 3, 3, @"SCC = (S0.u &lt; S1.u).", @"", ISA_Enc.SOPC, 10, 0, 0xBF0A0000, 0x0081),</v>
      </c>
    </row>
    <row r="407" spans="2:33" ht="15.75" customHeight="1" x14ac:dyDescent="0.25">
      <c r="B407" t="s">
        <v>212</v>
      </c>
      <c r="C407" s="5">
        <f t="shared" si="42"/>
        <v>403</v>
      </c>
      <c r="D407" t="s">
        <v>2793</v>
      </c>
      <c r="E407" t="s">
        <v>2791</v>
      </c>
      <c r="F407" t="s">
        <v>2791</v>
      </c>
      <c r="G407" t="s">
        <v>2791</v>
      </c>
      <c r="H407" t="s">
        <v>2791</v>
      </c>
      <c r="I407" t="s">
        <v>2831</v>
      </c>
      <c r="J407" t="s">
        <v>2791</v>
      </c>
      <c r="K407">
        <f t="shared" si="44"/>
        <v>2</v>
      </c>
      <c r="L407">
        <f t="shared" si="39"/>
        <v>2</v>
      </c>
      <c r="M407">
        <v>0</v>
      </c>
      <c r="N407" t="s">
        <v>1296</v>
      </c>
      <c r="P407" t="s">
        <v>95</v>
      </c>
      <c r="Q407" s="5">
        <v>3</v>
      </c>
      <c r="R407">
        <v>0</v>
      </c>
      <c r="S407" t="str">
        <f>"0x" &amp; DEC2HEX(_xlfn.BITOR(LOOKUP(P407,Encodings!$B$4:$B$21,Encodings!$E$4:$E$21),_xlfn.BITLSHIFT(Q407,LOOKUP(P407,Encodings!$B$4:$B$21,Encodings!$D$4:$D$21))),8)</f>
        <v>0xB1800000</v>
      </c>
      <c r="T407" t="str">
        <f t="shared" si="43"/>
        <v>00011</v>
      </c>
      <c r="U407">
        <v>0</v>
      </c>
      <c r="V407">
        <v>0</v>
      </c>
      <c r="W407">
        <v>0</v>
      </c>
      <c r="X407">
        <v>1</v>
      </c>
      <c r="Y407">
        <v>0</v>
      </c>
      <c r="Z407">
        <v>0</v>
      </c>
      <c r="AA407">
        <v>0</v>
      </c>
      <c r="AB407">
        <v>0</v>
      </c>
      <c r="AC407">
        <v>0</v>
      </c>
      <c r="AD407">
        <v>0</v>
      </c>
      <c r="AE407">
        <v>0</v>
      </c>
      <c r="AF407" t="str">
        <f t="shared" si="40"/>
        <v>0x0080</v>
      </c>
      <c r="AG407" s="8" t="str">
        <f t="shared" si="41"/>
        <v>new InstInfo(0403, "s_cmpk_eq_i32", "s4i", "none", "none", "none", "none", "s16", "none", 2, 2, @"SCC = (D.i == signext(SIMM16)).", @"", ISA_Enc.SOPK, 3, 0, 0xB1800000, 0x0080),</v>
      </c>
    </row>
    <row r="408" spans="2:33" ht="15.75" customHeight="1" x14ac:dyDescent="0.25">
      <c r="B408" t="s">
        <v>218</v>
      </c>
      <c r="C408" s="5">
        <f t="shared" si="42"/>
        <v>404</v>
      </c>
      <c r="D408" t="s">
        <v>2795</v>
      </c>
      <c r="E408" t="s">
        <v>2791</v>
      </c>
      <c r="F408" t="s">
        <v>2791</v>
      </c>
      <c r="G408" t="s">
        <v>2791</v>
      </c>
      <c r="H408" t="s">
        <v>2791</v>
      </c>
      <c r="I408" t="s">
        <v>2830</v>
      </c>
      <c r="J408" t="s">
        <v>2791</v>
      </c>
      <c r="K408">
        <f t="shared" si="44"/>
        <v>2</v>
      </c>
      <c r="L408">
        <f t="shared" si="39"/>
        <v>2</v>
      </c>
      <c r="M408">
        <v>0</v>
      </c>
      <c r="N408" t="s">
        <v>1297</v>
      </c>
      <c r="P408" t="s">
        <v>95</v>
      </c>
      <c r="Q408" s="5">
        <v>9</v>
      </c>
      <c r="R408">
        <v>0</v>
      </c>
      <c r="S408" t="str">
        <f>"0x" &amp; DEC2HEX(_xlfn.BITOR(LOOKUP(P408,Encodings!$B$4:$B$21,Encodings!$E$4:$E$21),_xlfn.BITLSHIFT(Q408,LOOKUP(P408,Encodings!$B$4:$B$21,Encodings!$D$4:$D$21))),8)</f>
        <v>0xB4800000</v>
      </c>
      <c r="T408" t="str">
        <f t="shared" si="43"/>
        <v>01001</v>
      </c>
      <c r="U408">
        <v>0</v>
      </c>
      <c r="V408">
        <v>0</v>
      </c>
      <c r="W408">
        <v>0</v>
      </c>
      <c r="X408">
        <v>1</v>
      </c>
      <c r="Y408">
        <v>0</v>
      </c>
      <c r="Z408">
        <v>0</v>
      </c>
      <c r="AA408">
        <v>0</v>
      </c>
      <c r="AB408">
        <v>0</v>
      </c>
      <c r="AC408">
        <v>0</v>
      </c>
      <c r="AD408">
        <v>0</v>
      </c>
      <c r="AE408">
        <v>0</v>
      </c>
      <c r="AF408" t="str">
        <f t="shared" si="40"/>
        <v>0x0080</v>
      </c>
      <c r="AG408" s="8" t="str">
        <f t="shared" si="41"/>
        <v>new InstInfo(0404, "s_cmpk_eq_u32", "s4u", "none", "none", "none", "none", "u16", "none", 2, 2, @"SCC = (D.u == SIMM16).", @"", ISA_Enc.SOPK, 9, 0, 0xB4800000, 0x0080),</v>
      </c>
    </row>
    <row r="409" spans="2:33" ht="15.75" customHeight="1" x14ac:dyDescent="0.25">
      <c r="B409" t="s">
        <v>215</v>
      </c>
      <c r="C409" s="5">
        <f t="shared" si="42"/>
        <v>405</v>
      </c>
      <c r="D409" t="s">
        <v>2793</v>
      </c>
      <c r="E409" t="s">
        <v>2791</v>
      </c>
      <c r="F409" t="s">
        <v>2791</v>
      </c>
      <c r="G409" t="s">
        <v>2791</v>
      </c>
      <c r="H409" t="s">
        <v>2791</v>
      </c>
      <c r="I409" t="s">
        <v>2831</v>
      </c>
      <c r="J409" t="s">
        <v>2791</v>
      </c>
      <c r="K409">
        <f t="shared" si="44"/>
        <v>2</v>
      </c>
      <c r="L409">
        <f t="shared" si="39"/>
        <v>2</v>
      </c>
      <c r="M409">
        <v>0</v>
      </c>
      <c r="N409" t="s">
        <v>1298</v>
      </c>
      <c r="P409" t="s">
        <v>95</v>
      </c>
      <c r="Q409" s="5">
        <v>6</v>
      </c>
      <c r="R409">
        <v>0</v>
      </c>
      <c r="S409" t="str">
        <f>"0x" &amp; DEC2HEX(_xlfn.BITOR(LOOKUP(P409,Encodings!$B$4:$B$21,Encodings!$E$4:$E$21),_xlfn.BITLSHIFT(Q409,LOOKUP(P409,Encodings!$B$4:$B$21,Encodings!$D$4:$D$21))),8)</f>
        <v>0xB3000000</v>
      </c>
      <c r="T409" t="str">
        <f t="shared" si="43"/>
        <v>00110</v>
      </c>
      <c r="U409">
        <v>0</v>
      </c>
      <c r="V409">
        <v>0</v>
      </c>
      <c r="W409">
        <v>0</v>
      </c>
      <c r="X409">
        <v>1</v>
      </c>
      <c r="Y409">
        <v>0</v>
      </c>
      <c r="Z409">
        <v>0</v>
      </c>
      <c r="AA409">
        <v>0</v>
      </c>
      <c r="AB409">
        <v>0</v>
      </c>
      <c r="AC409">
        <v>0</v>
      </c>
      <c r="AD409">
        <v>0</v>
      </c>
      <c r="AE409">
        <v>0</v>
      </c>
      <c r="AF409" t="str">
        <f t="shared" si="40"/>
        <v>0x0080</v>
      </c>
      <c r="AG409" s="8" t="str">
        <f t="shared" si="41"/>
        <v>new InstInfo(0405, "s_cmpk_ge_i32", "s4i", "none", "none", "none", "none", "s16", "none", 2, 2, @"SCC = (D.i &gt;= signext(SIMM16)).", @"", ISA_Enc.SOPK, 6, 0, 0xB3000000, 0x0080),</v>
      </c>
    </row>
    <row r="410" spans="2:33" ht="15.75" customHeight="1" x14ac:dyDescent="0.25">
      <c r="B410" t="s">
        <v>221</v>
      </c>
      <c r="C410" s="5">
        <f t="shared" si="42"/>
        <v>406</v>
      </c>
      <c r="D410" t="s">
        <v>2795</v>
      </c>
      <c r="E410" t="s">
        <v>2791</v>
      </c>
      <c r="F410" t="s">
        <v>2791</v>
      </c>
      <c r="G410" t="s">
        <v>2791</v>
      </c>
      <c r="H410" t="s">
        <v>2791</v>
      </c>
      <c r="I410" t="s">
        <v>2830</v>
      </c>
      <c r="J410" t="s">
        <v>2791</v>
      </c>
      <c r="K410">
        <f t="shared" si="44"/>
        <v>2</v>
      </c>
      <c r="L410">
        <f t="shared" si="39"/>
        <v>2</v>
      </c>
      <c r="M410">
        <v>0</v>
      </c>
      <c r="N410" t="s">
        <v>1299</v>
      </c>
      <c r="P410" t="s">
        <v>95</v>
      </c>
      <c r="Q410" s="5">
        <v>12</v>
      </c>
      <c r="R410">
        <v>0</v>
      </c>
      <c r="S410" t="str">
        <f>"0x" &amp; DEC2HEX(_xlfn.BITOR(LOOKUP(P410,Encodings!$B$4:$B$21,Encodings!$E$4:$E$21),_xlfn.BITLSHIFT(Q410,LOOKUP(P410,Encodings!$B$4:$B$21,Encodings!$D$4:$D$21))),8)</f>
        <v>0xB6000000</v>
      </c>
      <c r="T410" t="str">
        <f t="shared" si="43"/>
        <v>01100</v>
      </c>
      <c r="U410">
        <v>0</v>
      </c>
      <c r="V410">
        <v>0</v>
      </c>
      <c r="W410">
        <v>0</v>
      </c>
      <c r="X410">
        <v>1</v>
      </c>
      <c r="Y410">
        <v>0</v>
      </c>
      <c r="Z410">
        <v>0</v>
      </c>
      <c r="AA410">
        <v>0</v>
      </c>
      <c r="AB410">
        <v>0</v>
      </c>
      <c r="AC410">
        <v>0</v>
      </c>
      <c r="AD410">
        <v>0</v>
      </c>
      <c r="AE410">
        <v>0</v>
      </c>
      <c r="AF410" t="str">
        <f t="shared" si="40"/>
        <v>0x0080</v>
      </c>
      <c r="AG410" s="8" t="str">
        <f t="shared" si="41"/>
        <v>new InstInfo(0406, "s_cmpk_ge_u32", "s4u", "none", "none", "none", "none", "u16", "none", 2, 2, @"SCC = (D.u &gt;= SIMM16).", @"", ISA_Enc.SOPK, 12, 0, 0xB6000000, 0x0080),</v>
      </c>
    </row>
    <row r="411" spans="2:33" ht="15.75" customHeight="1" x14ac:dyDescent="0.25">
      <c r="B411" t="s">
        <v>214</v>
      </c>
      <c r="C411" s="5">
        <f t="shared" si="42"/>
        <v>407</v>
      </c>
      <c r="D411" t="s">
        <v>2793</v>
      </c>
      <c r="E411" t="s">
        <v>2791</v>
      </c>
      <c r="F411" t="s">
        <v>2791</v>
      </c>
      <c r="G411" t="s">
        <v>2791</v>
      </c>
      <c r="H411" t="s">
        <v>2791</v>
      </c>
      <c r="I411" t="s">
        <v>2831</v>
      </c>
      <c r="J411" t="s">
        <v>2791</v>
      </c>
      <c r="K411">
        <f t="shared" si="44"/>
        <v>2</v>
      </c>
      <c r="L411">
        <f t="shared" ref="L411:L436" si="45">7-COUNTIF(D411:K411,"none")</f>
        <v>2</v>
      </c>
      <c r="M411">
        <v>0</v>
      </c>
      <c r="N411" t="s">
        <v>1301</v>
      </c>
      <c r="P411" t="s">
        <v>95</v>
      </c>
      <c r="Q411" s="5">
        <v>5</v>
      </c>
      <c r="R411">
        <v>0</v>
      </c>
      <c r="S411" t="str">
        <f>"0x" &amp; DEC2HEX(_xlfn.BITOR(LOOKUP(P411,Encodings!$B$4:$B$21,Encodings!$E$4:$E$21),_xlfn.BITLSHIFT(Q411,LOOKUP(P411,Encodings!$B$4:$B$21,Encodings!$D$4:$D$21))),8)</f>
        <v>0xB2800000</v>
      </c>
      <c r="T411" t="str">
        <f t="shared" si="43"/>
        <v>00101</v>
      </c>
      <c r="U411">
        <v>0</v>
      </c>
      <c r="V411">
        <v>0</v>
      </c>
      <c r="W411">
        <v>0</v>
      </c>
      <c r="X411">
        <v>1</v>
      </c>
      <c r="Y411">
        <v>0</v>
      </c>
      <c r="Z411">
        <v>0</v>
      </c>
      <c r="AA411">
        <v>0</v>
      </c>
      <c r="AB411">
        <v>0</v>
      </c>
      <c r="AC411">
        <v>0</v>
      </c>
      <c r="AD411">
        <v>0</v>
      </c>
      <c r="AE411">
        <v>0</v>
      </c>
      <c r="AF411" t="str">
        <f t="shared" si="40"/>
        <v>0x0080</v>
      </c>
      <c r="AG411" s="8" t="str">
        <f t="shared" si="41"/>
        <v>new InstInfo(0407, "s_cmpk_gt_i32", "s4i", "none", "none", "none", "none", "s16", "none", 2, 2, @"SCC = (D.i &gt; signext(SIMM16)).", @"", ISA_Enc.SOPK, 5, 0, 0xB2800000, 0x0080),</v>
      </c>
    </row>
    <row r="412" spans="2:33" ht="15.75" customHeight="1" x14ac:dyDescent="0.25">
      <c r="B412" t="s">
        <v>220</v>
      </c>
      <c r="C412" s="5">
        <f t="shared" si="42"/>
        <v>408</v>
      </c>
      <c r="D412" t="s">
        <v>2795</v>
      </c>
      <c r="E412" t="s">
        <v>2791</v>
      </c>
      <c r="F412" t="s">
        <v>2791</v>
      </c>
      <c r="G412" t="s">
        <v>2791</v>
      </c>
      <c r="H412" t="s">
        <v>2791</v>
      </c>
      <c r="I412" t="s">
        <v>2830</v>
      </c>
      <c r="J412" t="s">
        <v>2791</v>
      </c>
      <c r="K412">
        <f t="shared" si="44"/>
        <v>2</v>
      </c>
      <c r="L412">
        <f t="shared" si="45"/>
        <v>2</v>
      </c>
      <c r="M412">
        <v>0</v>
      </c>
      <c r="N412" t="s">
        <v>1302</v>
      </c>
      <c r="P412" t="s">
        <v>95</v>
      </c>
      <c r="Q412" s="5">
        <v>11</v>
      </c>
      <c r="R412">
        <v>0</v>
      </c>
      <c r="S412" t="str">
        <f>"0x" &amp; DEC2HEX(_xlfn.BITOR(LOOKUP(P412,Encodings!$B$4:$B$21,Encodings!$E$4:$E$21),_xlfn.BITLSHIFT(Q412,LOOKUP(P412,Encodings!$B$4:$B$21,Encodings!$D$4:$D$21))),8)</f>
        <v>0xB5800000</v>
      </c>
      <c r="T412" t="str">
        <f t="shared" si="43"/>
        <v>01011</v>
      </c>
      <c r="U412">
        <v>0</v>
      </c>
      <c r="V412">
        <v>0</v>
      </c>
      <c r="W412">
        <v>0</v>
      </c>
      <c r="X412">
        <v>1</v>
      </c>
      <c r="Y412">
        <v>0</v>
      </c>
      <c r="Z412">
        <v>0</v>
      </c>
      <c r="AA412">
        <v>0</v>
      </c>
      <c r="AB412">
        <v>0</v>
      </c>
      <c r="AC412">
        <v>0</v>
      </c>
      <c r="AD412">
        <v>0</v>
      </c>
      <c r="AE412">
        <v>0</v>
      </c>
      <c r="AF412" t="str">
        <f t="shared" si="40"/>
        <v>0x0080</v>
      </c>
      <c r="AG412" s="8" t="str">
        <f t="shared" si="41"/>
        <v>new InstInfo(0408, "s_cmpk_gt_u32", "s4u", "none", "none", "none", "none", "u16", "none", 2, 2, @"SCC = (D.u &gt; SIMM16).", @"", ISA_Enc.SOPK, 11, 0, 0xB5800000, 0x0080),</v>
      </c>
    </row>
    <row r="413" spans="2:33" ht="15.75" customHeight="1" x14ac:dyDescent="0.25">
      <c r="B413" t="s">
        <v>217</v>
      </c>
      <c r="C413" s="5">
        <f t="shared" si="42"/>
        <v>409</v>
      </c>
      <c r="D413" t="s">
        <v>2793</v>
      </c>
      <c r="E413" t="s">
        <v>2791</v>
      </c>
      <c r="F413" t="s">
        <v>2791</v>
      </c>
      <c r="G413" t="s">
        <v>2791</v>
      </c>
      <c r="H413" t="s">
        <v>2791</v>
      </c>
      <c r="I413" t="s">
        <v>2831</v>
      </c>
      <c r="J413" t="s">
        <v>2791</v>
      </c>
      <c r="K413">
        <f t="shared" si="44"/>
        <v>2</v>
      </c>
      <c r="L413">
        <f t="shared" si="45"/>
        <v>2</v>
      </c>
      <c r="M413">
        <v>0</v>
      </c>
      <c r="N413" t="s">
        <v>1303</v>
      </c>
      <c r="P413" t="s">
        <v>95</v>
      </c>
      <c r="Q413" s="5">
        <v>8</v>
      </c>
      <c r="R413">
        <v>0</v>
      </c>
      <c r="S413" t="str">
        <f>"0x" &amp; DEC2HEX(_xlfn.BITOR(LOOKUP(P413,Encodings!$B$4:$B$21,Encodings!$E$4:$E$21),_xlfn.BITLSHIFT(Q413,LOOKUP(P413,Encodings!$B$4:$B$21,Encodings!$D$4:$D$21))),8)</f>
        <v>0xB4000000</v>
      </c>
      <c r="T413" t="str">
        <f t="shared" si="43"/>
        <v>01000</v>
      </c>
      <c r="U413">
        <v>0</v>
      </c>
      <c r="V413">
        <v>0</v>
      </c>
      <c r="W413">
        <v>0</v>
      </c>
      <c r="X413">
        <v>1</v>
      </c>
      <c r="Y413">
        <v>0</v>
      </c>
      <c r="Z413">
        <v>0</v>
      </c>
      <c r="AA413">
        <v>0</v>
      </c>
      <c r="AB413">
        <v>0</v>
      </c>
      <c r="AC413">
        <v>0</v>
      </c>
      <c r="AD413">
        <v>0</v>
      </c>
      <c r="AE413">
        <v>0</v>
      </c>
      <c r="AF413" t="str">
        <f t="shared" si="40"/>
        <v>0x0080</v>
      </c>
      <c r="AG413" s="8" t="str">
        <f t="shared" si="41"/>
        <v>new InstInfo(0409, "s_cmpk_le_i32", "s4i", "none", "none", "none", "none", "s16", "none", 2, 2, @"SCC = (D.i &lt;= signext(SIMM16)).", @"", ISA_Enc.SOPK, 8, 0, 0xB4000000, 0x0080),</v>
      </c>
    </row>
    <row r="414" spans="2:33" ht="15.75" customHeight="1" x14ac:dyDescent="0.25">
      <c r="B414" t="s">
        <v>223</v>
      </c>
      <c r="C414" s="5">
        <f t="shared" si="42"/>
        <v>410</v>
      </c>
      <c r="D414" t="s">
        <v>2795</v>
      </c>
      <c r="E414" t="s">
        <v>2791</v>
      </c>
      <c r="F414" t="s">
        <v>2791</v>
      </c>
      <c r="G414" t="s">
        <v>2791</v>
      </c>
      <c r="H414" t="s">
        <v>2791</v>
      </c>
      <c r="I414" t="s">
        <v>2830</v>
      </c>
      <c r="J414" t="s">
        <v>2791</v>
      </c>
      <c r="K414">
        <f t="shared" si="44"/>
        <v>2</v>
      </c>
      <c r="L414">
        <f t="shared" si="45"/>
        <v>2</v>
      </c>
      <c r="M414">
        <v>0</v>
      </c>
      <c r="N414" t="s">
        <v>1304</v>
      </c>
      <c r="P414" t="s">
        <v>95</v>
      </c>
      <c r="Q414" s="5">
        <v>14</v>
      </c>
      <c r="R414">
        <v>0</v>
      </c>
      <c r="S414" t="str">
        <f>"0x" &amp; DEC2HEX(_xlfn.BITOR(LOOKUP(P414,Encodings!$B$4:$B$21,Encodings!$E$4:$E$21),_xlfn.BITLSHIFT(Q414,LOOKUP(P414,Encodings!$B$4:$B$21,Encodings!$D$4:$D$21))),8)</f>
        <v>0xB7000000</v>
      </c>
      <c r="T414" t="str">
        <f t="shared" si="43"/>
        <v>01110</v>
      </c>
      <c r="U414">
        <v>0</v>
      </c>
      <c r="V414">
        <v>0</v>
      </c>
      <c r="W414">
        <v>0</v>
      </c>
      <c r="X414">
        <v>1</v>
      </c>
      <c r="Y414">
        <v>0</v>
      </c>
      <c r="Z414">
        <v>0</v>
      </c>
      <c r="AA414">
        <v>0</v>
      </c>
      <c r="AB414">
        <v>0</v>
      </c>
      <c r="AC414">
        <v>0</v>
      </c>
      <c r="AD414">
        <v>0</v>
      </c>
      <c r="AE414">
        <v>0</v>
      </c>
      <c r="AF414" t="str">
        <f t="shared" si="40"/>
        <v>0x0080</v>
      </c>
      <c r="AG414" s="8" t="str">
        <f t="shared" si="41"/>
        <v>new InstInfo(0410, "s_cmpk_le_u32", "s4u", "none", "none", "none", "none", "u16", "none", 2, 2, @"D.u = SCC = (D.u &lt;= SIMM16).", @"", ISA_Enc.SOPK, 14, 0, 0xB7000000, 0x0080),</v>
      </c>
    </row>
    <row r="415" spans="2:33" ht="15.75" customHeight="1" x14ac:dyDescent="0.25">
      <c r="B415" t="s">
        <v>213</v>
      </c>
      <c r="C415" s="5">
        <f t="shared" si="42"/>
        <v>411</v>
      </c>
      <c r="D415" t="s">
        <v>2793</v>
      </c>
      <c r="E415" t="s">
        <v>2791</v>
      </c>
      <c r="F415" t="s">
        <v>2791</v>
      </c>
      <c r="G415" t="s">
        <v>2791</v>
      </c>
      <c r="H415" t="s">
        <v>2791</v>
      </c>
      <c r="I415" t="s">
        <v>2831</v>
      </c>
      <c r="J415" t="s">
        <v>2791</v>
      </c>
      <c r="K415">
        <f t="shared" si="44"/>
        <v>2</v>
      </c>
      <c r="L415">
        <f t="shared" si="45"/>
        <v>2</v>
      </c>
      <c r="M415">
        <v>0</v>
      </c>
      <c r="N415" t="s">
        <v>1305</v>
      </c>
      <c r="P415" t="s">
        <v>95</v>
      </c>
      <c r="Q415" s="5">
        <v>4</v>
      </c>
      <c r="R415">
        <v>0</v>
      </c>
      <c r="S415" t="str">
        <f>"0x" &amp; DEC2HEX(_xlfn.BITOR(LOOKUP(P415,Encodings!$B$4:$B$21,Encodings!$E$4:$E$21),_xlfn.BITLSHIFT(Q415,LOOKUP(P415,Encodings!$B$4:$B$21,Encodings!$D$4:$D$21))),8)</f>
        <v>0xB2000000</v>
      </c>
      <c r="T415" t="str">
        <f t="shared" si="43"/>
        <v>00100</v>
      </c>
      <c r="U415">
        <v>0</v>
      </c>
      <c r="V415">
        <v>0</v>
      </c>
      <c r="W415">
        <v>0</v>
      </c>
      <c r="X415">
        <v>1</v>
      </c>
      <c r="Y415">
        <v>0</v>
      </c>
      <c r="Z415">
        <v>0</v>
      </c>
      <c r="AA415">
        <v>0</v>
      </c>
      <c r="AB415">
        <v>0</v>
      </c>
      <c r="AC415">
        <v>0</v>
      </c>
      <c r="AD415">
        <v>0</v>
      </c>
      <c r="AE415">
        <v>0</v>
      </c>
      <c r="AF415" t="str">
        <f t="shared" si="40"/>
        <v>0x0080</v>
      </c>
      <c r="AG415" s="8" t="str">
        <f t="shared" si="41"/>
        <v>new InstInfo(0411, "s_cmpk_lg_i32", "s4i", "none", "none", "none", "none", "s16", "none", 2, 2, @"SCC = (D.i != signext(SIMM16)).", @"", ISA_Enc.SOPK, 4, 0, 0xB2000000, 0x0080),</v>
      </c>
    </row>
    <row r="416" spans="2:33" ht="15.75" customHeight="1" x14ac:dyDescent="0.25">
      <c r="B416" t="s">
        <v>219</v>
      </c>
      <c r="C416" s="5">
        <f t="shared" si="42"/>
        <v>412</v>
      </c>
      <c r="D416" t="s">
        <v>2795</v>
      </c>
      <c r="E416" t="s">
        <v>2791</v>
      </c>
      <c r="F416" t="s">
        <v>2791</v>
      </c>
      <c r="G416" t="s">
        <v>2791</v>
      </c>
      <c r="H416" t="s">
        <v>2791</v>
      </c>
      <c r="I416" t="s">
        <v>2830</v>
      </c>
      <c r="J416" t="s">
        <v>2791</v>
      </c>
      <c r="K416">
        <f t="shared" si="44"/>
        <v>2</v>
      </c>
      <c r="L416">
        <f t="shared" si="45"/>
        <v>2</v>
      </c>
      <c r="M416">
        <v>0</v>
      </c>
      <c r="N416" t="s">
        <v>1306</v>
      </c>
      <c r="P416" t="s">
        <v>95</v>
      </c>
      <c r="Q416" s="5">
        <v>10</v>
      </c>
      <c r="R416">
        <v>0</v>
      </c>
      <c r="S416" t="str">
        <f>"0x" &amp; DEC2HEX(_xlfn.BITOR(LOOKUP(P416,Encodings!$B$4:$B$21,Encodings!$E$4:$E$21),_xlfn.BITLSHIFT(Q416,LOOKUP(P416,Encodings!$B$4:$B$21,Encodings!$D$4:$D$21))),8)</f>
        <v>0xB5000000</v>
      </c>
      <c r="T416" t="str">
        <f t="shared" si="43"/>
        <v>01010</v>
      </c>
      <c r="U416">
        <v>0</v>
      </c>
      <c r="V416">
        <v>0</v>
      </c>
      <c r="W416">
        <v>0</v>
      </c>
      <c r="X416">
        <v>1</v>
      </c>
      <c r="Y416">
        <v>0</v>
      </c>
      <c r="Z416">
        <v>0</v>
      </c>
      <c r="AA416">
        <v>0</v>
      </c>
      <c r="AB416">
        <v>0</v>
      </c>
      <c r="AC416">
        <v>0</v>
      </c>
      <c r="AD416">
        <v>0</v>
      </c>
      <c r="AE416">
        <v>0</v>
      </c>
      <c r="AF416" t="str">
        <f t="shared" si="40"/>
        <v>0x0080</v>
      </c>
      <c r="AG416" s="8" t="str">
        <f t="shared" si="41"/>
        <v>new InstInfo(0412, "s_cmpk_lg_u32", "s4u", "none", "none", "none", "none", "u16", "none", 2, 2, @"SCC = (D.u != SIMM16).", @"", ISA_Enc.SOPK, 10, 0, 0xB5000000, 0x0080),</v>
      </c>
    </row>
    <row r="417" spans="2:33" ht="15.75" customHeight="1" x14ac:dyDescent="0.25">
      <c r="B417" t="s">
        <v>216</v>
      </c>
      <c r="C417" s="5">
        <f t="shared" si="42"/>
        <v>413</v>
      </c>
      <c r="D417" t="s">
        <v>2793</v>
      </c>
      <c r="E417" t="s">
        <v>2791</v>
      </c>
      <c r="F417" t="s">
        <v>2791</v>
      </c>
      <c r="G417" t="s">
        <v>2791</v>
      </c>
      <c r="H417" t="s">
        <v>2791</v>
      </c>
      <c r="I417" t="s">
        <v>2831</v>
      </c>
      <c r="J417" t="s">
        <v>2791</v>
      </c>
      <c r="K417">
        <f t="shared" si="44"/>
        <v>2</v>
      </c>
      <c r="L417">
        <f t="shared" si="45"/>
        <v>2</v>
      </c>
      <c r="M417">
        <v>0</v>
      </c>
      <c r="N417" t="s">
        <v>1307</v>
      </c>
      <c r="P417" t="s">
        <v>95</v>
      </c>
      <c r="Q417" s="5">
        <v>7</v>
      </c>
      <c r="R417">
        <v>0</v>
      </c>
      <c r="S417" t="str">
        <f>"0x" &amp; DEC2HEX(_xlfn.BITOR(LOOKUP(P417,Encodings!$B$4:$B$21,Encodings!$E$4:$E$21),_xlfn.BITLSHIFT(Q417,LOOKUP(P417,Encodings!$B$4:$B$21,Encodings!$D$4:$D$21))),8)</f>
        <v>0xB3800000</v>
      </c>
      <c r="T417" t="str">
        <f t="shared" si="43"/>
        <v>00111</v>
      </c>
      <c r="U417">
        <v>0</v>
      </c>
      <c r="V417">
        <v>0</v>
      </c>
      <c r="W417">
        <v>0</v>
      </c>
      <c r="X417">
        <v>1</v>
      </c>
      <c r="Y417">
        <v>0</v>
      </c>
      <c r="Z417">
        <v>0</v>
      </c>
      <c r="AA417">
        <v>0</v>
      </c>
      <c r="AB417">
        <v>0</v>
      </c>
      <c r="AC417">
        <v>0</v>
      </c>
      <c r="AD417">
        <v>0</v>
      </c>
      <c r="AE417">
        <v>0</v>
      </c>
      <c r="AF417" t="str">
        <f t="shared" si="40"/>
        <v>0x0080</v>
      </c>
      <c r="AG417" s="8" t="str">
        <f t="shared" si="41"/>
        <v>new InstInfo(0413, "s_cmpk_lt_i32", "s4i", "none", "none", "none", "none", "s16", "none", 2, 2, @"SCC = (D.i &lt; signext(SIMM16)).", @"", ISA_Enc.SOPK, 7, 0, 0xB3800000, 0x0080),</v>
      </c>
    </row>
    <row r="418" spans="2:33" ht="15.75" customHeight="1" x14ac:dyDescent="0.25">
      <c r="B418" t="s">
        <v>222</v>
      </c>
      <c r="C418" s="5">
        <f t="shared" si="42"/>
        <v>414</v>
      </c>
      <c r="D418" t="s">
        <v>2795</v>
      </c>
      <c r="E418" t="s">
        <v>2791</v>
      </c>
      <c r="F418" t="s">
        <v>2791</v>
      </c>
      <c r="G418" t="s">
        <v>2791</v>
      </c>
      <c r="H418" t="s">
        <v>2791</v>
      </c>
      <c r="I418" t="s">
        <v>2830</v>
      </c>
      <c r="J418" t="s">
        <v>2791</v>
      </c>
      <c r="K418">
        <f t="shared" si="44"/>
        <v>2</v>
      </c>
      <c r="L418">
        <f t="shared" si="45"/>
        <v>2</v>
      </c>
      <c r="M418">
        <v>0</v>
      </c>
      <c r="N418" t="s">
        <v>1308</v>
      </c>
      <c r="P418" t="s">
        <v>95</v>
      </c>
      <c r="Q418" s="5">
        <v>13</v>
      </c>
      <c r="R418">
        <v>0</v>
      </c>
      <c r="S418" t="str">
        <f>"0x" &amp; DEC2HEX(_xlfn.BITOR(LOOKUP(P418,Encodings!$B$4:$B$21,Encodings!$E$4:$E$21),_xlfn.BITLSHIFT(Q418,LOOKUP(P418,Encodings!$B$4:$B$21,Encodings!$D$4:$D$21))),8)</f>
        <v>0xB6800000</v>
      </c>
      <c r="T418" t="str">
        <f t="shared" si="43"/>
        <v>01101</v>
      </c>
      <c r="U418">
        <v>0</v>
      </c>
      <c r="V418">
        <v>0</v>
      </c>
      <c r="W418">
        <v>0</v>
      </c>
      <c r="X418">
        <v>1</v>
      </c>
      <c r="Y418">
        <v>0</v>
      </c>
      <c r="Z418">
        <v>0</v>
      </c>
      <c r="AA418">
        <v>0</v>
      </c>
      <c r="AB418">
        <v>0</v>
      </c>
      <c r="AC418">
        <v>0</v>
      </c>
      <c r="AD418">
        <v>0</v>
      </c>
      <c r="AE418">
        <v>0</v>
      </c>
      <c r="AF418" t="str">
        <f t="shared" si="40"/>
        <v>0x0080</v>
      </c>
      <c r="AG418" s="8" t="str">
        <f t="shared" si="41"/>
        <v>new InstInfo(0414, "s_cmpk_lt_u32", "s4u", "none", "none", "none", "none", "u16", "none", 2, 2, @"SCC = (D.u &lt; SIMM16).", @"", ISA_Enc.SOPK, 13, 0, 0xB6800000, 0x0080),</v>
      </c>
    </row>
    <row r="419" spans="2:33" ht="15.75" customHeight="1" x14ac:dyDescent="0.25">
      <c r="B419" t="s">
        <v>181</v>
      </c>
      <c r="C419" s="5">
        <f t="shared" si="42"/>
        <v>415</v>
      </c>
      <c r="D419" t="s">
        <v>2786</v>
      </c>
      <c r="E419" t="s">
        <v>2786</v>
      </c>
      <c r="F419" t="s">
        <v>2786</v>
      </c>
      <c r="G419" t="s">
        <v>2826</v>
      </c>
      <c r="H419" t="s">
        <v>2791</v>
      </c>
      <c r="I419" t="s">
        <v>2791</v>
      </c>
      <c r="J419" t="s">
        <v>2791</v>
      </c>
      <c r="K419">
        <f t="shared" si="44"/>
        <v>4</v>
      </c>
      <c r="L419">
        <f t="shared" si="45"/>
        <v>4</v>
      </c>
      <c r="M419">
        <v>0</v>
      </c>
      <c r="N419" t="s">
        <v>1266</v>
      </c>
      <c r="P419" t="s">
        <v>94</v>
      </c>
      <c r="Q419" s="5">
        <v>10</v>
      </c>
      <c r="R419">
        <v>0</v>
      </c>
      <c r="S419" t="str">
        <f>"0x" &amp; DEC2HEX(_xlfn.BITOR(LOOKUP(P419,Encodings!$B$4:$B$21,Encodings!$E$4:$E$21),_xlfn.BITLSHIFT(Q419,LOOKUP(P419,Encodings!$B$4:$B$21,Encodings!$D$4:$D$21))),8)</f>
        <v>0x85000000</v>
      </c>
      <c r="T419" t="str">
        <f>DEC2BIN(Q419,6)</f>
        <v>001010</v>
      </c>
      <c r="U419">
        <v>0</v>
      </c>
      <c r="V419">
        <v>0</v>
      </c>
      <c r="W419">
        <v>1</v>
      </c>
      <c r="X419">
        <v>0</v>
      </c>
      <c r="Y419">
        <v>0</v>
      </c>
      <c r="Z419">
        <v>0</v>
      </c>
      <c r="AA419">
        <v>0</v>
      </c>
      <c r="AB419">
        <v>0</v>
      </c>
      <c r="AC419">
        <v>0</v>
      </c>
      <c r="AD419">
        <v>0</v>
      </c>
      <c r="AE419">
        <v>1</v>
      </c>
      <c r="AF419" t="str">
        <f t="shared" si="40"/>
        <v>0x0101</v>
      </c>
      <c r="AG419" s="8" t="str">
        <f t="shared" si="41"/>
        <v>new InstInfo(0415, "s_cselect_b32", "s4b", "s4b", "s4b", "scc", "none", "none", "none", 4, 4, @"D.u = SCC ? S0.u : S1.u.", @"", ISA_Enc.SOP2, 10, 0, 0x85000000, 0x0101),</v>
      </c>
    </row>
    <row r="420" spans="2:33" ht="15.75" customHeight="1" x14ac:dyDescent="0.25">
      <c r="B420" t="s">
        <v>182</v>
      </c>
      <c r="C420" s="5">
        <f t="shared" si="42"/>
        <v>416</v>
      </c>
      <c r="D420" t="s">
        <v>2787</v>
      </c>
      <c r="E420" t="s">
        <v>2787</v>
      </c>
      <c r="F420" t="s">
        <v>2787</v>
      </c>
      <c r="G420" t="s">
        <v>2826</v>
      </c>
      <c r="H420" t="s">
        <v>2791</v>
      </c>
      <c r="I420" t="s">
        <v>2791</v>
      </c>
      <c r="J420" t="s">
        <v>2791</v>
      </c>
      <c r="K420">
        <f t="shared" si="44"/>
        <v>4</v>
      </c>
      <c r="L420">
        <f t="shared" si="45"/>
        <v>4</v>
      </c>
      <c r="M420">
        <v>0</v>
      </c>
      <c r="N420" t="s">
        <v>1266</v>
      </c>
      <c r="P420" t="s">
        <v>94</v>
      </c>
      <c r="Q420" s="5">
        <v>11</v>
      </c>
      <c r="R420">
        <v>0</v>
      </c>
      <c r="S420" t="str">
        <f>"0x" &amp; DEC2HEX(_xlfn.BITOR(LOOKUP(P420,Encodings!$B$4:$B$21,Encodings!$E$4:$E$21),_xlfn.BITLSHIFT(Q420,LOOKUP(P420,Encodings!$B$4:$B$21,Encodings!$D$4:$D$21))),8)</f>
        <v>0x85800000</v>
      </c>
      <c r="T420" t="str">
        <f>DEC2BIN(Q420,6)</f>
        <v>001011</v>
      </c>
      <c r="U420">
        <v>0</v>
      </c>
      <c r="V420">
        <v>0</v>
      </c>
      <c r="W420">
        <v>1</v>
      </c>
      <c r="X420">
        <v>0</v>
      </c>
      <c r="Y420">
        <v>0</v>
      </c>
      <c r="Z420">
        <v>0</v>
      </c>
      <c r="AA420">
        <v>0</v>
      </c>
      <c r="AB420">
        <v>0</v>
      </c>
      <c r="AC420">
        <v>0</v>
      </c>
      <c r="AD420">
        <v>0</v>
      </c>
      <c r="AE420">
        <v>1</v>
      </c>
      <c r="AF420" t="str">
        <f t="shared" si="40"/>
        <v>0x0101</v>
      </c>
      <c r="AG420" s="8" t="str">
        <f t="shared" si="41"/>
        <v>new InstInfo(0416, "s_cselect_b64", "s8b", "s8b", "s8b", "scc", "none", "none", "none", 4, 4, @"D.u = SCC ? S0.u : S1.u.", @"", ISA_Enc.SOP2, 11, 0, 0x85800000, 0x0101),</v>
      </c>
    </row>
    <row r="421" spans="2:33" ht="15.75" customHeight="1" x14ac:dyDescent="0.25">
      <c r="B421" t="s">
        <v>322</v>
      </c>
      <c r="C421" s="5">
        <f t="shared" si="42"/>
        <v>417</v>
      </c>
      <c r="D421" t="s">
        <v>2791</v>
      </c>
      <c r="E421" t="s">
        <v>2791</v>
      </c>
      <c r="F421" t="s">
        <v>2791</v>
      </c>
      <c r="G421" t="s">
        <v>2791</v>
      </c>
      <c r="H421" t="s">
        <v>2791</v>
      </c>
      <c r="I421" t="s">
        <v>2791</v>
      </c>
      <c r="J421" t="s">
        <v>2791</v>
      </c>
      <c r="K421">
        <f t="shared" si="44"/>
        <v>0</v>
      </c>
      <c r="L421">
        <f t="shared" si="45"/>
        <v>0</v>
      </c>
      <c r="M421">
        <v>0</v>
      </c>
      <c r="N421" t="s">
        <v>1408</v>
      </c>
      <c r="P421" t="s">
        <v>3070</v>
      </c>
      <c r="Q421" s="5">
        <v>31</v>
      </c>
      <c r="R421">
        <v>0</v>
      </c>
      <c r="S421" t="str">
        <f>"0x" &amp; DEC2HEX(_xlfn.BITOR(LOOKUP(P421,Encodings!$B$4:$B$21,Encodings!$E$4:$E$21),_xlfn.BITLSHIFT(Q421,LOOKUP(P421,Encodings!$B$4:$B$21,Encodings!$D$4:$D$21))),8)</f>
        <v>0xC7C00000</v>
      </c>
      <c r="T421" t="str">
        <f>DEC2BIN(Q421,5)</f>
        <v>11111</v>
      </c>
      <c r="U421">
        <v>0</v>
      </c>
      <c r="V421">
        <v>0</v>
      </c>
      <c r="W421">
        <v>0</v>
      </c>
      <c r="X421">
        <v>0</v>
      </c>
      <c r="Y421">
        <v>0</v>
      </c>
      <c r="Z421">
        <v>0</v>
      </c>
      <c r="AA421">
        <v>0</v>
      </c>
      <c r="AB421">
        <v>0</v>
      </c>
      <c r="AC421">
        <v>0</v>
      </c>
      <c r="AD421">
        <v>0</v>
      </c>
      <c r="AE421">
        <v>0</v>
      </c>
      <c r="AF421" t="str">
        <f t="shared" si="40"/>
        <v>0x0000</v>
      </c>
      <c r="AG421" s="8" t="str">
        <f t="shared" si="41"/>
        <v>new InstInfo(0417, "s_dcache_inv", "none", "none", "none", "none", "none", "none", "none", 0, 0, @"Invalidate entire L1 constant cache.", @"", ISA_Enc.SMEM, 31, 0, 0xC7C00000, 0x0000),</v>
      </c>
    </row>
    <row r="422" spans="2:33" ht="15.75" customHeight="1" x14ac:dyDescent="0.25">
      <c r="B422" t="s">
        <v>1409</v>
      </c>
      <c r="C422" s="5">
        <f t="shared" si="42"/>
        <v>418</v>
      </c>
      <c r="D422" t="s">
        <v>2791</v>
      </c>
      <c r="E422" t="s">
        <v>2791</v>
      </c>
      <c r="F422" t="s">
        <v>2791</v>
      </c>
      <c r="G422" t="s">
        <v>2791</v>
      </c>
      <c r="H422" t="s">
        <v>2791</v>
      </c>
      <c r="I422" t="s">
        <v>2791</v>
      </c>
      <c r="J422" t="s">
        <v>2791</v>
      </c>
      <c r="K422">
        <f t="shared" si="44"/>
        <v>0</v>
      </c>
      <c r="L422">
        <f t="shared" si="45"/>
        <v>0</v>
      </c>
      <c r="M422">
        <v>0</v>
      </c>
      <c r="N422" t="s">
        <v>1410</v>
      </c>
      <c r="P422" t="s">
        <v>3070</v>
      </c>
      <c r="Q422" s="5">
        <v>29</v>
      </c>
      <c r="R422">
        <v>0</v>
      </c>
      <c r="S422" t="str">
        <f>"0x" &amp; DEC2HEX(_xlfn.BITOR(LOOKUP(P422,Encodings!$B$4:$B$21,Encodings!$E$4:$E$21),_xlfn.BITLSHIFT(Q422,LOOKUP(P422,Encodings!$B$4:$B$21,Encodings!$D$4:$D$21))),8)</f>
        <v>0xC7400000</v>
      </c>
      <c r="T422" t="str">
        <f>DEC2BIN(Q422,5)</f>
        <v>11101</v>
      </c>
      <c r="U422">
        <v>0</v>
      </c>
      <c r="V422">
        <v>0</v>
      </c>
      <c r="W422">
        <v>0</v>
      </c>
      <c r="X422">
        <v>0</v>
      </c>
      <c r="Y422">
        <v>0</v>
      </c>
      <c r="Z422">
        <v>0</v>
      </c>
      <c r="AA422">
        <v>0</v>
      </c>
      <c r="AB422">
        <v>0</v>
      </c>
      <c r="AC422">
        <v>0</v>
      </c>
      <c r="AD422">
        <v>0</v>
      </c>
      <c r="AE422">
        <v>0</v>
      </c>
      <c r="AF422" t="str">
        <f t="shared" si="40"/>
        <v>0x0000</v>
      </c>
      <c r="AG422" s="8" t="str">
        <f t="shared" si="41"/>
        <v>new InstInfo(0418, "s_dcache_inv_vol", "none", "none", "none", "none", "none", "none", "none", 0, 0, @"Invalidate all volatile lines in L1 constant cache.", @"", ISA_Enc.SMEM, 29, 0, 0xC7400000, 0x0000),</v>
      </c>
    </row>
    <row r="423" spans="2:33" ht="15.75" customHeight="1" x14ac:dyDescent="0.25">
      <c r="B423" t="s">
        <v>309</v>
      </c>
      <c r="C423" s="5">
        <f t="shared" si="42"/>
        <v>419</v>
      </c>
      <c r="D423" t="s">
        <v>2791</v>
      </c>
      <c r="E423" t="s">
        <v>2791</v>
      </c>
      <c r="F423" t="s">
        <v>2791</v>
      </c>
      <c r="G423" t="s">
        <v>2791</v>
      </c>
      <c r="H423" t="s">
        <v>2791</v>
      </c>
      <c r="I423" t="s">
        <v>2833</v>
      </c>
      <c r="J423" t="s">
        <v>2791</v>
      </c>
      <c r="K423">
        <f t="shared" si="44"/>
        <v>1</v>
      </c>
      <c r="L423">
        <f t="shared" si="45"/>
        <v>1</v>
      </c>
      <c r="M423">
        <v>0</v>
      </c>
      <c r="N423" t="s">
        <v>1388</v>
      </c>
      <c r="P423" t="s">
        <v>1235</v>
      </c>
      <c r="Q423" s="5">
        <v>21</v>
      </c>
      <c r="R423">
        <v>0</v>
      </c>
      <c r="S423" t="str">
        <f>"0x" &amp; DEC2HEX(_xlfn.BITOR(LOOKUP(P423,Encodings!$B$4:$B$21,Encodings!$E$4:$E$21),_xlfn.BITLSHIFT(Q423,LOOKUP(P423,Encodings!$B$4:$B$21,Encodings!$D$4:$D$21))),8)</f>
        <v>0xBF950000</v>
      </c>
      <c r="T423" t="str">
        <f>DEC2BIN(Q423,5)</f>
        <v>10101</v>
      </c>
      <c r="U423">
        <v>0</v>
      </c>
      <c r="V423">
        <v>0</v>
      </c>
      <c r="W423">
        <v>0</v>
      </c>
      <c r="X423">
        <v>0</v>
      </c>
      <c r="Y423">
        <v>0</v>
      </c>
      <c r="Z423">
        <v>0</v>
      </c>
      <c r="AA423">
        <v>0</v>
      </c>
      <c r="AB423">
        <v>0</v>
      </c>
      <c r="AC423">
        <v>0</v>
      </c>
      <c r="AD423">
        <v>0</v>
      </c>
      <c r="AE423">
        <v>0</v>
      </c>
      <c r="AF423" t="str">
        <f t="shared" si="40"/>
        <v>0x0000</v>
      </c>
      <c r="AG423" s="8" t="str">
        <f t="shared" si="41"/>
        <v>new InstInfo(0419, "s_decperflevel", "none", "none", "none", "none", "none", "4u", "none", 1, 1, @"Decrement performance counter specified in SIMM16[3:0] by 1.", @"", ISA_Enc.SOPP, 21, 0, 0xBF950000, 0x0000),</v>
      </c>
    </row>
    <row r="424" spans="2:33" ht="15.75" customHeight="1" x14ac:dyDescent="0.25">
      <c r="B424" t="s">
        <v>291</v>
      </c>
      <c r="C424" s="5">
        <f t="shared" si="42"/>
        <v>420</v>
      </c>
      <c r="D424" t="s">
        <v>2791</v>
      </c>
      <c r="E424" t="s">
        <v>2791</v>
      </c>
      <c r="F424" t="s">
        <v>2791</v>
      </c>
      <c r="G424" t="s">
        <v>2791</v>
      </c>
      <c r="H424" t="s">
        <v>2791</v>
      </c>
      <c r="I424" t="s">
        <v>2791</v>
      </c>
      <c r="J424" t="s">
        <v>2791</v>
      </c>
      <c r="K424">
        <f t="shared" si="44"/>
        <v>0</v>
      </c>
      <c r="L424">
        <f t="shared" si="45"/>
        <v>0</v>
      </c>
      <c r="M424">
        <v>0</v>
      </c>
      <c r="N424" t="s">
        <v>1389</v>
      </c>
      <c r="P424" t="s">
        <v>1235</v>
      </c>
      <c r="Q424" s="5">
        <v>1</v>
      </c>
      <c r="R424">
        <v>0</v>
      </c>
      <c r="S424" t="str">
        <f>"0x" &amp; DEC2HEX(_xlfn.BITOR(LOOKUP(P424,Encodings!$B$4:$B$21,Encodings!$E$4:$E$21),_xlfn.BITLSHIFT(Q424,LOOKUP(P424,Encodings!$B$4:$B$21,Encodings!$D$4:$D$21))),8)</f>
        <v>0xBF810000</v>
      </c>
      <c r="T424" t="str">
        <f>DEC2BIN(Q424,5)</f>
        <v>00001</v>
      </c>
      <c r="U424">
        <v>0</v>
      </c>
      <c r="V424">
        <v>0</v>
      </c>
      <c r="W424">
        <v>0</v>
      </c>
      <c r="X424">
        <v>0</v>
      </c>
      <c r="Y424">
        <v>0</v>
      </c>
      <c r="Z424">
        <v>0</v>
      </c>
      <c r="AA424">
        <v>0</v>
      </c>
      <c r="AB424">
        <v>0</v>
      </c>
      <c r="AC424">
        <v>0</v>
      </c>
      <c r="AD424">
        <v>0</v>
      </c>
      <c r="AE424">
        <v>0</v>
      </c>
      <c r="AF424" t="str">
        <f t="shared" si="40"/>
        <v>0x0000</v>
      </c>
      <c r="AG424" s="8" t="str">
        <f t="shared" si="41"/>
        <v>new InstInfo(0420, "s_endpgm", "none", "none", "none", "none", "none", "none", "none", 0, 0, @"End of program; terminate wavefront.", @"", ISA_Enc.SOPP, 1, 0, 0xBF810000, 0x0000),</v>
      </c>
    </row>
    <row r="425" spans="2:33" ht="15.75" customHeight="1" x14ac:dyDescent="0.25">
      <c r="B425" t="s">
        <v>238</v>
      </c>
      <c r="C425" s="5">
        <f t="shared" si="42"/>
        <v>421</v>
      </c>
      <c r="D425" t="s">
        <v>2793</v>
      </c>
      <c r="E425" t="s">
        <v>2786</v>
      </c>
      <c r="F425" t="s">
        <v>2791</v>
      </c>
      <c r="G425" t="s">
        <v>2791</v>
      </c>
      <c r="H425" t="s">
        <v>2791</v>
      </c>
      <c r="I425" t="s">
        <v>2791</v>
      </c>
      <c r="J425" t="s">
        <v>2791</v>
      </c>
      <c r="K425">
        <f t="shared" si="44"/>
        <v>2</v>
      </c>
      <c r="L425">
        <f t="shared" si="45"/>
        <v>2</v>
      </c>
      <c r="M425">
        <v>0</v>
      </c>
      <c r="N425" t="s">
        <v>1327</v>
      </c>
      <c r="P425" t="s">
        <v>96</v>
      </c>
      <c r="Q425" s="5">
        <v>17</v>
      </c>
      <c r="R425">
        <v>0</v>
      </c>
      <c r="S425" t="str">
        <f>"0x" &amp; DEC2HEX(_xlfn.BITOR(LOOKUP(P425,Encodings!$B$4:$B$21,Encodings!$E$4:$E$21),_xlfn.BITLSHIFT(Q425,LOOKUP(P425,Encodings!$B$4:$B$21,Encodings!$D$4:$D$21))),8)</f>
        <v>0xBE801100</v>
      </c>
      <c r="T425" t="str">
        <f t="shared" ref="T425:T433" si="46">DEC2BIN(Q425,6)</f>
        <v>010001</v>
      </c>
      <c r="U425">
        <v>0</v>
      </c>
      <c r="V425">
        <v>0</v>
      </c>
      <c r="W425">
        <v>0</v>
      </c>
      <c r="X425">
        <v>0</v>
      </c>
      <c r="Y425">
        <v>0</v>
      </c>
      <c r="Z425">
        <v>0</v>
      </c>
      <c r="AA425">
        <v>0</v>
      </c>
      <c r="AB425">
        <v>0</v>
      </c>
      <c r="AC425">
        <v>0</v>
      </c>
      <c r="AD425">
        <v>0</v>
      </c>
      <c r="AE425">
        <v>1</v>
      </c>
      <c r="AF425" t="str">
        <f t="shared" si="40"/>
        <v>0x0001</v>
      </c>
      <c r="AG425" s="8" t="str">
        <f t="shared" si="41"/>
        <v>new InstInfo(0421, "s_ff0_i32_b32", "s4i", "s4b", "none", "none", "none", "none", "none", 2, 2, @"D.i = FindFirstZero(S0.u) from LSB; if no zeros, return -1.", @"", ISA_Enc.SOP1, 17, 0, 0xBE801100, 0x0001),</v>
      </c>
    </row>
    <row r="426" spans="2:33" ht="15.75" customHeight="1" x14ac:dyDescent="0.25">
      <c r="B426" t="s">
        <v>239</v>
      </c>
      <c r="C426" s="5">
        <f t="shared" si="42"/>
        <v>422</v>
      </c>
      <c r="D426" t="s">
        <v>2793</v>
      </c>
      <c r="E426" t="s">
        <v>2787</v>
      </c>
      <c r="F426" t="s">
        <v>2791</v>
      </c>
      <c r="G426" t="s">
        <v>2791</v>
      </c>
      <c r="H426" t="s">
        <v>2791</v>
      </c>
      <c r="I426" t="s">
        <v>2791</v>
      </c>
      <c r="J426" t="s">
        <v>2791</v>
      </c>
      <c r="K426">
        <f t="shared" si="44"/>
        <v>2</v>
      </c>
      <c r="L426">
        <f t="shared" si="45"/>
        <v>2</v>
      </c>
      <c r="M426">
        <v>0</v>
      </c>
      <c r="N426" t="s">
        <v>1327</v>
      </c>
      <c r="P426" t="s">
        <v>96</v>
      </c>
      <c r="Q426" s="5">
        <v>18</v>
      </c>
      <c r="R426">
        <v>0</v>
      </c>
      <c r="S426" t="str">
        <f>"0x" &amp; DEC2HEX(_xlfn.BITOR(LOOKUP(P426,Encodings!$B$4:$B$21,Encodings!$E$4:$E$21),_xlfn.BITLSHIFT(Q426,LOOKUP(P426,Encodings!$B$4:$B$21,Encodings!$D$4:$D$21))),8)</f>
        <v>0xBE801200</v>
      </c>
      <c r="T426" t="str">
        <f t="shared" si="46"/>
        <v>010010</v>
      </c>
      <c r="U426">
        <v>0</v>
      </c>
      <c r="V426">
        <v>0</v>
      </c>
      <c r="W426">
        <v>0</v>
      </c>
      <c r="X426">
        <v>0</v>
      </c>
      <c r="Y426">
        <v>0</v>
      </c>
      <c r="Z426">
        <v>0</v>
      </c>
      <c r="AA426">
        <v>0</v>
      </c>
      <c r="AB426">
        <v>0</v>
      </c>
      <c r="AC426">
        <v>0</v>
      </c>
      <c r="AD426">
        <v>0</v>
      </c>
      <c r="AE426">
        <v>1</v>
      </c>
      <c r="AF426" t="str">
        <f t="shared" si="40"/>
        <v>0x0001</v>
      </c>
      <c r="AG426" s="8" t="str">
        <f t="shared" si="41"/>
        <v>new InstInfo(0422, "s_ff0_i32_b64", "s4i", "s8b", "none", "none", "none", "none", "none", 2, 2, @"D.i = FindFirstZero(S0.u) from LSB; if no zeros, return -1.", @"", ISA_Enc.SOP1, 18, 0, 0xBE801200, 0x0001),</v>
      </c>
    </row>
    <row r="427" spans="2:33" ht="15.75" customHeight="1" x14ac:dyDescent="0.25">
      <c r="B427" t="s">
        <v>240</v>
      </c>
      <c r="C427" s="5">
        <f t="shared" si="42"/>
        <v>423</v>
      </c>
      <c r="D427" t="s">
        <v>2793</v>
      </c>
      <c r="E427" t="s">
        <v>2786</v>
      </c>
      <c r="F427" t="s">
        <v>2791</v>
      </c>
      <c r="G427" t="s">
        <v>2791</v>
      </c>
      <c r="H427" t="s">
        <v>2791</v>
      </c>
      <c r="I427" t="s">
        <v>2791</v>
      </c>
      <c r="J427" t="s">
        <v>2791</v>
      </c>
      <c r="K427">
        <f t="shared" si="44"/>
        <v>2</v>
      </c>
      <c r="L427">
        <f t="shared" si="45"/>
        <v>2</v>
      </c>
      <c r="M427">
        <v>0</v>
      </c>
      <c r="N427" t="s">
        <v>1328</v>
      </c>
      <c r="P427" t="s">
        <v>96</v>
      </c>
      <c r="Q427" s="5">
        <v>19</v>
      </c>
      <c r="R427">
        <v>0</v>
      </c>
      <c r="S427" t="str">
        <f>"0x" &amp; DEC2HEX(_xlfn.BITOR(LOOKUP(P427,Encodings!$B$4:$B$21,Encodings!$E$4:$E$21),_xlfn.BITLSHIFT(Q427,LOOKUP(P427,Encodings!$B$4:$B$21,Encodings!$D$4:$D$21))),8)</f>
        <v>0xBE801300</v>
      </c>
      <c r="T427" t="str">
        <f t="shared" si="46"/>
        <v>010011</v>
      </c>
      <c r="U427">
        <v>0</v>
      </c>
      <c r="V427">
        <v>0</v>
      </c>
      <c r="W427">
        <v>0</v>
      </c>
      <c r="X427">
        <v>0</v>
      </c>
      <c r="Y427">
        <v>0</v>
      </c>
      <c r="Z427">
        <v>0</v>
      </c>
      <c r="AA427">
        <v>0</v>
      </c>
      <c r="AB427">
        <v>0</v>
      </c>
      <c r="AC427">
        <v>0</v>
      </c>
      <c r="AD427">
        <v>0</v>
      </c>
      <c r="AE427">
        <v>1</v>
      </c>
      <c r="AF427" t="str">
        <f t="shared" si="40"/>
        <v>0x0001</v>
      </c>
      <c r="AG427" s="8" t="str">
        <f t="shared" si="41"/>
        <v>new InstInfo(0423, "s_ff1_i32_b32", "s4i", "s4b", "none", "none", "none", "none", "none", 2, 2, @"D.i = FindFirstOne(S0.u) from LSB; if no ones, return -1.", @"", ISA_Enc.SOP1, 19, 0, 0xBE801300, 0x0001),</v>
      </c>
    </row>
    <row r="428" spans="2:33" ht="15.75" customHeight="1" x14ac:dyDescent="0.25">
      <c r="B428" t="s">
        <v>241</v>
      </c>
      <c r="C428" s="5">
        <f t="shared" si="42"/>
        <v>424</v>
      </c>
      <c r="D428" t="s">
        <v>2793</v>
      </c>
      <c r="E428" t="s">
        <v>2787</v>
      </c>
      <c r="F428" t="s">
        <v>2791</v>
      </c>
      <c r="G428" t="s">
        <v>2791</v>
      </c>
      <c r="H428" t="s">
        <v>2791</v>
      </c>
      <c r="I428" t="s">
        <v>2791</v>
      </c>
      <c r="J428" t="s">
        <v>2791</v>
      </c>
      <c r="K428">
        <f t="shared" si="44"/>
        <v>2</v>
      </c>
      <c r="L428">
        <f t="shared" si="45"/>
        <v>2</v>
      </c>
      <c r="M428">
        <v>0</v>
      </c>
      <c r="N428" t="s">
        <v>1328</v>
      </c>
      <c r="P428" t="s">
        <v>96</v>
      </c>
      <c r="Q428" s="5">
        <v>20</v>
      </c>
      <c r="R428">
        <v>0</v>
      </c>
      <c r="S428" t="str">
        <f>"0x" &amp; DEC2HEX(_xlfn.BITOR(LOOKUP(P428,Encodings!$B$4:$B$21,Encodings!$E$4:$E$21),_xlfn.BITLSHIFT(Q428,LOOKUP(P428,Encodings!$B$4:$B$21,Encodings!$D$4:$D$21))),8)</f>
        <v>0xBE801400</v>
      </c>
      <c r="T428" t="str">
        <f t="shared" si="46"/>
        <v>010100</v>
      </c>
      <c r="U428">
        <v>0</v>
      </c>
      <c r="V428">
        <v>0</v>
      </c>
      <c r="W428">
        <v>0</v>
      </c>
      <c r="X428">
        <v>0</v>
      </c>
      <c r="Y428">
        <v>0</v>
      </c>
      <c r="Z428">
        <v>0</v>
      </c>
      <c r="AA428">
        <v>0</v>
      </c>
      <c r="AB428">
        <v>0</v>
      </c>
      <c r="AC428">
        <v>0</v>
      </c>
      <c r="AD428">
        <v>0</v>
      </c>
      <c r="AE428">
        <v>1</v>
      </c>
      <c r="AF428" t="str">
        <f t="shared" si="40"/>
        <v>0x0001</v>
      </c>
      <c r="AG428" s="8" t="str">
        <f t="shared" si="41"/>
        <v>new InstInfo(0424, "s_ff1_i32_b64", "s4i", "s8b", "none", "none", "none", "none", "none", 2, 2, @"D.i = FindFirstOne(S0.u) from LSB; if no ones, return -1.", @"", ISA_Enc.SOP1, 20, 0, 0xBE801400, 0x0001),</v>
      </c>
    </row>
    <row r="429" spans="2:33" ht="15.75" customHeight="1" x14ac:dyDescent="0.25">
      <c r="B429" t="s">
        <v>244</v>
      </c>
      <c r="C429" s="5">
        <f t="shared" si="42"/>
        <v>425</v>
      </c>
      <c r="D429" t="s">
        <v>2793</v>
      </c>
      <c r="E429" t="s">
        <v>2793</v>
      </c>
      <c r="F429" t="s">
        <v>2791</v>
      </c>
      <c r="G429" t="s">
        <v>2791</v>
      </c>
      <c r="H429" t="s">
        <v>2791</v>
      </c>
      <c r="I429" t="s">
        <v>2791</v>
      </c>
      <c r="J429" t="s">
        <v>2791</v>
      </c>
      <c r="K429">
        <f t="shared" si="44"/>
        <v>2</v>
      </c>
      <c r="L429">
        <f t="shared" si="45"/>
        <v>2</v>
      </c>
      <c r="M429">
        <v>0</v>
      </c>
      <c r="N429" t="s">
        <v>1329</v>
      </c>
      <c r="P429" t="s">
        <v>96</v>
      </c>
      <c r="Q429" s="5">
        <v>23</v>
      </c>
      <c r="R429">
        <v>0</v>
      </c>
      <c r="S429" t="str">
        <f>"0x" &amp; DEC2HEX(_xlfn.BITOR(LOOKUP(P429,Encodings!$B$4:$B$21,Encodings!$E$4:$E$21),_xlfn.BITLSHIFT(Q429,LOOKUP(P429,Encodings!$B$4:$B$21,Encodings!$D$4:$D$21))),8)</f>
        <v>0xBE801700</v>
      </c>
      <c r="T429" t="str">
        <f t="shared" si="46"/>
        <v>010111</v>
      </c>
      <c r="U429">
        <v>0</v>
      </c>
      <c r="V429">
        <v>0</v>
      </c>
      <c r="W429">
        <v>0</v>
      </c>
      <c r="X429">
        <v>0</v>
      </c>
      <c r="Y429">
        <v>0</v>
      </c>
      <c r="Z429">
        <v>0</v>
      </c>
      <c r="AA429">
        <v>0</v>
      </c>
      <c r="AB429">
        <v>0</v>
      </c>
      <c r="AC429">
        <v>0</v>
      </c>
      <c r="AD429">
        <v>0</v>
      </c>
      <c r="AE429">
        <v>1</v>
      </c>
      <c r="AF429" t="str">
        <f t="shared" si="40"/>
        <v>0x0001</v>
      </c>
      <c r="AG429" s="8" t="str">
        <f t="shared" si="41"/>
        <v>new InstInfo(0425, "s_flbit_i32", "s4i", "s4i", "none", "none", "none", "none", "none", 2, 2, @"D.i = Find first bit opposite of sign bit from MSB. If S0 == -1, return -1.", @"", ISA_Enc.SOP1, 23, 0, 0xBE801700, 0x0001),</v>
      </c>
    </row>
    <row r="430" spans="2:33" ht="15.75" customHeight="1" x14ac:dyDescent="0.25">
      <c r="B430" t="s">
        <v>242</v>
      </c>
      <c r="C430" s="5">
        <f t="shared" si="42"/>
        <v>426</v>
      </c>
      <c r="D430" t="s">
        <v>2793</v>
      </c>
      <c r="E430" t="s">
        <v>2786</v>
      </c>
      <c r="F430" t="s">
        <v>2791</v>
      </c>
      <c r="G430" t="s">
        <v>2791</v>
      </c>
      <c r="H430" t="s">
        <v>2791</v>
      </c>
      <c r="I430" t="s">
        <v>2791</v>
      </c>
      <c r="J430" t="s">
        <v>2791</v>
      </c>
      <c r="K430">
        <f t="shared" si="44"/>
        <v>2</v>
      </c>
      <c r="L430">
        <f t="shared" si="45"/>
        <v>2</v>
      </c>
      <c r="M430">
        <v>0</v>
      </c>
      <c r="N430" t="s">
        <v>1330</v>
      </c>
      <c r="P430" t="s">
        <v>96</v>
      </c>
      <c r="Q430" s="5">
        <v>21</v>
      </c>
      <c r="R430">
        <v>0</v>
      </c>
      <c r="S430" t="str">
        <f>"0x" &amp; DEC2HEX(_xlfn.BITOR(LOOKUP(P430,Encodings!$B$4:$B$21,Encodings!$E$4:$E$21),_xlfn.BITLSHIFT(Q430,LOOKUP(P430,Encodings!$B$4:$B$21,Encodings!$D$4:$D$21))),8)</f>
        <v>0xBE801500</v>
      </c>
      <c r="T430" t="str">
        <f t="shared" si="46"/>
        <v>010101</v>
      </c>
      <c r="U430">
        <v>0</v>
      </c>
      <c r="V430">
        <v>0</v>
      </c>
      <c r="W430">
        <v>0</v>
      </c>
      <c r="X430">
        <v>0</v>
      </c>
      <c r="Y430">
        <v>0</v>
      </c>
      <c r="Z430">
        <v>0</v>
      </c>
      <c r="AA430">
        <v>0</v>
      </c>
      <c r="AB430">
        <v>0</v>
      </c>
      <c r="AC430">
        <v>0</v>
      </c>
      <c r="AD430">
        <v>0</v>
      </c>
      <c r="AE430">
        <v>1</v>
      </c>
      <c r="AF430" t="str">
        <f t="shared" si="40"/>
        <v>0x0001</v>
      </c>
      <c r="AG430" s="8" t="str">
        <f t="shared" si="41"/>
        <v>new InstInfo(0426, "s_flbit_i32_b32", "s4i", "s4b", "none", "none", "none", "none", "none", 2, 2, @"D.i = FindFirstOne(S0.u) from MSB; if no ones, return -1.", @"", ISA_Enc.SOP1, 21, 0, 0xBE801500, 0x0001),</v>
      </c>
    </row>
    <row r="431" spans="2:33" ht="15.75" customHeight="1" x14ac:dyDescent="0.25">
      <c r="B431" t="s">
        <v>243</v>
      </c>
      <c r="C431" s="5">
        <f t="shared" si="42"/>
        <v>427</v>
      </c>
      <c r="D431" t="s">
        <v>2793</v>
      </c>
      <c r="E431" t="s">
        <v>2787</v>
      </c>
      <c r="F431" t="s">
        <v>2791</v>
      </c>
      <c r="G431" t="s">
        <v>2791</v>
      </c>
      <c r="H431" t="s">
        <v>2791</v>
      </c>
      <c r="I431" t="s">
        <v>2791</v>
      </c>
      <c r="J431" t="s">
        <v>2791</v>
      </c>
      <c r="K431">
        <f t="shared" si="44"/>
        <v>2</v>
      </c>
      <c r="L431">
        <f t="shared" si="45"/>
        <v>2</v>
      </c>
      <c r="M431">
        <v>0</v>
      </c>
      <c r="N431" t="s">
        <v>1330</v>
      </c>
      <c r="P431" t="s">
        <v>96</v>
      </c>
      <c r="Q431" s="5">
        <v>22</v>
      </c>
      <c r="R431">
        <v>0</v>
      </c>
      <c r="S431" t="str">
        <f>"0x" &amp; DEC2HEX(_xlfn.BITOR(LOOKUP(P431,Encodings!$B$4:$B$21,Encodings!$E$4:$E$21),_xlfn.BITLSHIFT(Q431,LOOKUP(P431,Encodings!$B$4:$B$21,Encodings!$D$4:$D$21))),8)</f>
        <v>0xBE801600</v>
      </c>
      <c r="T431" t="str">
        <f t="shared" si="46"/>
        <v>010110</v>
      </c>
      <c r="U431">
        <v>0</v>
      </c>
      <c r="V431">
        <v>0</v>
      </c>
      <c r="W431">
        <v>0</v>
      </c>
      <c r="X431">
        <v>0</v>
      </c>
      <c r="Y431">
        <v>0</v>
      </c>
      <c r="Z431">
        <v>0</v>
      </c>
      <c r="AA431">
        <v>0</v>
      </c>
      <c r="AB431">
        <v>0</v>
      </c>
      <c r="AC431">
        <v>0</v>
      </c>
      <c r="AD431">
        <v>0</v>
      </c>
      <c r="AE431">
        <v>1</v>
      </c>
      <c r="AF431" t="str">
        <f t="shared" si="40"/>
        <v>0x0001</v>
      </c>
      <c r="AG431" s="8" t="str">
        <f t="shared" si="41"/>
        <v>new InstInfo(0427, "s_flbit_i32_b64", "s4i", "s8b", "none", "none", "none", "none", "none", 2, 2, @"D.i = FindFirstOne(S0.u) from MSB; if no ones, return -1.", @"", ISA_Enc.SOP1, 22, 0, 0xBE801600, 0x0001),</v>
      </c>
    </row>
    <row r="432" spans="2:33" ht="15.75" customHeight="1" x14ac:dyDescent="0.25">
      <c r="B432" t="s">
        <v>245</v>
      </c>
      <c r="C432" s="5">
        <f t="shared" si="42"/>
        <v>428</v>
      </c>
      <c r="D432" t="s">
        <v>2793</v>
      </c>
      <c r="E432" t="s">
        <v>2794</v>
      </c>
      <c r="F432" t="s">
        <v>2791</v>
      </c>
      <c r="G432" t="s">
        <v>2791</v>
      </c>
      <c r="H432" t="s">
        <v>2791</v>
      </c>
      <c r="I432" t="s">
        <v>2791</v>
      </c>
      <c r="J432" t="s">
        <v>2791</v>
      </c>
      <c r="K432">
        <f t="shared" si="44"/>
        <v>2</v>
      </c>
      <c r="L432">
        <f t="shared" si="45"/>
        <v>2</v>
      </c>
      <c r="M432">
        <v>0</v>
      </c>
      <c r="N432" t="s">
        <v>1329</v>
      </c>
      <c r="P432" t="s">
        <v>96</v>
      </c>
      <c r="Q432" s="5">
        <v>24</v>
      </c>
      <c r="R432">
        <v>0</v>
      </c>
      <c r="S432" t="str">
        <f>"0x" &amp; DEC2HEX(_xlfn.BITOR(LOOKUP(P432,Encodings!$B$4:$B$21,Encodings!$E$4:$E$21),_xlfn.BITLSHIFT(Q432,LOOKUP(P432,Encodings!$B$4:$B$21,Encodings!$D$4:$D$21))),8)</f>
        <v>0xBE801800</v>
      </c>
      <c r="T432" t="str">
        <f t="shared" si="46"/>
        <v>011000</v>
      </c>
      <c r="U432">
        <v>0</v>
      </c>
      <c r="V432">
        <v>0</v>
      </c>
      <c r="W432">
        <v>0</v>
      </c>
      <c r="X432">
        <v>0</v>
      </c>
      <c r="Y432">
        <v>0</v>
      </c>
      <c r="Z432">
        <v>0</v>
      </c>
      <c r="AA432">
        <v>0</v>
      </c>
      <c r="AB432">
        <v>0</v>
      </c>
      <c r="AC432">
        <v>0</v>
      </c>
      <c r="AD432">
        <v>0</v>
      </c>
      <c r="AE432">
        <v>1</v>
      </c>
      <c r="AF432" t="str">
        <f t="shared" si="40"/>
        <v>0x0001</v>
      </c>
      <c r="AG432" s="8" t="str">
        <f t="shared" si="41"/>
        <v>new InstInfo(0428, "s_flbit_i32_i64", "s4i", "s8i", "none", "none", "none", "none", "none", 2, 2, @"D.i = Find first bit opposite of sign bit from MSB. If S0 == -1, return -1.", @"", ISA_Enc.SOP1, 24, 0, 0xBE801800, 0x0001),</v>
      </c>
    </row>
    <row r="433" spans="2:33" ht="15.75" customHeight="1" x14ac:dyDescent="0.25">
      <c r="B433" t="s">
        <v>252</v>
      </c>
      <c r="C433" s="5">
        <f t="shared" si="42"/>
        <v>429</v>
      </c>
      <c r="D433" t="s">
        <v>2792</v>
      </c>
      <c r="E433" t="s">
        <v>2791</v>
      </c>
      <c r="F433" t="s">
        <v>2791</v>
      </c>
      <c r="G433" t="s">
        <v>2791</v>
      </c>
      <c r="H433" t="s">
        <v>2791</v>
      </c>
      <c r="I433" t="s">
        <v>2791</v>
      </c>
      <c r="J433" t="s">
        <v>2791</v>
      </c>
      <c r="K433">
        <f t="shared" si="44"/>
        <v>1</v>
      </c>
      <c r="L433">
        <f t="shared" si="45"/>
        <v>1</v>
      </c>
      <c r="M433">
        <v>0</v>
      </c>
      <c r="N433" t="s">
        <v>1331</v>
      </c>
      <c r="P433" t="s">
        <v>96</v>
      </c>
      <c r="Q433" s="5">
        <v>31</v>
      </c>
      <c r="R433">
        <v>0</v>
      </c>
      <c r="S433" t="str">
        <f>"0x" &amp; DEC2HEX(_xlfn.BITOR(LOOKUP(P433,Encodings!$B$4:$B$21,Encodings!$E$4:$E$21),_xlfn.BITLSHIFT(Q433,LOOKUP(P433,Encodings!$B$4:$B$21,Encodings!$D$4:$D$21))),8)</f>
        <v>0xBE801F00</v>
      </c>
      <c r="T433" t="str">
        <f t="shared" si="46"/>
        <v>011111</v>
      </c>
      <c r="U433">
        <v>1</v>
      </c>
      <c r="V433">
        <v>0</v>
      </c>
      <c r="W433">
        <v>0</v>
      </c>
      <c r="X433">
        <v>0</v>
      </c>
      <c r="Y433">
        <v>0</v>
      </c>
      <c r="Z433">
        <v>0</v>
      </c>
      <c r="AA433">
        <v>0</v>
      </c>
      <c r="AB433">
        <v>0</v>
      </c>
      <c r="AC433">
        <v>0</v>
      </c>
      <c r="AD433">
        <v>0</v>
      </c>
      <c r="AE433">
        <v>0</v>
      </c>
      <c r="AF433" t="str">
        <f t="shared" si="40"/>
        <v>0x0400</v>
      </c>
      <c r="AG433" s="8" t="str">
        <f t="shared" si="41"/>
        <v>new InstInfo(0429, "s_getpc_b64", "s8u", "none", "none", "none", "none", "none", "none", 1, 1, @"D.u = PC + 4; destination receives the byte address of the next instruction.", @"", ISA_Enc.SOP1, 31, 0, 0xBE801F00, 0x0400),</v>
      </c>
    </row>
    <row r="434" spans="2:33" ht="15.75" customHeight="1" x14ac:dyDescent="0.25">
      <c r="B434" t="s">
        <v>100</v>
      </c>
      <c r="C434" s="5">
        <f t="shared" si="42"/>
        <v>430</v>
      </c>
      <c r="D434" t="s">
        <v>2786</v>
      </c>
      <c r="E434" t="s">
        <v>2791</v>
      </c>
      <c r="F434" t="s">
        <v>2791</v>
      </c>
      <c r="G434" t="s">
        <v>2791</v>
      </c>
      <c r="H434" t="s">
        <v>2791</v>
      </c>
      <c r="I434" t="s">
        <v>2832</v>
      </c>
      <c r="J434" t="s">
        <v>2791</v>
      </c>
      <c r="K434">
        <f t="shared" si="44"/>
        <v>2</v>
      </c>
      <c r="L434">
        <f t="shared" si="45"/>
        <v>2</v>
      </c>
      <c r="M434">
        <v>0</v>
      </c>
      <c r="N434" t="s">
        <v>1310</v>
      </c>
      <c r="P434" t="s">
        <v>95</v>
      </c>
      <c r="Q434" s="5">
        <v>18</v>
      </c>
      <c r="R434">
        <v>0</v>
      </c>
      <c r="S434" t="str">
        <f>"0x" &amp; DEC2HEX(_xlfn.BITOR(LOOKUP(P434,Encodings!$B$4:$B$21,Encodings!$E$4:$E$21),_xlfn.BITLSHIFT(Q434,LOOKUP(P434,Encodings!$B$4:$B$21,Encodings!$D$4:$D$21))),8)</f>
        <v>0xB9000000</v>
      </c>
      <c r="T434" t="str">
        <f t="shared" ref="T434:T441" si="47">DEC2BIN(Q434,5)</f>
        <v>10010</v>
      </c>
      <c r="U434">
        <v>0</v>
      </c>
      <c r="V434">
        <v>0</v>
      </c>
      <c r="W434">
        <v>0</v>
      </c>
      <c r="X434">
        <v>0</v>
      </c>
      <c r="Y434">
        <v>0</v>
      </c>
      <c r="Z434">
        <v>0</v>
      </c>
      <c r="AA434">
        <v>0</v>
      </c>
      <c r="AB434">
        <v>0</v>
      </c>
      <c r="AC434">
        <v>0</v>
      </c>
      <c r="AD434">
        <v>0</v>
      </c>
      <c r="AE434">
        <v>0</v>
      </c>
      <c r="AF434" t="str">
        <f t="shared" si="40"/>
        <v>0x0000</v>
      </c>
      <c r="AG434" s="8" t="str">
        <f t="shared" si="41"/>
        <v>new InstInfo(0430, "s_getreg_b32", "s4b", "none", "none", "none", "none", "b16", "none", 2, 2, @"D.u = hardware register. Read some or all of a hardware register into the LSBs of D. See Table 5.7 on page 5-7. SIMM16 = {size[4:0], offset[4:0], hwRegId[5:0]}; offset is in the range from 0 to 31, size is in the range from 1 to 32.", @"", ISA_Enc.SOPK, 18, 0, 0xB9000000, 0x0000),</v>
      </c>
    </row>
    <row r="435" spans="2:33" ht="15.75" customHeight="1" x14ac:dyDescent="0.25">
      <c r="B435" t="s">
        <v>307</v>
      </c>
      <c r="C435" s="5">
        <f t="shared" si="42"/>
        <v>431</v>
      </c>
      <c r="D435" t="s">
        <v>2791</v>
      </c>
      <c r="E435" t="s">
        <v>2791</v>
      </c>
      <c r="F435" t="s">
        <v>2791</v>
      </c>
      <c r="G435" t="s">
        <v>2791</v>
      </c>
      <c r="H435" t="s">
        <v>2791</v>
      </c>
      <c r="I435" t="s">
        <v>2791</v>
      </c>
      <c r="J435" t="s">
        <v>2791</v>
      </c>
      <c r="K435">
        <f t="shared" si="44"/>
        <v>0</v>
      </c>
      <c r="L435">
        <f t="shared" si="45"/>
        <v>0</v>
      </c>
      <c r="M435">
        <v>0</v>
      </c>
      <c r="N435" t="s">
        <v>1390</v>
      </c>
      <c r="P435" t="s">
        <v>1235</v>
      </c>
      <c r="Q435" s="5">
        <v>19</v>
      </c>
      <c r="R435">
        <v>0</v>
      </c>
      <c r="S435" t="str">
        <f>"0x" &amp; DEC2HEX(_xlfn.BITOR(LOOKUP(P435,Encodings!$B$4:$B$21,Encodings!$E$4:$E$21),_xlfn.BITLSHIFT(Q435,LOOKUP(P435,Encodings!$B$4:$B$21,Encodings!$D$4:$D$21))),8)</f>
        <v>0xBF930000</v>
      </c>
      <c r="T435" t="str">
        <f t="shared" si="47"/>
        <v>10011</v>
      </c>
      <c r="U435">
        <v>0</v>
      </c>
      <c r="V435">
        <v>0</v>
      </c>
      <c r="W435">
        <v>0</v>
      </c>
      <c r="X435">
        <v>0</v>
      </c>
      <c r="Y435">
        <v>0</v>
      </c>
      <c r="Z435">
        <v>0</v>
      </c>
      <c r="AA435">
        <v>0</v>
      </c>
      <c r="AB435">
        <v>0</v>
      </c>
      <c r="AC435">
        <v>0</v>
      </c>
      <c r="AD435">
        <v>0</v>
      </c>
      <c r="AE435">
        <v>0</v>
      </c>
      <c r="AF435" t="str">
        <f t="shared" si="40"/>
        <v>0x0000</v>
      </c>
      <c r="AG435" s="8" t="str">
        <f t="shared" si="41"/>
        <v>new InstInfo(0431, "s_icache_inv", "none", "none", "none", "none", "none", "none", "none", 0, 0, @"Invalidate entire L1 instruction cache.", @"", ISA_Enc.SOPP, 19, 0, 0xBF930000, 0x0000),</v>
      </c>
    </row>
    <row r="436" spans="2:33" ht="15.75" customHeight="1" x14ac:dyDescent="0.25">
      <c r="B436" t="s">
        <v>308</v>
      </c>
      <c r="C436" s="5">
        <f t="shared" si="42"/>
        <v>432</v>
      </c>
      <c r="D436" t="s">
        <v>2791</v>
      </c>
      <c r="E436" t="s">
        <v>2791</v>
      </c>
      <c r="F436" t="s">
        <v>2791</v>
      </c>
      <c r="G436" t="s">
        <v>2791</v>
      </c>
      <c r="H436" t="s">
        <v>2791</v>
      </c>
      <c r="I436" t="s">
        <v>2833</v>
      </c>
      <c r="J436" t="s">
        <v>2791</v>
      </c>
      <c r="K436">
        <f t="shared" si="44"/>
        <v>1</v>
      </c>
      <c r="L436">
        <f t="shared" si="45"/>
        <v>1</v>
      </c>
      <c r="M436">
        <v>0</v>
      </c>
      <c r="N436" t="s">
        <v>1391</v>
      </c>
      <c r="P436" t="s">
        <v>1235</v>
      </c>
      <c r="Q436" s="5">
        <v>20</v>
      </c>
      <c r="R436">
        <v>0</v>
      </c>
      <c r="S436" t="str">
        <f>"0x" &amp; DEC2HEX(_xlfn.BITOR(LOOKUP(P436,Encodings!$B$4:$B$21,Encodings!$E$4:$E$21),_xlfn.BITLSHIFT(Q436,LOOKUP(P436,Encodings!$B$4:$B$21,Encodings!$D$4:$D$21))),8)</f>
        <v>0xBF940000</v>
      </c>
      <c r="T436" t="str">
        <f t="shared" si="47"/>
        <v>10100</v>
      </c>
      <c r="U436">
        <v>0</v>
      </c>
      <c r="V436">
        <v>0</v>
      </c>
      <c r="W436">
        <v>0</v>
      </c>
      <c r="X436">
        <v>0</v>
      </c>
      <c r="Y436">
        <v>0</v>
      </c>
      <c r="Z436">
        <v>0</v>
      </c>
      <c r="AA436">
        <v>0</v>
      </c>
      <c r="AB436">
        <v>0</v>
      </c>
      <c r="AC436">
        <v>0</v>
      </c>
      <c r="AD436">
        <v>0</v>
      </c>
      <c r="AE436">
        <v>0</v>
      </c>
      <c r="AF436" t="str">
        <f t="shared" si="40"/>
        <v>0x0000</v>
      </c>
      <c r="AG436" s="8" t="str">
        <f t="shared" si="41"/>
        <v>new InstInfo(0432, "s_incperflevel", "none", "none", "none", "none", "none", "4u", "none", 1, 1, @"Increment performance counter specified in SIMM16[3:0] by 1.", @"", ISA_Enc.SOPP, 20, 0, 0xBF940000, 0x0000),</v>
      </c>
    </row>
    <row r="437" spans="2:33" ht="15.75" customHeight="1" x14ac:dyDescent="0.25">
      <c r="B437" t="s">
        <v>311</v>
      </c>
      <c r="C437" s="5">
        <f t="shared" si="42"/>
        <v>433</v>
      </c>
      <c r="D437" t="s">
        <v>2786</v>
      </c>
      <c r="E437" t="s">
        <v>2795</v>
      </c>
      <c r="F437" t="s">
        <v>2791</v>
      </c>
      <c r="G437" t="s">
        <v>2791</v>
      </c>
      <c r="H437" t="s">
        <v>2791</v>
      </c>
      <c r="I437" t="s">
        <v>2791</v>
      </c>
      <c r="J437" t="s">
        <v>2791</v>
      </c>
      <c r="K437">
        <f t="shared" si="44"/>
        <v>2</v>
      </c>
      <c r="L437">
        <v>3</v>
      </c>
      <c r="M437">
        <v>0</v>
      </c>
      <c r="N437" s="6" t="s">
        <v>1412</v>
      </c>
      <c r="O437" s="6"/>
      <c r="P437" t="s">
        <v>3070</v>
      </c>
      <c r="Q437" s="5">
        <v>0</v>
      </c>
      <c r="R437">
        <v>0</v>
      </c>
      <c r="S437" t="str">
        <f>"0x" &amp; DEC2HEX(_xlfn.BITOR(LOOKUP(P437,Encodings!$B$4:$B$21,Encodings!$E$4:$E$21),_xlfn.BITLSHIFT(Q437,LOOKUP(P437,Encodings!$B$4:$B$21,Encodings!$D$4:$D$21))),8)</f>
        <v>0xC0000000</v>
      </c>
      <c r="T437" t="str">
        <f t="shared" si="47"/>
        <v>00000</v>
      </c>
      <c r="U437">
        <v>0</v>
      </c>
      <c r="V437">
        <v>0</v>
      </c>
      <c r="W437">
        <v>0</v>
      </c>
      <c r="X437">
        <v>0</v>
      </c>
      <c r="Y437">
        <v>0</v>
      </c>
      <c r="Z437">
        <v>0</v>
      </c>
      <c r="AA437">
        <v>0</v>
      </c>
      <c r="AB437">
        <v>0</v>
      </c>
      <c r="AC437">
        <v>0</v>
      </c>
      <c r="AD437">
        <v>0</v>
      </c>
      <c r="AE437">
        <v>1</v>
      </c>
      <c r="AF437" t="str">
        <f t="shared" si="40"/>
        <v>0x0001</v>
      </c>
      <c r="AG437" s="8" t="str">
        <f t="shared" si="41"/>
        <v>new InstInfo(0433, "s_load_dword", "s4b", "s4u", "none", "none", "none", "none", "none", 2, 3, @"Read two Dwords from read-only constant memory through the constant cache (kcache).&lt;br&gt;m_offset = IMM ? OFFSET : SGPR[OFFSET] &lt;br&gt;m_addr = (SGPR[SBASE * 2] + m_offset) &amp; ~0x3&lt;br&gt;SGPR[SDST] = read_dword_from_kcache(m_addr)&lt;br&gt;SGPR[SDST+1] = read_dword_from_kcache(m_addr+4)", @"", ISA_Enc.SMEM, 0, 0, 0xC0000000, 0x0001),</v>
      </c>
    </row>
    <row r="438" spans="2:33" ht="15.75" customHeight="1" x14ac:dyDescent="0.25">
      <c r="B438" t="s">
        <v>315</v>
      </c>
      <c r="C438" s="5">
        <f t="shared" si="42"/>
        <v>434</v>
      </c>
      <c r="D438" t="s">
        <v>2790</v>
      </c>
      <c r="E438" t="s">
        <v>2795</v>
      </c>
      <c r="F438" t="s">
        <v>2791</v>
      </c>
      <c r="G438" t="s">
        <v>2791</v>
      </c>
      <c r="H438" t="s">
        <v>2791</v>
      </c>
      <c r="I438" t="s">
        <v>2791</v>
      </c>
      <c r="J438" t="s">
        <v>2791</v>
      </c>
      <c r="K438">
        <f t="shared" si="44"/>
        <v>2</v>
      </c>
      <c r="L438">
        <v>3</v>
      </c>
      <c r="M438">
        <v>0</v>
      </c>
      <c r="N438" s="6" t="s">
        <v>1415</v>
      </c>
      <c r="O438" s="6"/>
      <c r="P438" t="s">
        <v>3070</v>
      </c>
      <c r="Q438" s="5">
        <v>4</v>
      </c>
      <c r="R438">
        <v>0</v>
      </c>
      <c r="S438" t="str">
        <f>"0x" &amp; DEC2HEX(_xlfn.BITOR(LOOKUP(P438,Encodings!$B$4:$B$21,Encodings!$E$4:$E$21),_xlfn.BITLSHIFT(Q438,LOOKUP(P438,Encodings!$B$4:$B$21,Encodings!$D$4:$D$21))),8)</f>
        <v>0xC1000000</v>
      </c>
      <c r="T438" t="str">
        <f t="shared" si="47"/>
        <v>00100</v>
      </c>
      <c r="U438">
        <v>0</v>
      </c>
      <c r="V438">
        <v>0</v>
      </c>
      <c r="W438">
        <v>0</v>
      </c>
      <c r="X438">
        <v>0</v>
      </c>
      <c r="Y438">
        <v>0</v>
      </c>
      <c r="Z438">
        <v>0</v>
      </c>
      <c r="AA438">
        <v>0</v>
      </c>
      <c r="AB438">
        <v>0</v>
      </c>
      <c r="AC438">
        <v>0</v>
      </c>
      <c r="AD438">
        <v>0</v>
      </c>
      <c r="AE438">
        <v>1</v>
      </c>
      <c r="AF438" t="str">
        <f t="shared" si="40"/>
        <v>0x0001</v>
      </c>
      <c r="AG438" s="8" t="str">
        <f t="shared" si="41"/>
        <v>new InstInfo(0434, "s_load_dwordx16", "s64b", "s4u", "none", "none", "none", "none", "none", 2, 3, @"Read 16 Dwords from read-only constant memory through the constant cache (kcache).&lt;br&gt;m_offset = IMM ? OFFSET : SGPR[OFFSET] &lt;br&gt;m_addr = (SGPR[SBASE * 2] + m_offset) &amp; ~0x3&lt;br&gt;SGPR[SDST] = read_dword_from_kcache(m_addr)&lt;br&gt;SGPR[SDST+1] = read_dword_from_kcache(m_addr+4)&lt;br&gt;SGPR[SDST+2] = read_dword_from_kcache(m_addr+8)&lt;br&gt;. . .&lt;br&gt;SGPR[SDST+15] = read_dword_from_kcache(m_addr+60)", @"", ISA_Enc.SMEM, 4, 0, 0xC1000000, 0x0001),</v>
      </c>
    </row>
    <row r="439" spans="2:33" ht="15.75" customHeight="1" x14ac:dyDescent="0.25">
      <c r="B439" t="s">
        <v>312</v>
      </c>
      <c r="C439" s="5">
        <f t="shared" si="42"/>
        <v>435</v>
      </c>
      <c r="D439" t="s">
        <v>2787</v>
      </c>
      <c r="E439" t="s">
        <v>2795</v>
      </c>
      <c r="F439" t="s">
        <v>2791</v>
      </c>
      <c r="G439" t="s">
        <v>2791</v>
      </c>
      <c r="H439" t="s">
        <v>2791</v>
      </c>
      <c r="I439" t="s">
        <v>2791</v>
      </c>
      <c r="J439" t="s">
        <v>2791</v>
      </c>
      <c r="K439">
        <f t="shared" si="44"/>
        <v>2</v>
      </c>
      <c r="L439">
        <v>3</v>
      </c>
      <c r="M439">
        <v>0</v>
      </c>
      <c r="N439" s="6" t="s">
        <v>1412</v>
      </c>
      <c r="O439" s="6"/>
      <c r="P439" t="s">
        <v>3070</v>
      </c>
      <c r="Q439" s="5">
        <v>1</v>
      </c>
      <c r="R439">
        <v>0</v>
      </c>
      <c r="S439" t="str">
        <f>"0x" &amp; DEC2HEX(_xlfn.BITOR(LOOKUP(P439,Encodings!$B$4:$B$21,Encodings!$E$4:$E$21),_xlfn.BITLSHIFT(Q439,LOOKUP(P439,Encodings!$B$4:$B$21,Encodings!$D$4:$D$21))),8)</f>
        <v>0xC0400000</v>
      </c>
      <c r="T439" t="str">
        <f t="shared" si="47"/>
        <v>00001</v>
      </c>
      <c r="U439">
        <v>0</v>
      </c>
      <c r="V439">
        <v>0</v>
      </c>
      <c r="W439">
        <v>0</v>
      </c>
      <c r="X439">
        <v>0</v>
      </c>
      <c r="Y439">
        <v>0</v>
      </c>
      <c r="Z439">
        <v>0</v>
      </c>
      <c r="AA439">
        <v>0</v>
      </c>
      <c r="AB439">
        <v>0</v>
      </c>
      <c r="AC439">
        <v>0</v>
      </c>
      <c r="AD439">
        <v>0</v>
      </c>
      <c r="AE439">
        <v>1</v>
      </c>
      <c r="AF439" t="str">
        <f t="shared" si="40"/>
        <v>0x0001</v>
      </c>
      <c r="AG439" s="8" t="str">
        <f t="shared" si="41"/>
        <v>new InstInfo(0435, "s_load_dwordx2", "s8b", "s4u", "none", "none", "none", "none", "none", 2, 3, @"Read two Dwords from read-only constant memory through the constant cache (kcache).&lt;br&gt;m_offset = IMM ? OFFSET : SGPR[OFFSET] &lt;br&gt;m_addr = (SGPR[SBASE * 2] + m_offset) &amp; ~0x3&lt;br&gt;SGPR[SDST] = read_dword_from_kcache(m_addr)&lt;br&gt;SGPR[SDST+1] = read_dword_from_kcache(m_addr+4)", @"", ISA_Enc.SMEM, 1, 0, 0xC0400000, 0x0001),</v>
      </c>
    </row>
    <row r="440" spans="2:33" ht="15.75" customHeight="1" x14ac:dyDescent="0.25">
      <c r="B440" t="s">
        <v>313</v>
      </c>
      <c r="C440" s="5">
        <f t="shared" si="42"/>
        <v>436</v>
      </c>
      <c r="D440" t="s">
        <v>2788</v>
      </c>
      <c r="E440" t="s">
        <v>2795</v>
      </c>
      <c r="F440" t="s">
        <v>2791</v>
      </c>
      <c r="G440" t="s">
        <v>2791</v>
      </c>
      <c r="H440" t="s">
        <v>2791</v>
      </c>
      <c r="I440" t="s">
        <v>2791</v>
      </c>
      <c r="J440" t="s">
        <v>2791</v>
      </c>
      <c r="K440">
        <f t="shared" si="44"/>
        <v>2</v>
      </c>
      <c r="L440">
        <v>3</v>
      </c>
      <c r="M440">
        <v>0</v>
      </c>
      <c r="N440" s="6" t="s">
        <v>1413</v>
      </c>
      <c r="O440" s="6"/>
      <c r="P440" t="s">
        <v>3070</v>
      </c>
      <c r="Q440" s="5">
        <v>2</v>
      </c>
      <c r="R440">
        <v>0</v>
      </c>
      <c r="S440" t="str">
        <f>"0x" &amp; DEC2HEX(_xlfn.BITOR(LOOKUP(P440,Encodings!$B$4:$B$21,Encodings!$E$4:$E$21),_xlfn.BITLSHIFT(Q440,LOOKUP(P440,Encodings!$B$4:$B$21,Encodings!$D$4:$D$21))),8)</f>
        <v>0xC0800000</v>
      </c>
      <c r="T440" t="str">
        <f t="shared" si="47"/>
        <v>00010</v>
      </c>
      <c r="U440">
        <v>0</v>
      </c>
      <c r="V440">
        <v>0</v>
      </c>
      <c r="W440">
        <v>0</v>
      </c>
      <c r="X440">
        <v>0</v>
      </c>
      <c r="Y440">
        <v>0</v>
      </c>
      <c r="Z440">
        <v>0</v>
      </c>
      <c r="AA440">
        <v>0</v>
      </c>
      <c r="AB440">
        <v>0</v>
      </c>
      <c r="AC440">
        <v>0</v>
      </c>
      <c r="AD440">
        <v>0</v>
      </c>
      <c r="AE440">
        <v>1</v>
      </c>
      <c r="AF440" t="str">
        <f t="shared" si="40"/>
        <v>0x0001</v>
      </c>
      <c r="AG440" s="8" t="str">
        <f t="shared" si="41"/>
        <v>new InstInfo(0436, "s_load_dwordx4", "s16b", "s4u", "none", "none", "none", "none", "none", 2, 3, @"Read four Dwords from read-only constant memory through the constant cache (kcache).&lt;br&gt;m_offset = IMM ? OFFSET : SGPR[OFFSET] &lt;br&gt;m_addr = (SGPR[SBASE * 2] + m_offset) &amp; ~0x3&lt;br&gt;SGPR[SDST] = read_dword_from_kcache(m_addr)&lt;br&gt;SGPR[SDST+1] = read_dword_from_kcache(m_addr+4)&lt;br&gt;SGPR[SDST+2] = read_dword_from_kcache(m_addr+8)&lt;br&gt;SGPR[SDST+3] = read_dword_from_kcache(m_addr+12)", @"", ISA_Enc.SMEM, 2, 0, 0xC0800000, 0x0001),</v>
      </c>
    </row>
    <row r="441" spans="2:33" ht="15.75" customHeight="1" x14ac:dyDescent="0.25">
      <c r="B441" t="s">
        <v>314</v>
      </c>
      <c r="C441" s="5">
        <f t="shared" si="42"/>
        <v>437</v>
      </c>
      <c r="D441" t="s">
        <v>2789</v>
      </c>
      <c r="E441" t="s">
        <v>2795</v>
      </c>
      <c r="F441" t="s">
        <v>2791</v>
      </c>
      <c r="G441" t="s">
        <v>2791</v>
      </c>
      <c r="H441" t="s">
        <v>2791</v>
      </c>
      <c r="I441" t="s">
        <v>2791</v>
      </c>
      <c r="J441" t="s">
        <v>2791</v>
      </c>
      <c r="K441">
        <f t="shared" si="44"/>
        <v>2</v>
      </c>
      <c r="L441">
        <v>3</v>
      </c>
      <c r="M441">
        <v>0</v>
      </c>
      <c r="N441" s="6" t="s">
        <v>1414</v>
      </c>
      <c r="O441" s="6"/>
      <c r="P441" t="s">
        <v>3070</v>
      </c>
      <c r="Q441" s="5">
        <v>3</v>
      </c>
      <c r="R441">
        <v>0</v>
      </c>
      <c r="S441" t="str">
        <f>"0x" &amp; DEC2HEX(_xlfn.BITOR(LOOKUP(P441,Encodings!$B$4:$B$21,Encodings!$E$4:$E$21),_xlfn.BITLSHIFT(Q441,LOOKUP(P441,Encodings!$B$4:$B$21,Encodings!$D$4:$D$21))),8)</f>
        <v>0xC0C00000</v>
      </c>
      <c r="T441" t="str">
        <f t="shared" si="47"/>
        <v>00011</v>
      </c>
      <c r="U441">
        <v>0</v>
      </c>
      <c r="V441">
        <v>0</v>
      </c>
      <c r="W441">
        <v>0</v>
      </c>
      <c r="X441">
        <v>0</v>
      </c>
      <c r="Y441">
        <v>0</v>
      </c>
      <c r="Z441">
        <v>0</v>
      </c>
      <c r="AA441">
        <v>0</v>
      </c>
      <c r="AB441">
        <v>0</v>
      </c>
      <c r="AC441">
        <v>0</v>
      </c>
      <c r="AD441">
        <v>0</v>
      </c>
      <c r="AE441">
        <v>1</v>
      </c>
      <c r="AF441" t="str">
        <f t="shared" si="40"/>
        <v>0x0001</v>
      </c>
      <c r="AG441" s="8" t="str">
        <f t="shared" si="41"/>
        <v>new InstInfo(0437, "s_load_dwordx8", "s32b", "s4u", "none", "none", "none", "none", "none", 2, 3, @"Read eight Dwords from read-only constant memory through the constant cache (kcache).&lt;br&gt;m_offset = IMM ? OFFSET : SGPR[OFFSET] &lt;br&gt;m_addr = (SGPR[SBASE * 2] + m_offset) &amp; ~0x3&lt;br&gt;SGPR[SDST] = read_dword_from_kcache(m_addr)&lt;br&gt;SGPR[SDST+1] = read_dword_from_kcache(m_addr+4)&lt;br&gt;SGPR[SDST+2] = read_dword_from_kcache(m_addr+8)&lt;br&gt;. . .&lt;br&gt;SGPR[SDST+7] = read_dword_from_kcache(m_addr+28)", @"", ISA_Enc.SMEM, 3, 0, 0xC0C00000, 0x0001),</v>
      </c>
    </row>
    <row r="442" spans="2:33" ht="15.75" customHeight="1" x14ac:dyDescent="0.25">
      <c r="B442" t="s">
        <v>199</v>
      </c>
      <c r="C442" s="5">
        <f t="shared" si="42"/>
        <v>438</v>
      </c>
      <c r="D442" t="s">
        <v>2786</v>
      </c>
      <c r="E442" t="s">
        <v>2786</v>
      </c>
      <c r="F442" t="s">
        <v>2786</v>
      </c>
      <c r="G442" t="s">
        <v>2791</v>
      </c>
      <c r="H442" t="s">
        <v>2791</v>
      </c>
      <c r="I442" t="s">
        <v>2791</v>
      </c>
      <c r="J442" t="s">
        <v>2791</v>
      </c>
      <c r="K442">
        <f t="shared" si="44"/>
        <v>3</v>
      </c>
      <c r="L442">
        <f t="shared" ref="L442:L505" si="48">7-COUNTIF(D442:K442,"none")</f>
        <v>3</v>
      </c>
      <c r="M442">
        <v>0</v>
      </c>
      <c r="N442" t="s">
        <v>1269</v>
      </c>
      <c r="P442" t="s">
        <v>94</v>
      </c>
      <c r="Q442" s="5">
        <v>30</v>
      </c>
      <c r="R442">
        <v>0</v>
      </c>
      <c r="S442" t="str">
        <f>"0x" &amp; DEC2HEX(_xlfn.BITOR(LOOKUP(P442,Encodings!$B$4:$B$21,Encodings!$E$4:$E$21),_xlfn.BITLSHIFT(Q442,LOOKUP(P442,Encodings!$B$4:$B$21,Encodings!$D$4:$D$21))),8)</f>
        <v>0x8F000000</v>
      </c>
      <c r="T442" t="str">
        <f t="shared" ref="T442:T447" si="49">DEC2BIN(Q442,6)</f>
        <v>011110</v>
      </c>
      <c r="U442">
        <v>0</v>
      </c>
      <c r="V442">
        <v>0</v>
      </c>
      <c r="W442">
        <v>0</v>
      </c>
      <c r="X442">
        <v>1</v>
      </c>
      <c r="Y442">
        <v>0</v>
      </c>
      <c r="Z442">
        <v>0</v>
      </c>
      <c r="AA442">
        <v>0</v>
      </c>
      <c r="AB442">
        <v>0</v>
      </c>
      <c r="AC442">
        <v>0</v>
      </c>
      <c r="AD442">
        <v>0</v>
      </c>
      <c r="AE442">
        <v>1</v>
      </c>
      <c r="AF442" t="str">
        <f t="shared" si="40"/>
        <v>0x0081</v>
      </c>
      <c r="AG442" s="8" t="str">
        <f t="shared" si="41"/>
        <v>new InstInfo(0438, "s_lshl_b32", "s4b", "s4b", "s4b", "none", "none", "none", "none", 3, 3, @"D.u = S0.u &lt;&lt; S1.u[4:0]. SCC = 1 if result is non-zero.", @"", ISA_Enc.SOP2, 30, 0, 0x8F000000, 0x0081),</v>
      </c>
    </row>
    <row r="443" spans="2:33" ht="15.75" customHeight="1" x14ac:dyDescent="0.25">
      <c r="B443" t="s">
        <v>200</v>
      </c>
      <c r="C443" s="5">
        <f t="shared" si="42"/>
        <v>439</v>
      </c>
      <c r="D443" t="s">
        <v>2787</v>
      </c>
      <c r="E443" t="s">
        <v>2787</v>
      </c>
      <c r="F443" t="s">
        <v>2787</v>
      </c>
      <c r="G443" t="s">
        <v>2791</v>
      </c>
      <c r="H443" t="s">
        <v>2791</v>
      </c>
      <c r="I443" t="s">
        <v>2791</v>
      </c>
      <c r="J443" t="s">
        <v>2791</v>
      </c>
      <c r="K443">
        <f t="shared" si="44"/>
        <v>3</v>
      </c>
      <c r="L443">
        <f t="shared" si="48"/>
        <v>3</v>
      </c>
      <c r="M443">
        <v>0</v>
      </c>
      <c r="N443" t="s">
        <v>1271</v>
      </c>
      <c r="P443" t="s">
        <v>94</v>
      </c>
      <c r="Q443" s="5">
        <v>31</v>
      </c>
      <c r="R443">
        <v>0</v>
      </c>
      <c r="S443" t="str">
        <f>"0x" &amp; DEC2HEX(_xlfn.BITOR(LOOKUP(P443,Encodings!$B$4:$B$21,Encodings!$E$4:$E$21),_xlfn.BITLSHIFT(Q443,LOOKUP(P443,Encodings!$B$4:$B$21,Encodings!$D$4:$D$21))),8)</f>
        <v>0x8F800000</v>
      </c>
      <c r="T443" t="str">
        <f t="shared" si="49"/>
        <v>011111</v>
      </c>
      <c r="U443">
        <v>0</v>
      </c>
      <c r="V443">
        <v>0</v>
      </c>
      <c r="W443">
        <v>0</v>
      </c>
      <c r="X443">
        <v>1</v>
      </c>
      <c r="Y443">
        <v>0</v>
      </c>
      <c r="Z443">
        <v>0</v>
      </c>
      <c r="AA443">
        <v>0</v>
      </c>
      <c r="AB443">
        <v>0</v>
      </c>
      <c r="AC443">
        <v>0</v>
      </c>
      <c r="AD443">
        <v>0</v>
      </c>
      <c r="AE443">
        <v>1</v>
      </c>
      <c r="AF443" t="str">
        <f t="shared" si="40"/>
        <v>0x0081</v>
      </c>
      <c r="AG443" s="8" t="str">
        <f t="shared" si="41"/>
        <v>new InstInfo(0439, "s_lshl_b64", "s8b", "s8b", "s8b", "none", "none", "none", "none", 3, 3, @"D.u = S0.u &lt;&lt; S1.u[5:0]. SCC = 1 if result is non-zero.", @"", ISA_Enc.SOP2, 31, 0, 0x8F800000, 0x0081),</v>
      </c>
    </row>
    <row r="444" spans="2:33" ht="15.75" customHeight="1" x14ac:dyDescent="0.25">
      <c r="B444" t="s">
        <v>201</v>
      </c>
      <c r="C444" s="5">
        <f t="shared" si="42"/>
        <v>440</v>
      </c>
      <c r="D444" t="s">
        <v>2786</v>
      </c>
      <c r="E444" t="s">
        <v>2786</v>
      </c>
      <c r="F444" t="s">
        <v>2786</v>
      </c>
      <c r="G444" t="s">
        <v>2791</v>
      </c>
      <c r="H444" t="s">
        <v>2791</v>
      </c>
      <c r="I444" t="s">
        <v>2791</v>
      </c>
      <c r="J444" t="s">
        <v>2791</v>
      </c>
      <c r="K444">
        <f t="shared" si="44"/>
        <v>3</v>
      </c>
      <c r="L444">
        <f t="shared" si="48"/>
        <v>3</v>
      </c>
      <c r="M444">
        <v>0</v>
      </c>
      <c r="N444" t="s">
        <v>1273</v>
      </c>
      <c r="P444" t="s">
        <v>94</v>
      </c>
      <c r="Q444" s="5">
        <v>32</v>
      </c>
      <c r="R444">
        <v>0</v>
      </c>
      <c r="S444" t="str">
        <f>"0x" &amp; DEC2HEX(_xlfn.BITOR(LOOKUP(P444,Encodings!$B$4:$B$21,Encodings!$E$4:$E$21),_xlfn.BITLSHIFT(Q444,LOOKUP(P444,Encodings!$B$4:$B$21,Encodings!$D$4:$D$21))),8)</f>
        <v>0x90000000</v>
      </c>
      <c r="T444" t="str">
        <f t="shared" si="49"/>
        <v>100000</v>
      </c>
      <c r="U444">
        <v>0</v>
      </c>
      <c r="V444">
        <v>0</v>
      </c>
      <c r="W444">
        <v>0</v>
      </c>
      <c r="X444">
        <v>1</v>
      </c>
      <c r="Y444">
        <v>0</v>
      </c>
      <c r="Z444">
        <v>0</v>
      </c>
      <c r="AA444">
        <v>0</v>
      </c>
      <c r="AB444">
        <v>0</v>
      </c>
      <c r="AC444">
        <v>0</v>
      </c>
      <c r="AD444">
        <v>0</v>
      </c>
      <c r="AE444">
        <v>1</v>
      </c>
      <c r="AF444" t="str">
        <f t="shared" si="40"/>
        <v>0x0081</v>
      </c>
      <c r="AG444" s="8" t="str">
        <f t="shared" si="41"/>
        <v>new InstInfo(0440, "s_lshr_b32", "s4b", "s4b", "s4b", "none", "none", "none", "none", 3, 3, @"D.u = S0.u &gt;&gt; S1.u[4:0]. SCC = 1 if result is non-zero.", @"", ISA_Enc.SOP2, 32, 0, 0x90000000, 0x0081),</v>
      </c>
    </row>
    <row r="445" spans="2:33" ht="15.75" customHeight="1" x14ac:dyDescent="0.25">
      <c r="B445" t="s">
        <v>202</v>
      </c>
      <c r="C445" s="5">
        <f t="shared" si="42"/>
        <v>441</v>
      </c>
      <c r="D445" t="s">
        <v>2787</v>
      </c>
      <c r="E445" t="s">
        <v>2787</v>
      </c>
      <c r="F445" t="s">
        <v>2787</v>
      </c>
      <c r="G445" t="s">
        <v>2791</v>
      </c>
      <c r="H445" t="s">
        <v>2791</v>
      </c>
      <c r="I445" t="s">
        <v>2791</v>
      </c>
      <c r="J445" t="s">
        <v>2791</v>
      </c>
      <c r="K445">
        <f t="shared" si="44"/>
        <v>3</v>
      </c>
      <c r="L445">
        <f t="shared" si="48"/>
        <v>3</v>
      </c>
      <c r="M445">
        <v>0</v>
      </c>
      <c r="N445" t="s">
        <v>1274</v>
      </c>
      <c r="P445" t="s">
        <v>94</v>
      </c>
      <c r="Q445" s="5">
        <v>33</v>
      </c>
      <c r="R445">
        <v>0</v>
      </c>
      <c r="S445" t="str">
        <f>"0x" &amp; DEC2HEX(_xlfn.BITOR(LOOKUP(P445,Encodings!$B$4:$B$21,Encodings!$E$4:$E$21),_xlfn.BITLSHIFT(Q445,LOOKUP(P445,Encodings!$B$4:$B$21,Encodings!$D$4:$D$21))),8)</f>
        <v>0x90800000</v>
      </c>
      <c r="T445" t="str">
        <f t="shared" si="49"/>
        <v>100001</v>
      </c>
      <c r="U445">
        <v>0</v>
      </c>
      <c r="V445">
        <v>0</v>
      </c>
      <c r="W445">
        <v>0</v>
      </c>
      <c r="X445">
        <v>1</v>
      </c>
      <c r="Y445">
        <v>0</v>
      </c>
      <c r="Z445">
        <v>0</v>
      </c>
      <c r="AA445">
        <v>0</v>
      </c>
      <c r="AB445">
        <v>0</v>
      </c>
      <c r="AC445">
        <v>0</v>
      </c>
      <c r="AD445">
        <v>0</v>
      </c>
      <c r="AE445">
        <v>1</v>
      </c>
      <c r="AF445" t="str">
        <f t="shared" si="40"/>
        <v>0x0081</v>
      </c>
      <c r="AG445" s="8" t="str">
        <f t="shared" si="41"/>
        <v>new InstInfo(0441, "s_lshr_b64", "s8b", "s8b", "s8b", "none", "none", "none", "none", 3, 3, @"D.u = S0.u &gt;&gt; S1.u[5:0]. SCC = 1 if result is non-zero.", @"", ISA_Enc.SOP2, 33, 0, 0x90800000, 0x0081),</v>
      </c>
    </row>
    <row r="446" spans="2:33" ht="15.75" customHeight="1" x14ac:dyDescent="0.25">
      <c r="B446" t="s">
        <v>179</v>
      </c>
      <c r="C446" s="5">
        <f t="shared" si="42"/>
        <v>442</v>
      </c>
      <c r="D446" t="s">
        <v>2793</v>
      </c>
      <c r="E446" t="s">
        <v>2793</v>
      </c>
      <c r="F446" t="s">
        <v>2793</v>
      </c>
      <c r="G446" t="s">
        <v>2791</v>
      </c>
      <c r="H446" t="s">
        <v>2791</v>
      </c>
      <c r="I446" t="s">
        <v>2791</v>
      </c>
      <c r="J446" t="s">
        <v>2791</v>
      </c>
      <c r="K446">
        <f t="shared" si="44"/>
        <v>3</v>
      </c>
      <c r="L446">
        <f t="shared" si="48"/>
        <v>3</v>
      </c>
      <c r="M446">
        <v>1</v>
      </c>
      <c r="N446" t="s">
        <v>1275</v>
      </c>
      <c r="P446" t="s">
        <v>94</v>
      </c>
      <c r="Q446" s="5">
        <v>8</v>
      </c>
      <c r="R446">
        <v>0</v>
      </c>
      <c r="S446" t="str">
        <f>"0x" &amp; DEC2HEX(_xlfn.BITOR(LOOKUP(P446,Encodings!$B$4:$B$21,Encodings!$E$4:$E$21),_xlfn.BITLSHIFT(Q446,LOOKUP(P446,Encodings!$B$4:$B$21,Encodings!$D$4:$D$21))),8)</f>
        <v>0x84000000</v>
      </c>
      <c r="T446" t="str">
        <f t="shared" si="49"/>
        <v>001000</v>
      </c>
      <c r="U446">
        <v>0</v>
      </c>
      <c r="V446">
        <v>0</v>
      </c>
      <c r="W446">
        <v>0</v>
      </c>
      <c r="X446">
        <v>1</v>
      </c>
      <c r="Y446">
        <v>0</v>
      </c>
      <c r="Z446">
        <v>0</v>
      </c>
      <c r="AA446">
        <v>0</v>
      </c>
      <c r="AB446">
        <v>0</v>
      </c>
      <c r="AC446">
        <v>0</v>
      </c>
      <c r="AD446">
        <v>0</v>
      </c>
      <c r="AE446">
        <v>1</v>
      </c>
      <c r="AF446" t="str">
        <f t="shared" si="40"/>
        <v>0x0081</v>
      </c>
      <c r="AG446" s="8" t="str">
        <f t="shared" si="41"/>
        <v>new InstInfo(0442, "s_max_i32", "s4i", "s4i", "s4i", "none", "none", "none", "none", 3, 3, @"D.i = (S0.i &gt; S1.i) ? S0.i : S1.i. SCC = 1 if S0 is max.", @"", ISA_Enc.SOP2, 8, 0, 0x84000000, 0x0081),</v>
      </c>
    </row>
    <row r="447" spans="2:33" ht="15.75" customHeight="1" x14ac:dyDescent="0.25">
      <c r="B447" t="s">
        <v>180</v>
      </c>
      <c r="C447" s="5">
        <f t="shared" si="42"/>
        <v>443</v>
      </c>
      <c r="D447" t="s">
        <v>2795</v>
      </c>
      <c r="E447" t="s">
        <v>2795</v>
      </c>
      <c r="F447" t="s">
        <v>2795</v>
      </c>
      <c r="G447" t="s">
        <v>2791</v>
      </c>
      <c r="H447" t="s">
        <v>2791</v>
      </c>
      <c r="I447" t="s">
        <v>2791</v>
      </c>
      <c r="J447" t="s">
        <v>2791</v>
      </c>
      <c r="K447">
        <f t="shared" si="44"/>
        <v>3</v>
      </c>
      <c r="L447">
        <f t="shared" si="48"/>
        <v>3</v>
      </c>
      <c r="M447">
        <v>1</v>
      </c>
      <c r="N447" t="s">
        <v>1276</v>
      </c>
      <c r="P447" t="s">
        <v>94</v>
      </c>
      <c r="Q447" s="5">
        <v>9</v>
      </c>
      <c r="R447">
        <v>0</v>
      </c>
      <c r="S447" t="str">
        <f>"0x" &amp; DEC2HEX(_xlfn.BITOR(LOOKUP(P447,Encodings!$B$4:$B$21,Encodings!$E$4:$E$21),_xlfn.BITLSHIFT(Q447,LOOKUP(P447,Encodings!$B$4:$B$21,Encodings!$D$4:$D$21))),8)</f>
        <v>0x84800000</v>
      </c>
      <c r="T447" t="str">
        <f t="shared" si="49"/>
        <v>001001</v>
      </c>
      <c r="U447">
        <v>0</v>
      </c>
      <c r="V447">
        <v>0</v>
      </c>
      <c r="W447">
        <v>0</v>
      </c>
      <c r="X447">
        <v>1</v>
      </c>
      <c r="Y447">
        <v>0</v>
      </c>
      <c r="Z447">
        <v>0</v>
      </c>
      <c r="AA447">
        <v>0</v>
      </c>
      <c r="AB447">
        <v>0</v>
      </c>
      <c r="AC447">
        <v>0</v>
      </c>
      <c r="AD447">
        <v>0</v>
      </c>
      <c r="AE447">
        <v>1</v>
      </c>
      <c r="AF447" t="str">
        <f t="shared" si="40"/>
        <v>0x0081</v>
      </c>
      <c r="AG447" s="8" t="str">
        <f t="shared" si="41"/>
        <v>new InstInfo(0443, "s_max_u32", "s4u", "s4u", "s4u", "none", "none", "none", "none", 3, 3, @"D.u = (S0.u &gt; S1.u) ? S0.u : S1.u. SCC = 1 if S0 is max.", @"", ISA_Enc.SOP2, 9, 0, 0x84800000, 0x0081),</v>
      </c>
    </row>
    <row r="448" spans="2:33" ht="15.75" customHeight="1" x14ac:dyDescent="0.25">
      <c r="B448" t="s">
        <v>321</v>
      </c>
      <c r="C448" s="5">
        <f t="shared" si="42"/>
        <v>444</v>
      </c>
      <c r="D448" t="s">
        <v>2792</v>
      </c>
      <c r="E448" t="s">
        <v>2791</v>
      </c>
      <c r="F448" t="s">
        <v>2791</v>
      </c>
      <c r="G448" t="s">
        <v>2791</v>
      </c>
      <c r="H448" t="s">
        <v>2791</v>
      </c>
      <c r="I448" t="s">
        <v>2791</v>
      </c>
      <c r="J448" t="s">
        <v>2791</v>
      </c>
      <c r="K448">
        <f t="shared" si="44"/>
        <v>1</v>
      </c>
      <c r="L448">
        <f t="shared" si="48"/>
        <v>1</v>
      </c>
      <c r="M448">
        <v>0</v>
      </c>
      <c r="N448" t="s">
        <v>1671</v>
      </c>
      <c r="P448" t="s">
        <v>3070</v>
      </c>
      <c r="Q448" s="5">
        <v>30</v>
      </c>
      <c r="R448">
        <v>0</v>
      </c>
      <c r="S448" t="str">
        <f>"0x" &amp; DEC2HEX(_xlfn.BITOR(LOOKUP(P448,Encodings!$B$4:$B$21,Encodings!$E$4:$E$21),_xlfn.BITLSHIFT(Q448,LOOKUP(P448,Encodings!$B$4:$B$21,Encodings!$D$4:$D$21))),8)</f>
        <v>0xC7800000</v>
      </c>
      <c r="T448" t="str">
        <f>DEC2BIN(Q448,5)</f>
        <v>11110</v>
      </c>
      <c r="U448">
        <v>0</v>
      </c>
      <c r="V448">
        <v>0</v>
      </c>
      <c r="W448">
        <v>0</v>
      </c>
      <c r="X448">
        <v>0</v>
      </c>
      <c r="Y448">
        <v>0</v>
      </c>
      <c r="Z448">
        <v>0</v>
      </c>
      <c r="AA448">
        <v>0</v>
      </c>
      <c r="AB448">
        <v>0</v>
      </c>
      <c r="AC448">
        <v>0</v>
      </c>
      <c r="AD448">
        <v>0</v>
      </c>
      <c r="AE448">
        <v>0</v>
      </c>
      <c r="AF448" t="str">
        <f t="shared" si="40"/>
        <v>0x0000</v>
      </c>
      <c r="AG448" s="8" t="str">
        <f t="shared" si="41"/>
        <v>new InstInfo(0444, "s_memtime", "s8u", "none", "none", "none", "none", "none", "none", 1, 1, @"Return current 64-bit timestamp.This 'time' is a free-running clock counter based on the shader core clock.", @"", ISA_Enc.SMEM, 30, 0, 0xC7800000, 0x0000),</v>
      </c>
    </row>
    <row r="449" spans="2:33" ht="15.75" customHeight="1" x14ac:dyDescent="0.25">
      <c r="B449" t="s">
        <v>177</v>
      </c>
      <c r="C449" s="5">
        <f t="shared" si="42"/>
        <v>445</v>
      </c>
      <c r="D449" t="s">
        <v>2793</v>
      </c>
      <c r="E449" t="s">
        <v>2793</v>
      </c>
      <c r="F449" t="s">
        <v>2793</v>
      </c>
      <c r="G449" t="s">
        <v>2791</v>
      </c>
      <c r="H449" t="s">
        <v>2791</v>
      </c>
      <c r="I449" t="s">
        <v>2791</v>
      </c>
      <c r="J449" t="s">
        <v>2791</v>
      </c>
      <c r="K449">
        <f t="shared" si="44"/>
        <v>3</v>
      </c>
      <c r="L449">
        <f t="shared" si="48"/>
        <v>3</v>
      </c>
      <c r="M449">
        <v>1</v>
      </c>
      <c r="N449" t="s">
        <v>1277</v>
      </c>
      <c r="P449" t="s">
        <v>94</v>
      </c>
      <c r="Q449" s="5">
        <v>6</v>
      </c>
      <c r="R449">
        <v>0</v>
      </c>
      <c r="S449" t="str">
        <f>"0x" &amp; DEC2HEX(_xlfn.BITOR(LOOKUP(P449,Encodings!$B$4:$B$21,Encodings!$E$4:$E$21),_xlfn.BITLSHIFT(Q449,LOOKUP(P449,Encodings!$B$4:$B$21,Encodings!$D$4:$D$21))),8)</f>
        <v>0x83000000</v>
      </c>
      <c r="T449" t="str">
        <f>DEC2BIN(Q449,6)</f>
        <v>000110</v>
      </c>
      <c r="U449">
        <v>0</v>
      </c>
      <c r="V449">
        <v>0</v>
      </c>
      <c r="W449">
        <v>0</v>
      </c>
      <c r="X449">
        <v>1</v>
      </c>
      <c r="Y449">
        <v>0</v>
      </c>
      <c r="Z449">
        <v>0</v>
      </c>
      <c r="AA449">
        <v>0</v>
      </c>
      <c r="AB449">
        <v>0</v>
      </c>
      <c r="AC449">
        <v>0</v>
      </c>
      <c r="AD449">
        <v>0</v>
      </c>
      <c r="AE449">
        <v>1</v>
      </c>
      <c r="AF449" t="str">
        <f t="shared" si="40"/>
        <v>0x0081</v>
      </c>
      <c r="AG449" s="8" t="str">
        <f t="shared" si="41"/>
        <v>new InstInfo(0445, "s_min_i32", "s4i", "s4i", "s4i", "none", "none", "none", "none", 3, 3, @"D.i = (S0.i &lt; S1.i) ? S0.i : S1.i. SCC = 1 if S0 is min.", @"", ISA_Enc.SOP2, 6, 0, 0x83000000, 0x0081),</v>
      </c>
    </row>
    <row r="450" spans="2:33" ht="15.75" customHeight="1" x14ac:dyDescent="0.25">
      <c r="B450" t="s">
        <v>178</v>
      </c>
      <c r="C450" s="5">
        <f t="shared" si="42"/>
        <v>446</v>
      </c>
      <c r="D450" t="s">
        <v>2795</v>
      </c>
      <c r="E450" t="s">
        <v>2795</v>
      </c>
      <c r="F450" t="s">
        <v>2795</v>
      </c>
      <c r="G450" t="s">
        <v>2791</v>
      </c>
      <c r="H450" t="s">
        <v>2791</v>
      </c>
      <c r="I450" t="s">
        <v>2791</v>
      </c>
      <c r="J450" t="s">
        <v>2791</v>
      </c>
      <c r="K450">
        <f t="shared" si="44"/>
        <v>3</v>
      </c>
      <c r="L450">
        <f t="shared" si="48"/>
        <v>3</v>
      </c>
      <c r="M450">
        <v>1</v>
      </c>
      <c r="N450" t="s">
        <v>1278</v>
      </c>
      <c r="P450" t="s">
        <v>94</v>
      </c>
      <c r="Q450" s="5">
        <v>7</v>
      </c>
      <c r="R450">
        <v>0</v>
      </c>
      <c r="S450" t="str">
        <f>"0x" &amp; DEC2HEX(_xlfn.BITOR(LOOKUP(P450,Encodings!$B$4:$B$21,Encodings!$E$4:$E$21),_xlfn.BITLSHIFT(Q450,LOOKUP(P450,Encodings!$B$4:$B$21,Encodings!$D$4:$D$21))),8)</f>
        <v>0x83800000</v>
      </c>
      <c r="T450" t="str">
        <f>DEC2BIN(Q450,6)</f>
        <v>000111</v>
      </c>
      <c r="U450">
        <v>0</v>
      </c>
      <c r="V450">
        <v>0</v>
      </c>
      <c r="W450">
        <v>0</v>
      </c>
      <c r="X450">
        <v>1</v>
      </c>
      <c r="Y450">
        <v>0</v>
      </c>
      <c r="Z450">
        <v>0</v>
      </c>
      <c r="AA450">
        <v>0</v>
      </c>
      <c r="AB450">
        <v>0</v>
      </c>
      <c r="AC450">
        <v>0</v>
      </c>
      <c r="AD450">
        <v>0</v>
      </c>
      <c r="AE450">
        <v>1</v>
      </c>
      <c r="AF450" t="str">
        <f t="shared" si="40"/>
        <v>0x0081</v>
      </c>
      <c r="AG450" s="8" t="str">
        <f t="shared" si="41"/>
        <v>new InstInfo(0446, "s_min_u32", "s4u", "s4u", "s4u", "none", "none", "none", "none", 3, 3, @"D.u = (S0.u &lt; S1.u) ? S0.u : S1.u. SCC = 1 if S0 is min.", @"", ISA_Enc.SOP2, 7, 0, 0x83800000, 0x0081),</v>
      </c>
    </row>
    <row r="451" spans="2:33" ht="15.75" customHeight="1" x14ac:dyDescent="0.25">
      <c r="B451" t="s">
        <v>225</v>
      </c>
      <c r="C451" s="5">
        <f t="shared" si="42"/>
        <v>447</v>
      </c>
      <c r="D451" t="s">
        <v>2786</v>
      </c>
      <c r="E451" t="s">
        <v>2786</v>
      </c>
      <c r="F451" t="s">
        <v>2791</v>
      </c>
      <c r="G451" t="s">
        <v>2791</v>
      </c>
      <c r="H451" t="s">
        <v>2791</v>
      </c>
      <c r="I451" t="s">
        <v>2791</v>
      </c>
      <c r="J451" t="s">
        <v>2791</v>
      </c>
      <c r="K451">
        <f t="shared" si="44"/>
        <v>2</v>
      </c>
      <c r="L451">
        <f t="shared" si="48"/>
        <v>2</v>
      </c>
      <c r="M451">
        <v>0</v>
      </c>
      <c r="N451" t="s">
        <v>1332</v>
      </c>
      <c r="P451" t="s">
        <v>96</v>
      </c>
      <c r="Q451" s="5">
        <v>3</v>
      </c>
      <c r="R451">
        <v>0</v>
      </c>
      <c r="S451" t="str">
        <f>"0x" &amp; DEC2HEX(_xlfn.BITOR(LOOKUP(P451,Encodings!$B$4:$B$21,Encodings!$E$4:$E$21),_xlfn.BITLSHIFT(Q451,LOOKUP(P451,Encodings!$B$4:$B$21,Encodings!$D$4:$D$21))),8)</f>
        <v>0xBE800300</v>
      </c>
      <c r="T451" t="str">
        <f>DEC2BIN(Q451,6)</f>
        <v>000011</v>
      </c>
      <c r="U451">
        <v>0</v>
      </c>
      <c r="V451">
        <v>0</v>
      </c>
      <c r="W451">
        <v>0</v>
      </c>
      <c r="X451">
        <v>0</v>
      </c>
      <c r="Y451">
        <v>0</v>
      </c>
      <c r="Z451">
        <v>0</v>
      </c>
      <c r="AA451">
        <v>0</v>
      </c>
      <c r="AB451">
        <v>0</v>
      </c>
      <c r="AC451">
        <v>0</v>
      </c>
      <c r="AD451">
        <v>0</v>
      </c>
      <c r="AE451">
        <v>1</v>
      </c>
      <c r="AF451" t="str">
        <f t="shared" si="40"/>
        <v>0x0001</v>
      </c>
      <c r="AG451" s="8" t="str">
        <f t="shared" si="41"/>
        <v>new InstInfo(0447, "s_mov_b32", "s4b", "s4b", "none", "none", "none", "none", "none", 2, 2, @"D.u = S0.u.", @"", ISA_Enc.SOP1, 3, 0, 0xBE800300, 0x0001),</v>
      </c>
    </row>
    <row r="452" spans="2:33" x14ac:dyDescent="0.25">
      <c r="B452" s="10" t="s">
        <v>226</v>
      </c>
      <c r="C452" s="5">
        <f t="shared" si="42"/>
        <v>448</v>
      </c>
      <c r="D452" t="s">
        <v>2787</v>
      </c>
      <c r="E452" t="s">
        <v>2787</v>
      </c>
      <c r="F452" t="s">
        <v>2791</v>
      </c>
      <c r="G452" t="s">
        <v>2791</v>
      </c>
      <c r="H452" t="s">
        <v>2791</v>
      </c>
      <c r="I452" t="s">
        <v>2791</v>
      </c>
      <c r="J452" t="s">
        <v>2791</v>
      </c>
      <c r="K452">
        <f t="shared" si="44"/>
        <v>2</v>
      </c>
      <c r="L452">
        <f t="shared" si="48"/>
        <v>2</v>
      </c>
      <c r="M452">
        <v>0</v>
      </c>
      <c r="N452" t="s">
        <v>1333</v>
      </c>
      <c r="P452" t="s">
        <v>96</v>
      </c>
      <c r="Q452" s="5">
        <v>4</v>
      </c>
      <c r="R452">
        <v>0</v>
      </c>
      <c r="S452" t="str">
        <f>"0x" &amp; DEC2HEX(_xlfn.BITOR(LOOKUP(P452,Encodings!$B$4:$B$21,Encodings!$E$4:$E$21),_xlfn.BITLSHIFT(Q452,LOOKUP(P452,Encodings!$B$4:$B$21,Encodings!$D$4:$D$21))),8)</f>
        <v>0xBE800400</v>
      </c>
      <c r="T452" t="str">
        <f>DEC2BIN(Q452,6)</f>
        <v>000100</v>
      </c>
      <c r="U452">
        <v>0</v>
      </c>
      <c r="V452">
        <v>0</v>
      </c>
      <c r="W452">
        <v>0</v>
      </c>
      <c r="X452">
        <v>0</v>
      </c>
      <c r="Y452">
        <v>0</v>
      </c>
      <c r="Z452">
        <v>0</v>
      </c>
      <c r="AA452">
        <v>0</v>
      </c>
      <c r="AB452">
        <v>0</v>
      </c>
      <c r="AC452">
        <v>0</v>
      </c>
      <c r="AD452">
        <v>0</v>
      </c>
      <c r="AE452">
        <v>1</v>
      </c>
      <c r="AF452" t="str">
        <f t="shared" ref="AF452:AF515" si="50">"0x" &amp; BIN2HEX(U452 &amp; V452 &amp; W452, 2)  &amp; BIN2HEX(X452 &amp; Y452 &amp; Z452 &amp; AA452 &amp; AB452 &amp; AC452 &amp; AD452 &amp; AE452, 2)</f>
        <v>0x0001</v>
      </c>
      <c r="AG452" s="8" t="str">
        <f t="shared" ref="AG452:AG515" si="51">"new InstInfo("&amp; TEXT(C452,"0000") &amp;", """&amp;LOWER(B452)&amp;""", """&amp;D452&amp;""", """&amp;E452&amp;""", """&amp;F452&amp;""", """&amp;G452&amp;""", """&amp;H452&amp;""", """&amp;I452&amp;""", """&amp;J452&amp;""", "&amp;K452&amp;", "&amp;L452&amp;", @"""&amp;SUBSTITUTE(SUBSTITUTE(N452,CHAR(13),"&lt;br&gt;"),CHAR(10),"")&amp;""", @"""&amp;O452&amp;""", ISA_Enc."&amp;P452&amp;", "&amp;Q452&amp;", "&amp;R452&amp;", "&amp;S452&amp;", "&amp;AF452&amp;"),"</f>
        <v>new InstInfo(0448, "s_mov_b64", "s8b", "s8b", "none", "none", "none", "none", "none", 2, 2, @"Du = S0.u.", @"", ISA_Enc.SOP1, 4, 0, 0xBE800400, 0x0001),</v>
      </c>
    </row>
    <row r="453" spans="2:33" ht="15" customHeight="1" x14ac:dyDescent="0.25">
      <c r="B453" s="9" t="s">
        <v>271</v>
      </c>
      <c r="C453" s="5">
        <f t="shared" si="42"/>
        <v>449</v>
      </c>
      <c r="D453" t="s">
        <v>2786</v>
      </c>
      <c r="E453" t="s">
        <v>2786</v>
      </c>
      <c r="F453" t="s">
        <v>2791</v>
      </c>
      <c r="G453" t="s">
        <v>2791</v>
      </c>
      <c r="H453" t="s">
        <v>2791</v>
      </c>
      <c r="I453" t="s">
        <v>2791</v>
      </c>
      <c r="J453" t="s">
        <v>2791</v>
      </c>
      <c r="K453">
        <f t="shared" si="44"/>
        <v>2</v>
      </c>
      <c r="L453">
        <f t="shared" si="48"/>
        <v>2</v>
      </c>
      <c r="M453">
        <v>0</v>
      </c>
      <c r="N453" t="s">
        <v>2296</v>
      </c>
      <c r="P453" t="s">
        <v>96</v>
      </c>
      <c r="Q453">
        <v>53</v>
      </c>
      <c r="R453">
        <v>0</v>
      </c>
      <c r="S453" s="10" t="s">
        <v>272</v>
      </c>
      <c r="T453" t="str">
        <f>DEC2BIN(Q453,6)</f>
        <v>110101</v>
      </c>
      <c r="U453">
        <v>0</v>
      </c>
      <c r="V453">
        <v>0</v>
      </c>
      <c r="W453">
        <v>0</v>
      </c>
      <c r="X453">
        <v>0</v>
      </c>
      <c r="Y453">
        <v>0</v>
      </c>
      <c r="Z453">
        <v>0</v>
      </c>
      <c r="AA453">
        <v>0</v>
      </c>
      <c r="AB453">
        <v>0</v>
      </c>
      <c r="AC453">
        <v>0</v>
      </c>
      <c r="AD453">
        <v>0</v>
      </c>
      <c r="AE453">
        <v>1</v>
      </c>
      <c r="AF453" t="str">
        <f t="shared" si="50"/>
        <v>0x0001</v>
      </c>
      <c r="AG453" s="8" t="str">
        <f t="shared" si="51"/>
        <v>new InstInfo(0449, "s_mov_fed_b32", "s4b", "s4b", "none", "none", "none", "none", "none", 2, 2, @"D.u = S0.u, introduce edc double error upon write to dest sgpr.", @"", ISA_Enc.SOP1, 53, 0, 0xBE803500, 0x0001),</v>
      </c>
    </row>
    <row r="454" spans="2:33" ht="16.5" customHeight="1" x14ac:dyDescent="0.25">
      <c r="B454" t="s">
        <v>99</v>
      </c>
      <c r="C454" s="5">
        <f t="shared" ref="C454:C517" si="52">C453+1</f>
        <v>450</v>
      </c>
      <c r="D454" t="s">
        <v>2793</v>
      </c>
      <c r="E454" t="s">
        <v>2791</v>
      </c>
      <c r="F454" t="s">
        <v>2791</v>
      </c>
      <c r="G454" t="s">
        <v>2791</v>
      </c>
      <c r="H454" t="s">
        <v>2791</v>
      </c>
      <c r="I454" t="s">
        <v>2831</v>
      </c>
      <c r="J454" t="s">
        <v>2791</v>
      </c>
      <c r="K454">
        <f t="shared" si="44"/>
        <v>2</v>
      </c>
      <c r="L454">
        <f t="shared" si="48"/>
        <v>2</v>
      </c>
      <c r="M454">
        <v>0</v>
      </c>
      <c r="N454" t="s">
        <v>1311</v>
      </c>
      <c r="P454" t="s">
        <v>95</v>
      </c>
      <c r="Q454" s="5">
        <v>0</v>
      </c>
      <c r="R454">
        <v>0</v>
      </c>
      <c r="S454" t="str">
        <f>"0x" &amp; DEC2HEX(_xlfn.BITOR(LOOKUP(P454,Encodings!$B$4:$B$21,Encodings!$E$4:$E$21),_xlfn.BITLSHIFT(Q454,LOOKUP(P454,Encodings!$B$4:$B$21,Encodings!$D$4:$D$21))),8)</f>
        <v>0xB0000000</v>
      </c>
      <c r="T454" t="str">
        <f>DEC2BIN(Q454,5)</f>
        <v>00000</v>
      </c>
      <c r="U454">
        <v>0</v>
      </c>
      <c r="V454">
        <v>0</v>
      </c>
      <c r="W454">
        <v>0</v>
      </c>
      <c r="X454">
        <v>0</v>
      </c>
      <c r="Y454">
        <v>0</v>
      </c>
      <c r="Z454">
        <v>0</v>
      </c>
      <c r="AA454">
        <v>0</v>
      </c>
      <c r="AB454">
        <v>0</v>
      </c>
      <c r="AC454">
        <v>0</v>
      </c>
      <c r="AD454">
        <v>0</v>
      </c>
      <c r="AE454">
        <v>0</v>
      </c>
      <c r="AF454" t="str">
        <f t="shared" si="50"/>
        <v>0x0000</v>
      </c>
      <c r="AG454" s="8" t="str">
        <f t="shared" si="51"/>
        <v>new InstInfo(0450, "s_movk_i32", "s4i", "none", "none", "none", "none", "s16", "none", 2, 2, @"D.i = signext(SIMM16).", @"", ISA_Enc.SOPK, 0, 0, 0xB0000000, 0x0000),</v>
      </c>
    </row>
    <row r="455" spans="2:33" x14ac:dyDescent="0.25">
      <c r="B455" t="s">
        <v>268</v>
      </c>
      <c r="C455" s="5">
        <f t="shared" si="52"/>
        <v>451</v>
      </c>
      <c r="D455" t="s">
        <v>2786</v>
      </c>
      <c r="E455" t="s">
        <v>2786</v>
      </c>
      <c r="F455" t="s">
        <v>2791</v>
      </c>
      <c r="G455" t="s">
        <v>2791</v>
      </c>
      <c r="H455" t="s">
        <v>2791</v>
      </c>
      <c r="I455" t="s">
        <v>2791</v>
      </c>
      <c r="J455" t="s">
        <v>2791</v>
      </c>
      <c r="K455">
        <f t="shared" si="44"/>
        <v>2</v>
      </c>
      <c r="L455">
        <f t="shared" si="48"/>
        <v>2</v>
      </c>
      <c r="M455">
        <v>0</v>
      </c>
      <c r="N455" t="s">
        <v>1334</v>
      </c>
      <c r="P455" t="s">
        <v>96</v>
      </c>
      <c r="Q455" s="5">
        <v>48</v>
      </c>
      <c r="R455">
        <v>0</v>
      </c>
      <c r="S455" t="str">
        <f>"0x" &amp; DEC2HEX(_xlfn.BITOR(LOOKUP(P455,Encodings!$B$4:$B$21,Encodings!$E$4:$E$21),_xlfn.BITLSHIFT(Q455,LOOKUP(P455,Encodings!$B$4:$B$21,Encodings!$D$4:$D$21))),8)</f>
        <v>0xBE803000</v>
      </c>
      <c r="T455" t="str">
        <f>DEC2BIN(Q455,6)</f>
        <v>110000</v>
      </c>
      <c r="U455">
        <v>0</v>
      </c>
      <c r="V455">
        <v>0</v>
      </c>
      <c r="W455">
        <v>0</v>
      </c>
      <c r="X455">
        <v>0</v>
      </c>
      <c r="Y455">
        <v>0</v>
      </c>
      <c r="Z455">
        <v>0</v>
      </c>
      <c r="AA455">
        <v>0</v>
      </c>
      <c r="AB455">
        <v>0</v>
      </c>
      <c r="AC455">
        <v>0</v>
      </c>
      <c r="AD455">
        <v>0</v>
      </c>
      <c r="AE455">
        <v>1</v>
      </c>
      <c r="AF455" t="str">
        <f t="shared" si="50"/>
        <v>0x0001</v>
      </c>
      <c r="AG455" s="8" t="str">
        <f t="shared" si="51"/>
        <v>new InstInfo(0451, "s_movreld_b32", "s4b", "s4b", "none", "none", "none", "none", "none", 2, 2, @"SGPR[D.u + M0.u] = SGPR[S0.u].", @"", ISA_Enc.SOP1, 48, 0, 0xBE803000, 0x0001),</v>
      </c>
    </row>
    <row r="456" spans="2:33" x14ac:dyDescent="0.25">
      <c r="B456" t="s">
        <v>269</v>
      </c>
      <c r="C456" s="5">
        <f t="shared" si="52"/>
        <v>452</v>
      </c>
      <c r="D456" t="s">
        <v>2787</v>
      </c>
      <c r="E456" t="s">
        <v>2787</v>
      </c>
      <c r="F456" t="s">
        <v>2791</v>
      </c>
      <c r="G456" t="s">
        <v>2791</v>
      </c>
      <c r="H456" t="s">
        <v>2791</v>
      </c>
      <c r="I456" t="s">
        <v>2791</v>
      </c>
      <c r="J456" t="s">
        <v>2791</v>
      </c>
      <c r="K456">
        <f t="shared" si="44"/>
        <v>2</v>
      </c>
      <c r="L456">
        <f t="shared" si="48"/>
        <v>2</v>
      </c>
      <c r="M456">
        <v>0</v>
      </c>
      <c r="N456" t="s">
        <v>1335</v>
      </c>
      <c r="P456" t="s">
        <v>96</v>
      </c>
      <c r="Q456" s="5">
        <v>49</v>
      </c>
      <c r="R456">
        <v>0</v>
      </c>
      <c r="S456" t="str">
        <f>"0x" &amp; DEC2HEX(_xlfn.BITOR(LOOKUP(P456,Encodings!$B$4:$B$21,Encodings!$E$4:$E$21),_xlfn.BITLSHIFT(Q456,LOOKUP(P456,Encodings!$B$4:$B$21,Encodings!$D$4:$D$21))),8)</f>
        <v>0xBE803100</v>
      </c>
      <c r="T456" t="str">
        <f>DEC2BIN(Q456,6)</f>
        <v>110001</v>
      </c>
      <c r="U456">
        <v>0</v>
      </c>
      <c r="V456">
        <v>0</v>
      </c>
      <c r="W456">
        <v>0</v>
      </c>
      <c r="X456">
        <v>0</v>
      </c>
      <c r="Y456">
        <v>0</v>
      </c>
      <c r="Z456">
        <v>0</v>
      </c>
      <c r="AA456">
        <v>0</v>
      </c>
      <c r="AB456">
        <v>0</v>
      </c>
      <c r="AC456">
        <v>0</v>
      </c>
      <c r="AD456">
        <v>0</v>
      </c>
      <c r="AE456">
        <v>1</v>
      </c>
      <c r="AF456" t="str">
        <f t="shared" si="50"/>
        <v>0x0001</v>
      </c>
      <c r="AG456" s="8" t="str">
        <f t="shared" si="51"/>
        <v>new InstInfo(0452, "s_movreld_b64", "s8b", "s8b", "none", "none", "none", "none", "none", 2, 2, @"SGPR[D.u + M0.u] = SGPR[S0.u]. M0 and D.u must be even.", @"", ISA_Enc.SOP1, 49, 0, 0xBE803100, 0x0001),</v>
      </c>
    </row>
    <row r="457" spans="2:33" x14ac:dyDescent="0.25">
      <c r="B457" t="s">
        <v>266</v>
      </c>
      <c r="C457" s="5">
        <f t="shared" si="52"/>
        <v>453</v>
      </c>
      <c r="D457" t="s">
        <v>2786</v>
      </c>
      <c r="E457" t="s">
        <v>2786</v>
      </c>
      <c r="F457" t="s">
        <v>2791</v>
      </c>
      <c r="G457" t="s">
        <v>2791</v>
      </c>
      <c r="H457" t="s">
        <v>2791</v>
      </c>
      <c r="I457" t="s">
        <v>2791</v>
      </c>
      <c r="J457" t="s">
        <v>2791</v>
      </c>
      <c r="K457">
        <f t="shared" si="44"/>
        <v>2</v>
      </c>
      <c r="L457">
        <f t="shared" si="48"/>
        <v>2</v>
      </c>
      <c r="M457">
        <v>0</v>
      </c>
      <c r="N457" t="s">
        <v>1336</v>
      </c>
      <c r="P457" t="s">
        <v>96</v>
      </c>
      <c r="Q457" s="5">
        <v>46</v>
      </c>
      <c r="R457">
        <v>0</v>
      </c>
      <c r="S457" t="str">
        <f>"0x" &amp; DEC2HEX(_xlfn.BITOR(LOOKUP(P457,Encodings!$B$4:$B$21,Encodings!$E$4:$E$21),_xlfn.BITLSHIFT(Q457,LOOKUP(P457,Encodings!$B$4:$B$21,Encodings!$D$4:$D$21))),8)</f>
        <v>0xBE802E00</v>
      </c>
      <c r="T457" t="str">
        <f>DEC2BIN(Q457,6)</f>
        <v>101110</v>
      </c>
      <c r="U457">
        <v>0</v>
      </c>
      <c r="V457">
        <v>0</v>
      </c>
      <c r="W457">
        <v>0</v>
      </c>
      <c r="X457">
        <v>0</v>
      </c>
      <c r="Y457">
        <v>0</v>
      </c>
      <c r="Z457">
        <v>0</v>
      </c>
      <c r="AA457">
        <v>0</v>
      </c>
      <c r="AB457">
        <v>0</v>
      </c>
      <c r="AC457">
        <v>0</v>
      </c>
      <c r="AD457">
        <v>0</v>
      </c>
      <c r="AE457">
        <v>1</v>
      </c>
      <c r="AF457" t="str">
        <f t="shared" si="50"/>
        <v>0x0001</v>
      </c>
      <c r="AG457" s="8" t="str">
        <f t="shared" si="51"/>
        <v>new InstInfo(0453, "s_movrels_b32", "s4b", "s4b", "none", "none", "none", "none", "none", 2, 2, @"SGPR[D.u] = SGPR[S0.u + M0.u].", @"", ISA_Enc.SOP1, 46, 0, 0xBE802E00, 0x0001),</v>
      </c>
    </row>
    <row r="458" spans="2:33" x14ac:dyDescent="0.25">
      <c r="B458" t="s">
        <v>267</v>
      </c>
      <c r="C458" s="5">
        <f t="shared" si="52"/>
        <v>454</v>
      </c>
      <c r="D458" t="s">
        <v>2787</v>
      </c>
      <c r="E458" t="s">
        <v>2787</v>
      </c>
      <c r="F458" t="s">
        <v>2791</v>
      </c>
      <c r="G458" t="s">
        <v>2791</v>
      </c>
      <c r="H458" t="s">
        <v>2791</v>
      </c>
      <c r="I458" t="s">
        <v>2791</v>
      </c>
      <c r="J458" t="s">
        <v>2791</v>
      </c>
      <c r="K458">
        <f t="shared" si="44"/>
        <v>2</v>
      </c>
      <c r="L458">
        <f t="shared" si="48"/>
        <v>2</v>
      </c>
      <c r="M458">
        <v>0</v>
      </c>
      <c r="N458" t="s">
        <v>1338</v>
      </c>
      <c r="P458" t="s">
        <v>96</v>
      </c>
      <c r="Q458" s="5">
        <v>47</v>
      </c>
      <c r="R458">
        <v>0</v>
      </c>
      <c r="S458" t="str">
        <f>"0x" &amp; DEC2HEX(_xlfn.BITOR(LOOKUP(P458,Encodings!$B$4:$B$21,Encodings!$E$4:$E$21),_xlfn.BITLSHIFT(Q458,LOOKUP(P458,Encodings!$B$4:$B$21,Encodings!$D$4:$D$21))),8)</f>
        <v>0xBE802F00</v>
      </c>
      <c r="T458" t="str">
        <f>DEC2BIN(Q458,6)</f>
        <v>101111</v>
      </c>
      <c r="U458">
        <v>0</v>
      </c>
      <c r="V458">
        <v>0</v>
      </c>
      <c r="W458">
        <v>0</v>
      </c>
      <c r="X458">
        <v>0</v>
      </c>
      <c r="Y458">
        <v>0</v>
      </c>
      <c r="Z458">
        <v>0</v>
      </c>
      <c r="AA458">
        <v>0</v>
      </c>
      <c r="AB458">
        <v>0</v>
      </c>
      <c r="AC458">
        <v>0</v>
      </c>
      <c r="AD458">
        <v>0</v>
      </c>
      <c r="AE458">
        <v>1</v>
      </c>
      <c r="AF458" t="str">
        <f t="shared" si="50"/>
        <v>0x0001</v>
      </c>
      <c r="AG458" s="8" t="str">
        <f t="shared" si="51"/>
        <v>new InstInfo(0454, "s_movrels_b64", "s8b", "s8b", "none", "none", "none", "none", "none", 2, 2, @"SGPR[D.u] = SGPR[S0.u + M0.u]. M0 and S0.u must be even.", @"", ISA_Enc.SOP1, 47, 0, 0xBE802F00, 0x0001),</v>
      </c>
    </row>
    <row r="459" spans="2:33" x14ac:dyDescent="0.25">
      <c r="B459" t="s">
        <v>90</v>
      </c>
      <c r="C459" s="5">
        <f t="shared" si="52"/>
        <v>455</v>
      </c>
      <c r="D459" t="s">
        <v>2793</v>
      </c>
      <c r="E459" t="s">
        <v>2793</v>
      </c>
      <c r="F459" t="s">
        <v>2793</v>
      </c>
      <c r="G459" t="s">
        <v>2791</v>
      </c>
      <c r="H459" t="s">
        <v>2791</v>
      </c>
      <c r="I459" t="s">
        <v>2791</v>
      </c>
      <c r="J459" t="s">
        <v>2791</v>
      </c>
      <c r="K459">
        <f t="shared" si="44"/>
        <v>3</v>
      </c>
      <c r="L459">
        <f t="shared" si="48"/>
        <v>3</v>
      </c>
      <c r="M459">
        <v>1</v>
      </c>
      <c r="N459" t="s">
        <v>1279</v>
      </c>
      <c r="P459" t="s">
        <v>94</v>
      </c>
      <c r="Q459" s="5">
        <v>38</v>
      </c>
      <c r="R459">
        <v>0</v>
      </c>
      <c r="S459" t="str">
        <f>"0x" &amp; DEC2HEX(_xlfn.BITOR(LOOKUP(P459,Encodings!$B$4:$B$21,Encodings!$E$4:$E$21),_xlfn.BITLSHIFT(Q459,LOOKUP(P459,Encodings!$B$4:$B$21,Encodings!$D$4:$D$21))),8)</f>
        <v>0x93000000</v>
      </c>
      <c r="T459" t="str">
        <f>DEC2BIN(Q459,6)</f>
        <v>100110</v>
      </c>
      <c r="U459">
        <v>0</v>
      </c>
      <c r="V459">
        <v>0</v>
      </c>
      <c r="W459">
        <v>0</v>
      </c>
      <c r="X459">
        <v>0</v>
      </c>
      <c r="Y459">
        <v>0</v>
      </c>
      <c r="Z459">
        <v>0</v>
      </c>
      <c r="AA459">
        <v>0</v>
      </c>
      <c r="AB459">
        <v>0</v>
      </c>
      <c r="AC459">
        <v>0</v>
      </c>
      <c r="AD459">
        <v>0</v>
      </c>
      <c r="AE459">
        <v>1</v>
      </c>
      <c r="AF459" t="str">
        <f t="shared" si="50"/>
        <v>0x0001</v>
      </c>
      <c r="AG459" s="8" t="str">
        <f t="shared" si="51"/>
        <v>new InstInfo(0455, "s_mul_i32", "s4i", "s4i", "s4i", "none", "none", "none", "none", 3, 3, @"D.i = S0.i * S1.i.", @"", ISA_Enc.SOP2, 38, 0, 0x93000000, 0x0001),</v>
      </c>
    </row>
    <row r="460" spans="2:33" x14ac:dyDescent="0.25">
      <c r="B460" t="s">
        <v>92</v>
      </c>
      <c r="C460" s="5">
        <f t="shared" si="52"/>
        <v>456</v>
      </c>
      <c r="D460" t="s">
        <v>2793</v>
      </c>
      <c r="E460" t="s">
        <v>2791</v>
      </c>
      <c r="F460" t="s">
        <v>2791</v>
      </c>
      <c r="G460" t="s">
        <v>2791</v>
      </c>
      <c r="H460" t="s">
        <v>2791</v>
      </c>
      <c r="I460" t="s">
        <v>2831</v>
      </c>
      <c r="J460" t="s">
        <v>2791</v>
      </c>
      <c r="K460">
        <f t="shared" si="44"/>
        <v>2</v>
      </c>
      <c r="L460">
        <f t="shared" si="48"/>
        <v>2</v>
      </c>
      <c r="M460">
        <v>0</v>
      </c>
      <c r="N460" t="s">
        <v>1312</v>
      </c>
      <c r="P460" t="s">
        <v>95</v>
      </c>
      <c r="Q460" s="5">
        <v>16</v>
      </c>
      <c r="R460">
        <v>0</v>
      </c>
      <c r="S460" t="str">
        <f>"0x" &amp; DEC2HEX(_xlfn.BITOR(LOOKUP(P460,Encodings!$B$4:$B$21,Encodings!$E$4:$E$21),_xlfn.BITLSHIFT(Q460,LOOKUP(P460,Encodings!$B$4:$B$21,Encodings!$D$4:$D$21))),8)</f>
        <v>0xB8000000</v>
      </c>
      <c r="T460" t="str">
        <f>DEC2BIN(Q460,5)</f>
        <v>10000</v>
      </c>
      <c r="U460">
        <v>0</v>
      </c>
      <c r="V460">
        <v>0</v>
      </c>
      <c r="W460">
        <v>0</v>
      </c>
      <c r="X460">
        <v>1</v>
      </c>
      <c r="Y460">
        <v>0</v>
      </c>
      <c r="Z460">
        <v>0</v>
      </c>
      <c r="AA460">
        <v>0</v>
      </c>
      <c r="AB460">
        <v>0</v>
      </c>
      <c r="AC460">
        <v>0</v>
      </c>
      <c r="AD460">
        <v>0</v>
      </c>
      <c r="AE460">
        <v>0</v>
      </c>
      <c r="AF460" t="str">
        <f t="shared" si="50"/>
        <v>0x0080</v>
      </c>
      <c r="AG460" s="8" t="str">
        <f t="shared" si="51"/>
        <v>new InstInfo(0456, "s_mulk_i32", "s4i", "none", "none", "none", "none", "s16", "none", 2, 2, @"D.i = D.i * signext(SIMM16). SCC = overflow.", @"", ISA_Enc.SOPK, 16, 0, 0xB8000000, 0x0080),</v>
      </c>
    </row>
    <row r="461" spans="2:33" x14ac:dyDescent="0.25">
      <c r="B461" t="s">
        <v>193</v>
      </c>
      <c r="C461" s="5">
        <f t="shared" si="52"/>
        <v>457</v>
      </c>
      <c r="D461" t="s">
        <v>2786</v>
      </c>
      <c r="E461" t="s">
        <v>2786</v>
      </c>
      <c r="F461" t="s">
        <v>2786</v>
      </c>
      <c r="G461" t="s">
        <v>2791</v>
      </c>
      <c r="H461" t="s">
        <v>2791</v>
      </c>
      <c r="I461" t="s">
        <v>2791</v>
      </c>
      <c r="J461" t="s">
        <v>2791</v>
      </c>
      <c r="K461">
        <f t="shared" si="44"/>
        <v>3</v>
      </c>
      <c r="L461">
        <f t="shared" si="48"/>
        <v>3</v>
      </c>
      <c r="M461">
        <v>1</v>
      </c>
      <c r="N461" t="s">
        <v>1280</v>
      </c>
      <c r="P461" t="s">
        <v>94</v>
      </c>
      <c r="Q461" s="5">
        <v>24</v>
      </c>
      <c r="R461">
        <v>0</v>
      </c>
      <c r="S461" t="str">
        <f>"0x" &amp; DEC2HEX(_xlfn.BITOR(LOOKUP(P461,Encodings!$B$4:$B$21,Encodings!$E$4:$E$21),_xlfn.BITLSHIFT(Q461,LOOKUP(P461,Encodings!$B$4:$B$21,Encodings!$D$4:$D$21))),8)</f>
        <v>0x8C000000</v>
      </c>
      <c r="T461" t="str">
        <f>DEC2BIN(Q461,6)</f>
        <v>011000</v>
      </c>
      <c r="U461">
        <v>0</v>
      </c>
      <c r="V461">
        <v>0</v>
      </c>
      <c r="W461">
        <v>0</v>
      </c>
      <c r="X461">
        <v>1</v>
      </c>
      <c r="Y461">
        <v>0</v>
      </c>
      <c r="Z461">
        <v>0</v>
      </c>
      <c r="AA461">
        <v>0</v>
      </c>
      <c r="AB461">
        <v>0</v>
      </c>
      <c r="AC461">
        <v>0</v>
      </c>
      <c r="AD461">
        <v>0</v>
      </c>
      <c r="AE461">
        <v>1</v>
      </c>
      <c r="AF461" t="str">
        <f t="shared" si="50"/>
        <v>0x0081</v>
      </c>
      <c r="AG461" s="8" t="str">
        <f t="shared" si="51"/>
        <v>new InstInfo(0457, "s_nand_b32", "s4b", "s4b", "s4b", "none", "none", "none", "none", 3, 3, @"D.u = ~(S0.u &amp; S1.u). SCC = 1 if result is non-zero.", @"", ISA_Enc.SOP2, 24, 0, 0x8C000000, 0x0081),</v>
      </c>
    </row>
    <row r="462" spans="2:33" x14ac:dyDescent="0.25">
      <c r="B462" t="s">
        <v>194</v>
      </c>
      <c r="C462" s="5">
        <f t="shared" si="52"/>
        <v>458</v>
      </c>
      <c r="D462" t="s">
        <v>2787</v>
      </c>
      <c r="E462" t="s">
        <v>2787</v>
      </c>
      <c r="F462" t="s">
        <v>2787</v>
      </c>
      <c r="G462" t="s">
        <v>2791</v>
      </c>
      <c r="H462" t="s">
        <v>2791</v>
      </c>
      <c r="I462" t="s">
        <v>2791</v>
      </c>
      <c r="J462" t="s">
        <v>2791</v>
      </c>
      <c r="K462">
        <f t="shared" si="44"/>
        <v>3</v>
      </c>
      <c r="L462">
        <f t="shared" si="48"/>
        <v>3</v>
      </c>
      <c r="M462">
        <v>1</v>
      </c>
      <c r="N462" t="s">
        <v>1280</v>
      </c>
      <c r="P462" t="s">
        <v>94</v>
      </c>
      <c r="Q462" s="5">
        <v>25</v>
      </c>
      <c r="R462">
        <v>0</v>
      </c>
      <c r="S462" t="str">
        <f>"0x" &amp; DEC2HEX(_xlfn.BITOR(LOOKUP(P462,Encodings!$B$4:$B$21,Encodings!$E$4:$E$21),_xlfn.BITLSHIFT(Q462,LOOKUP(P462,Encodings!$B$4:$B$21,Encodings!$D$4:$D$21))),8)</f>
        <v>0x8C800000</v>
      </c>
      <c r="T462" t="str">
        <f>DEC2BIN(Q462,6)</f>
        <v>011001</v>
      </c>
      <c r="U462">
        <v>0</v>
      </c>
      <c r="V462">
        <v>0</v>
      </c>
      <c r="W462">
        <v>0</v>
      </c>
      <c r="X462">
        <v>1</v>
      </c>
      <c r="Y462">
        <v>0</v>
      </c>
      <c r="Z462">
        <v>0</v>
      </c>
      <c r="AA462">
        <v>0</v>
      </c>
      <c r="AB462">
        <v>0</v>
      </c>
      <c r="AC462">
        <v>0</v>
      </c>
      <c r="AD462">
        <v>0</v>
      </c>
      <c r="AE462">
        <v>1</v>
      </c>
      <c r="AF462" t="str">
        <f t="shared" si="50"/>
        <v>0x0081</v>
      </c>
      <c r="AG462" s="8" t="str">
        <f t="shared" si="51"/>
        <v>new InstInfo(0458, "s_nand_b64", "s8b", "s8b", "s8b", "none", "none", "none", "none", 3, 3, @"D.u = ~(S0.u &amp; S1.u). SCC = 1 if result is non-zero.", @"", ISA_Enc.SOP2, 25, 0, 0x8C800000, 0x0081),</v>
      </c>
    </row>
    <row r="463" spans="2:33" x14ac:dyDescent="0.25">
      <c r="B463" t="s">
        <v>261</v>
      </c>
      <c r="C463" s="5">
        <f t="shared" si="52"/>
        <v>459</v>
      </c>
      <c r="D463" t="s">
        <v>2787</v>
      </c>
      <c r="E463" t="s">
        <v>2787</v>
      </c>
      <c r="F463" t="s">
        <v>2791</v>
      </c>
      <c r="G463" t="s">
        <v>2791</v>
      </c>
      <c r="H463" t="s">
        <v>2791</v>
      </c>
      <c r="I463" t="s">
        <v>2791</v>
      </c>
      <c r="J463" t="s">
        <v>2791</v>
      </c>
      <c r="K463">
        <f t="shared" si="44"/>
        <v>2</v>
      </c>
      <c r="L463">
        <f t="shared" si="48"/>
        <v>2</v>
      </c>
      <c r="M463">
        <v>0</v>
      </c>
      <c r="N463" t="s">
        <v>1340</v>
      </c>
      <c r="P463" t="s">
        <v>96</v>
      </c>
      <c r="Q463" s="5">
        <v>41</v>
      </c>
      <c r="R463">
        <v>0</v>
      </c>
      <c r="S463" t="str">
        <f>"0x" &amp; DEC2HEX(_xlfn.BITOR(LOOKUP(P463,Encodings!$B$4:$B$21,Encodings!$E$4:$E$21),_xlfn.BITLSHIFT(Q463,LOOKUP(P463,Encodings!$B$4:$B$21,Encodings!$D$4:$D$21))),8)</f>
        <v>0xBE802900</v>
      </c>
      <c r="T463" t="str">
        <f>DEC2BIN(Q463,6)</f>
        <v>101001</v>
      </c>
      <c r="U463">
        <v>0</v>
      </c>
      <c r="V463">
        <v>0</v>
      </c>
      <c r="W463">
        <v>0</v>
      </c>
      <c r="X463">
        <v>1</v>
      </c>
      <c r="Y463">
        <v>0</v>
      </c>
      <c r="Z463">
        <v>0</v>
      </c>
      <c r="AA463">
        <v>1</v>
      </c>
      <c r="AB463">
        <v>1</v>
      </c>
      <c r="AC463">
        <v>0</v>
      </c>
      <c r="AD463">
        <v>0</v>
      </c>
      <c r="AE463">
        <v>1</v>
      </c>
      <c r="AF463" t="str">
        <f t="shared" si="50"/>
        <v>0x0099</v>
      </c>
      <c r="AG463" s="8" t="str">
        <f t="shared" si="51"/>
        <v>new InstInfo(0459, "s_nand_saveexec_b64", "s8b", "s8b", "none", "none", "none", "none", "none", 2, 2, @"D.u = EXEC, EXEC = ~(S0.u &amp; EXEC). SCC = 1 if the new value of EXEC is non-zero.", @"", ISA_Enc.SOP1, 41, 0, 0xBE802900, 0x0099),</v>
      </c>
    </row>
    <row r="464" spans="2:33" x14ac:dyDescent="0.25">
      <c r="B464" t="s">
        <v>290</v>
      </c>
      <c r="C464" s="5">
        <f t="shared" si="52"/>
        <v>460</v>
      </c>
      <c r="D464" t="s">
        <v>2791</v>
      </c>
      <c r="E464" t="s">
        <v>2791</v>
      </c>
      <c r="F464" t="s">
        <v>2791</v>
      </c>
      <c r="G464" t="s">
        <v>2791</v>
      </c>
      <c r="H464" t="s">
        <v>2791</v>
      </c>
      <c r="I464" t="s">
        <v>2822</v>
      </c>
      <c r="J464" t="s">
        <v>2791</v>
      </c>
      <c r="K464">
        <f t="shared" si="44"/>
        <v>1</v>
      </c>
      <c r="L464">
        <f t="shared" si="48"/>
        <v>1</v>
      </c>
      <c r="M464">
        <v>0</v>
      </c>
      <c r="N464" t="s">
        <v>1392</v>
      </c>
      <c r="P464" t="s">
        <v>1235</v>
      </c>
      <c r="Q464" s="5">
        <v>0</v>
      </c>
      <c r="R464">
        <v>0</v>
      </c>
      <c r="S464" t="str">
        <f>"0x" &amp; DEC2HEX(_xlfn.BITOR(LOOKUP(P464,Encodings!$B$4:$B$21,Encodings!$E$4:$E$21),_xlfn.BITLSHIFT(Q464,LOOKUP(P464,Encodings!$B$4:$B$21,Encodings!$D$4:$D$21))),8)</f>
        <v>0xBF800000</v>
      </c>
      <c r="T464" t="str">
        <f>DEC2BIN(Q464,5)</f>
        <v>00000</v>
      </c>
      <c r="U464">
        <v>0</v>
      </c>
      <c r="V464">
        <v>0</v>
      </c>
      <c r="W464">
        <v>0</v>
      </c>
      <c r="X464">
        <v>0</v>
      </c>
      <c r="Y464">
        <v>0</v>
      </c>
      <c r="Z464">
        <v>0</v>
      </c>
      <c r="AA464">
        <v>0</v>
      </c>
      <c r="AB464">
        <v>0</v>
      </c>
      <c r="AC464">
        <v>0</v>
      </c>
      <c r="AD464">
        <v>0</v>
      </c>
      <c r="AE464">
        <v>0</v>
      </c>
      <c r="AF464" t="str">
        <f t="shared" si="50"/>
        <v>0x0000</v>
      </c>
      <c r="AG464" s="8" t="str">
        <f t="shared" si="51"/>
        <v>new InstInfo(0460, "s_nop", "none", "none", "none", "none", "none", "3u", "none", 1, 1, @"Do nothing. Repeat NOP 1..8 times based on SIMM16[2:0]. 0 = 1 time, 7 = 8 times.", @"", ISA_Enc.SOPP, 0, 0, 0xBF800000, 0x0000),</v>
      </c>
    </row>
    <row r="465" spans="2:33" x14ac:dyDescent="0.25">
      <c r="B465" t="s">
        <v>195</v>
      </c>
      <c r="C465" s="5">
        <f t="shared" si="52"/>
        <v>461</v>
      </c>
      <c r="D465" t="s">
        <v>2786</v>
      </c>
      <c r="E465" t="s">
        <v>2786</v>
      </c>
      <c r="F465" t="s">
        <v>2786</v>
      </c>
      <c r="G465" t="s">
        <v>2791</v>
      </c>
      <c r="H465" t="s">
        <v>2791</v>
      </c>
      <c r="I465" t="s">
        <v>2791</v>
      </c>
      <c r="J465" t="s">
        <v>2791</v>
      </c>
      <c r="K465">
        <f t="shared" si="44"/>
        <v>3</v>
      </c>
      <c r="L465">
        <f t="shared" si="48"/>
        <v>3</v>
      </c>
      <c r="M465">
        <v>1</v>
      </c>
      <c r="N465" t="s">
        <v>1281</v>
      </c>
      <c r="P465" t="s">
        <v>94</v>
      </c>
      <c r="Q465" s="5">
        <v>26</v>
      </c>
      <c r="R465">
        <v>0</v>
      </c>
      <c r="S465" t="str">
        <f>"0x" &amp; DEC2HEX(_xlfn.BITOR(LOOKUP(P465,Encodings!$B$4:$B$21,Encodings!$E$4:$E$21),_xlfn.BITLSHIFT(Q465,LOOKUP(P465,Encodings!$B$4:$B$21,Encodings!$D$4:$D$21))),8)</f>
        <v>0x8D000000</v>
      </c>
      <c r="T465" t="str">
        <f t="shared" ref="T465:T478" si="53">DEC2BIN(Q465,6)</f>
        <v>011010</v>
      </c>
      <c r="U465">
        <v>0</v>
      </c>
      <c r="V465">
        <v>0</v>
      </c>
      <c r="W465">
        <v>0</v>
      </c>
      <c r="X465">
        <v>1</v>
      </c>
      <c r="Y465">
        <v>0</v>
      </c>
      <c r="Z465">
        <v>0</v>
      </c>
      <c r="AA465">
        <v>0</v>
      </c>
      <c r="AB465">
        <v>0</v>
      </c>
      <c r="AC465">
        <v>0</v>
      </c>
      <c r="AD465">
        <v>0</v>
      </c>
      <c r="AE465">
        <v>1</v>
      </c>
      <c r="AF465" t="str">
        <f t="shared" si="50"/>
        <v>0x0081</v>
      </c>
      <c r="AG465" s="8" t="str">
        <f t="shared" si="51"/>
        <v>new InstInfo(0461, "s_nor_b32", "s4b", "s4b", "s4b", "none", "none", "none", "none", 3, 3, @"D.u = ~(S0.u | S1.u). SCC = 1 if result is non-zero.", @"", ISA_Enc.SOP2, 26, 0, 0x8D000000, 0x0081),</v>
      </c>
    </row>
    <row r="466" spans="2:33" x14ac:dyDescent="0.25">
      <c r="B466" t="s">
        <v>196</v>
      </c>
      <c r="C466" s="5">
        <f t="shared" si="52"/>
        <v>462</v>
      </c>
      <c r="D466" t="s">
        <v>2787</v>
      </c>
      <c r="E466" t="s">
        <v>2787</v>
      </c>
      <c r="F466" t="s">
        <v>2787</v>
      </c>
      <c r="G466" t="s">
        <v>2791</v>
      </c>
      <c r="H466" t="s">
        <v>2791</v>
      </c>
      <c r="I466" t="s">
        <v>2791</v>
      </c>
      <c r="J466" t="s">
        <v>2791</v>
      </c>
      <c r="K466">
        <f t="shared" ref="K466:K529" si="54">7-COUNTIF(D466:J466,"none")</f>
        <v>3</v>
      </c>
      <c r="L466">
        <f t="shared" si="48"/>
        <v>3</v>
      </c>
      <c r="M466">
        <v>1</v>
      </c>
      <c r="N466" t="s">
        <v>1281</v>
      </c>
      <c r="P466" t="s">
        <v>94</v>
      </c>
      <c r="Q466" s="5">
        <v>27</v>
      </c>
      <c r="R466">
        <v>0</v>
      </c>
      <c r="S466" t="str">
        <f>"0x" &amp; DEC2HEX(_xlfn.BITOR(LOOKUP(P466,Encodings!$B$4:$B$21,Encodings!$E$4:$E$21),_xlfn.BITLSHIFT(Q466,LOOKUP(P466,Encodings!$B$4:$B$21,Encodings!$D$4:$D$21))),8)</f>
        <v>0x8D800000</v>
      </c>
      <c r="T466" t="str">
        <f t="shared" si="53"/>
        <v>011011</v>
      </c>
      <c r="U466">
        <v>0</v>
      </c>
      <c r="V466">
        <v>0</v>
      </c>
      <c r="W466">
        <v>0</v>
      </c>
      <c r="X466">
        <v>1</v>
      </c>
      <c r="Y466">
        <v>0</v>
      </c>
      <c r="Z466">
        <v>0</v>
      </c>
      <c r="AA466">
        <v>0</v>
      </c>
      <c r="AB466">
        <v>0</v>
      </c>
      <c r="AC466">
        <v>0</v>
      </c>
      <c r="AD466">
        <v>0</v>
      </c>
      <c r="AE466">
        <v>1</v>
      </c>
      <c r="AF466" t="str">
        <f t="shared" si="50"/>
        <v>0x0081</v>
      </c>
      <c r="AG466" s="8" t="str">
        <f t="shared" si="51"/>
        <v>new InstInfo(0462, "s_nor_b64", "s8b", "s8b", "s8b", "none", "none", "none", "none", 3, 3, @"D.u = ~(S0.u | S1.u). SCC = 1 if result is non-zero.", @"", ISA_Enc.SOP2, 27, 0, 0x8D800000, 0x0081),</v>
      </c>
    </row>
    <row r="467" spans="2:33" x14ac:dyDescent="0.25">
      <c r="B467" t="s">
        <v>262</v>
      </c>
      <c r="C467" s="5">
        <f t="shared" si="52"/>
        <v>463</v>
      </c>
      <c r="D467" t="s">
        <v>2787</v>
      </c>
      <c r="E467" t="s">
        <v>2787</v>
      </c>
      <c r="F467" t="s">
        <v>2791</v>
      </c>
      <c r="G467" t="s">
        <v>2791</v>
      </c>
      <c r="H467" t="s">
        <v>2791</v>
      </c>
      <c r="I467" t="s">
        <v>2791</v>
      </c>
      <c r="J467" t="s">
        <v>2791</v>
      </c>
      <c r="K467">
        <f t="shared" si="54"/>
        <v>2</v>
      </c>
      <c r="L467">
        <f t="shared" si="48"/>
        <v>2</v>
      </c>
      <c r="M467">
        <v>0</v>
      </c>
      <c r="N467" t="s">
        <v>1341</v>
      </c>
      <c r="P467" t="s">
        <v>96</v>
      </c>
      <c r="Q467" s="5">
        <v>42</v>
      </c>
      <c r="R467">
        <v>0</v>
      </c>
      <c r="S467" t="str">
        <f>"0x" &amp; DEC2HEX(_xlfn.BITOR(LOOKUP(P467,Encodings!$B$4:$B$21,Encodings!$E$4:$E$21),_xlfn.BITLSHIFT(Q467,LOOKUP(P467,Encodings!$B$4:$B$21,Encodings!$D$4:$D$21))),8)</f>
        <v>0xBE802A00</v>
      </c>
      <c r="T467" t="str">
        <f t="shared" si="53"/>
        <v>101010</v>
      </c>
      <c r="U467">
        <v>0</v>
      </c>
      <c r="V467">
        <v>0</v>
      </c>
      <c r="W467">
        <v>0</v>
      </c>
      <c r="X467">
        <v>1</v>
      </c>
      <c r="Y467">
        <v>0</v>
      </c>
      <c r="Z467">
        <v>0</v>
      </c>
      <c r="AA467">
        <v>1</v>
      </c>
      <c r="AB467">
        <v>1</v>
      </c>
      <c r="AC467">
        <v>0</v>
      </c>
      <c r="AD467">
        <v>0</v>
      </c>
      <c r="AE467">
        <v>1</v>
      </c>
      <c r="AF467" t="str">
        <f t="shared" si="50"/>
        <v>0x0099</v>
      </c>
      <c r="AG467" s="8" t="str">
        <f t="shared" si="51"/>
        <v>new InstInfo(0463, "s_nor_saveexec_b64", "s8b", "s8b", "none", "none", "none", "none", "none", 2, 2, @"D.u = EXEC, EXEC = ~(S0.u | EXEC). SCC = 1 if the new value of EXEC is non-zero.", @"", ISA_Enc.SOP1, 42, 0, 0xBE802A00, 0x0099),</v>
      </c>
    </row>
    <row r="468" spans="2:33" x14ac:dyDescent="0.25">
      <c r="B468" t="s">
        <v>229</v>
      </c>
      <c r="C468" s="5">
        <f t="shared" si="52"/>
        <v>464</v>
      </c>
      <c r="D468" t="s">
        <v>2786</v>
      </c>
      <c r="E468" t="s">
        <v>2786</v>
      </c>
      <c r="F468" t="s">
        <v>2791</v>
      </c>
      <c r="G468" t="s">
        <v>2791</v>
      </c>
      <c r="H468" t="s">
        <v>2791</v>
      </c>
      <c r="I468" t="s">
        <v>2791</v>
      </c>
      <c r="J468" t="s">
        <v>2791</v>
      </c>
      <c r="K468">
        <f t="shared" si="54"/>
        <v>2</v>
      </c>
      <c r="L468">
        <f t="shared" si="48"/>
        <v>2</v>
      </c>
      <c r="M468">
        <v>0</v>
      </c>
      <c r="N468" t="s">
        <v>1342</v>
      </c>
      <c r="P468" t="s">
        <v>96</v>
      </c>
      <c r="Q468" s="5">
        <v>7</v>
      </c>
      <c r="R468">
        <v>0</v>
      </c>
      <c r="S468" t="str">
        <f>"0x" &amp; DEC2HEX(_xlfn.BITOR(LOOKUP(P468,Encodings!$B$4:$B$21,Encodings!$E$4:$E$21),_xlfn.BITLSHIFT(Q468,LOOKUP(P468,Encodings!$B$4:$B$21,Encodings!$D$4:$D$21))),8)</f>
        <v>0xBE800700</v>
      </c>
      <c r="T468" t="str">
        <f t="shared" si="53"/>
        <v>000111</v>
      </c>
      <c r="U468">
        <v>0</v>
      </c>
      <c r="V468">
        <v>0</v>
      </c>
      <c r="W468">
        <v>0</v>
      </c>
      <c r="X468">
        <v>1</v>
      </c>
      <c r="Y468">
        <v>0</v>
      </c>
      <c r="Z468">
        <v>0</v>
      </c>
      <c r="AA468">
        <v>0</v>
      </c>
      <c r="AB468">
        <v>0</v>
      </c>
      <c r="AC468">
        <v>0</v>
      </c>
      <c r="AD468">
        <v>0</v>
      </c>
      <c r="AE468">
        <v>1</v>
      </c>
      <c r="AF468" t="str">
        <f t="shared" si="50"/>
        <v>0x0081</v>
      </c>
      <c r="AG468" s="8" t="str">
        <f t="shared" si="51"/>
        <v>new InstInfo(0464, "s_not_b32", "s4b", "s4b", "none", "none", "none", "none", "none", 2, 2, @"D.u = ~S0.u SCC = 1 if result non-zero.", @"", ISA_Enc.SOP1, 7, 0, 0xBE800700, 0x0081),</v>
      </c>
    </row>
    <row r="469" spans="2:33" x14ac:dyDescent="0.25">
      <c r="B469" t="s">
        <v>230</v>
      </c>
      <c r="C469" s="5">
        <f t="shared" si="52"/>
        <v>465</v>
      </c>
      <c r="D469" t="s">
        <v>2787</v>
      </c>
      <c r="E469" t="s">
        <v>2787</v>
      </c>
      <c r="F469" t="s">
        <v>2791</v>
      </c>
      <c r="G469" t="s">
        <v>2791</v>
      </c>
      <c r="H469" t="s">
        <v>2791</v>
      </c>
      <c r="I469" t="s">
        <v>2791</v>
      </c>
      <c r="J469" t="s">
        <v>2791</v>
      </c>
      <c r="K469">
        <f t="shared" si="54"/>
        <v>2</v>
      </c>
      <c r="L469">
        <f t="shared" si="48"/>
        <v>2</v>
      </c>
      <c r="M469">
        <v>0</v>
      </c>
      <c r="N469" t="s">
        <v>1342</v>
      </c>
      <c r="P469" t="s">
        <v>96</v>
      </c>
      <c r="Q469" s="5">
        <v>8</v>
      </c>
      <c r="R469">
        <v>0</v>
      </c>
      <c r="S469" t="str">
        <f>"0x" &amp; DEC2HEX(_xlfn.BITOR(LOOKUP(P469,Encodings!$B$4:$B$21,Encodings!$E$4:$E$21),_xlfn.BITLSHIFT(Q469,LOOKUP(P469,Encodings!$B$4:$B$21,Encodings!$D$4:$D$21))),8)</f>
        <v>0xBE800800</v>
      </c>
      <c r="T469" t="str">
        <f t="shared" si="53"/>
        <v>001000</v>
      </c>
      <c r="U469">
        <v>0</v>
      </c>
      <c r="V469">
        <v>0</v>
      </c>
      <c r="W469">
        <v>0</v>
      </c>
      <c r="X469">
        <v>1</v>
      </c>
      <c r="Y469">
        <v>0</v>
      </c>
      <c r="Z469">
        <v>0</v>
      </c>
      <c r="AA469">
        <v>0</v>
      </c>
      <c r="AB469">
        <v>0</v>
      </c>
      <c r="AC469">
        <v>0</v>
      </c>
      <c r="AD469">
        <v>0</v>
      </c>
      <c r="AE469">
        <v>1</v>
      </c>
      <c r="AF469" t="str">
        <f t="shared" si="50"/>
        <v>0x0081</v>
      </c>
      <c r="AG469" s="8" t="str">
        <f t="shared" si="51"/>
        <v>new InstInfo(0465, "s_not_b64", "s8b", "s8b", "none", "none", "none", "none", "none", 2, 2, @"D.u = ~S0.u SCC = 1 if result non-zero.", @"", ISA_Enc.SOP1, 8, 0, 0xBE800800, 0x0081),</v>
      </c>
    </row>
    <row r="470" spans="2:33" x14ac:dyDescent="0.25">
      <c r="B470" t="s">
        <v>185</v>
      </c>
      <c r="C470" s="5">
        <f t="shared" si="52"/>
        <v>466</v>
      </c>
      <c r="D470" t="s">
        <v>2786</v>
      </c>
      <c r="E470" t="s">
        <v>2786</v>
      </c>
      <c r="F470" t="s">
        <v>2786</v>
      </c>
      <c r="G470" t="s">
        <v>2791</v>
      </c>
      <c r="H470" t="s">
        <v>2791</v>
      </c>
      <c r="I470" t="s">
        <v>2791</v>
      </c>
      <c r="J470" t="s">
        <v>2791</v>
      </c>
      <c r="K470">
        <f t="shared" si="54"/>
        <v>3</v>
      </c>
      <c r="L470">
        <f t="shared" si="48"/>
        <v>3</v>
      </c>
      <c r="M470">
        <v>1</v>
      </c>
      <c r="N470" t="s">
        <v>1284</v>
      </c>
      <c r="P470" t="s">
        <v>94</v>
      </c>
      <c r="Q470" s="5">
        <v>16</v>
      </c>
      <c r="R470">
        <v>0</v>
      </c>
      <c r="S470" t="str">
        <f>"0x" &amp; DEC2HEX(_xlfn.BITOR(LOOKUP(P470,Encodings!$B$4:$B$21,Encodings!$E$4:$E$21),_xlfn.BITLSHIFT(Q470,LOOKUP(P470,Encodings!$B$4:$B$21,Encodings!$D$4:$D$21))),8)</f>
        <v>0x88000000</v>
      </c>
      <c r="T470" t="str">
        <f t="shared" si="53"/>
        <v>010000</v>
      </c>
      <c r="U470">
        <v>0</v>
      </c>
      <c r="V470">
        <v>0</v>
      </c>
      <c r="W470">
        <v>0</v>
      </c>
      <c r="X470">
        <v>1</v>
      </c>
      <c r="Y470">
        <v>0</v>
      </c>
      <c r="Z470">
        <v>0</v>
      </c>
      <c r="AA470">
        <v>0</v>
      </c>
      <c r="AB470">
        <v>0</v>
      </c>
      <c r="AC470">
        <v>0</v>
      </c>
      <c r="AD470">
        <v>0</v>
      </c>
      <c r="AE470">
        <v>1</v>
      </c>
      <c r="AF470" t="str">
        <f t="shared" si="50"/>
        <v>0x0081</v>
      </c>
      <c r="AG470" s="8" t="str">
        <f t="shared" si="51"/>
        <v>new InstInfo(0466, "s_or_b32", "s4b", "s4b", "s4b", "none", "none", "none", "none", 3, 3, @"D.u = S0.u | S1.u. SCC = 1 if result is non-zero.", @"", ISA_Enc.SOP2, 16, 0, 0x88000000, 0x0081),</v>
      </c>
    </row>
    <row r="471" spans="2:33" x14ac:dyDescent="0.25">
      <c r="B471" t="s">
        <v>186</v>
      </c>
      <c r="C471" s="5">
        <f t="shared" si="52"/>
        <v>467</v>
      </c>
      <c r="D471" t="s">
        <v>2787</v>
      </c>
      <c r="E471" t="s">
        <v>2787</v>
      </c>
      <c r="F471" t="s">
        <v>2787</v>
      </c>
      <c r="G471" t="s">
        <v>2791</v>
      </c>
      <c r="H471" t="s">
        <v>2791</v>
      </c>
      <c r="I471" t="s">
        <v>2791</v>
      </c>
      <c r="J471" t="s">
        <v>2791</v>
      </c>
      <c r="K471">
        <f t="shared" si="54"/>
        <v>3</v>
      </c>
      <c r="L471">
        <f t="shared" si="48"/>
        <v>3</v>
      </c>
      <c r="M471">
        <v>1</v>
      </c>
      <c r="N471" t="s">
        <v>1284</v>
      </c>
      <c r="P471" t="s">
        <v>94</v>
      </c>
      <c r="Q471" s="5">
        <v>17</v>
      </c>
      <c r="R471">
        <v>0</v>
      </c>
      <c r="S471" t="str">
        <f>"0x" &amp; DEC2HEX(_xlfn.BITOR(LOOKUP(P471,Encodings!$B$4:$B$21,Encodings!$E$4:$E$21),_xlfn.BITLSHIFT(Q471,LOOKUP(P471,Encodings!$B$4:$B$21,Encodings!$D$4:$D$21))),8)</f>
        <v>0x88800000</v>
      </c>
      <c r="T471" t="str">
        <f t="shared" si="53"/>
        <v>010001</v>
      </c>
      <c r="U471">
        <v>0</v>
      </c>
      <c r="V471">
        <v>0</v>
      </c>
      <c r="W471">
        <v>0</v>
      </c>
      <c r="X471">
        <v>1</v>
      </c>
      <c r="Y471">
        <v>0</v>
      </c>
      <c r="Z471">
        <v>0</v>
      </c>
      <c r="AA471">
        <v>0</v>
      </c>
      <c r="AB471">
        <v>0</v>
      </c>
      <c r="AC471">
        <v>0</v>
      </c>
      <c r="AD471">
        <v>0</v>
      </c>
      <c r="AE471">
        <v>1</v>
      </c>
      <c r="AF471" t="str">
        <f t="shared" si="50"/>
        <v>0x0081</v>
      </c>
      <c r="AG471" s="8" t="str">
        <f t="shared" si="51"/>
        <v>new InstInfo(0467, "s_or_b64", "s8b", "s8b", "s8b", "none", "none", "none", "none", 3, 3, @"D.u = S0.u | S1.u. SCC = 1 if result is non-zero.", @"", ISA_Enc.SOP2, 17, 0, 0x88800000, 0x0081),</v>
      </c>
    </row>
    <row r="472" spans="2:33" x14ac:dyDescent="0.25">
      <c r="B472" t="s">
        <v>257</v>
      </c>
      <c r="C472" s="5">
        <f t="shared" si="52"/>
        <v>468</v>
      </c>
      <c r="D472" t="s">
        <v>2787</v>
      </c>
      <c r="E472" t="s">
        <v>2787</v>
      </c>
      <c r="F472" t="s">
        <v>2791</v>
      </c>
      <c r="G472" t="s">
        <v>2791</v>
      </c>
      <c r="H472" t="s">
        <v>2791</v>
      </c>
      <c r="I472" t="s">
        <v>2791</v>
      </c>
      <c r="J472" t="s">
        <v>2791</v>
      </c>
      <c r="K472">
        <f t="shared" si="54"/>
        <v>2</v>
      </c>
      <c r="L472">
        <f t="shared" si="48"/>
        <v>2</v>
      </c>
      <c r="M472">
        <v>0</v>
      </c>
      <c r="N472" t="s">
        <v>1343</v>
      </c>
      <c r="P472" t="s">
        <v>96</v>
      </c>
      <c r="Q472" s="5">
        <v>37</v>
      </c>
      <c r="R472">
        <v>0</v>
      </c>
      <c r="S472" t="str">
        <f>"0x" &amp; DEC2HEX(_xlfn.BITOR(LOOKUP(P472,Encodings!$B$4:$B$21,Encodings!$E$4:$E$21),_xlfn.BITLSHIFT(Q472,LOOKUP(P472,Encodings!$B$4:$B$21,Encodings!$D$4:$D$21))),8)</f>
        <v>0xBE802500</v>
      </c>
      <c r="T472" t="str">
        <f t="shared" si="53"/>
        <v>100101</v>
      </c>
      <c r="U472">
        <v>0</v>
      </c>
      <c r="V472">
        <v>0</v>
      </c>
      <c r="W472">
        <v>0</v>
      </c>
      <c r="X472">
        <v>1</v>
      </c>
      <c r="Y472">
        <v>0</v>
      </c>
      <c r="Z472">
        <v>0</v>
      </c>
      <c r="AA472">
        <v>1</v>
      </c>
      <c r="AB472">
        <v>1</v>
      </c>
      <c r="AC472">
        <v>0</v>
      </c>
      <c r="AD472">
        <v>0</v>
      </c>
      <c r="AE472">
        <v>1</v>
      </c>
      <c r="AF472" t="str">
        <f t="shared" si="50"/>
        <v>0x0099</v>
      </c>
      <c r="AG472" s="8" t="str">
        <f t="shared" si="51"/>
        <v>new InstInfo(0468, "s_or_saveexec_b64", "s8b", "s8b", "none", "none", "none", "none", "none", 2, 2, @"D.u = EXEC, EXEC = S0.u | EXEC. SCC = 1 if the new value of EXEC is non-zero.", @"", ISA_Enc.SOP1, 37, 0, 0xBE802500, 0x0099),</v>
      </c>
    </row>
    <row r="473" spans="2:33" x14ac:dyDescent="0.25">
      <c r="B473" t="s">
        <v>191</v>
      </c>
      <c r="C473" s="5">
        <f t="shared" si="52"/>
        <v>469</v>
      </c>
      <c r="D473" t="s">
        <v>2786</v>
      </c>
      <c r="E473" t="s">
        <v>2786</v>
      </c>
      <c r="F473" t="s">
        <v>2786</v>
      </c>
      <c r="G473" t="s">
        <v>2791</v>
      </c>
      <c r="H473" t="s">
        <v>2791</v>
      </c>
      <c r="I473" t="s">
        <v>2791</v>
      </c>
      <c r="J473" t="s">
        <v>2791</v>
      </c>
      <c r="K473">
        <f t="shared" si="54"/>
        <v>3</v>
      </c>
      <c r="L473">
        <f t="shared" si="48"/>
        <v>3</v>
      </c>
      <c r="M473">
        <v>0</v>
      </c>
      <c r="N473" t="s">
        <v>1285</v>
      </c>
      <c r="P473" t="s">
        <v>94</v>
      </c>
      <c r="Q473" s="5">
        <v>22</v>
      </c>
      <c r="R473">
        <v>0</v>
      </c>
      <c r="S473" t="str">
        <f>"0x" &amp; DEC2HEX(_xlfn.BITOR(LOOKUP(P473,Encodings!$B$4:$B$21,Encodings!$E$4:$E$21),_xlfn.BITLSHIFT(Q473,LOOKUP(P473,Encodings!$B$4:$B$21,Encodings!$D$4:$D$21))),8)</f>
        <v>0x8B000000</v>
      </c>
      <c r="T473" t="str">
        <f t="shared" si="53"/>
        <v>010110</v>
      </c>
      <c r="U473">
        <v>0</v>
      </c>
      <c r="V473">
        <v>0</v>
      </c>
      <c r="W473">
        <v>0</v>
      </c>
      <c r="X473">
        <v>1</v>
      </c>
      <c r="Y473">
        <v>0</v>
      </c>
      <c r="Z473">
        <v>0</v>
      </c>
      <c r="AA473">
        <v>0</v>
      </c>
      <c r="AB473">
        <v>0</v>
      </c>
      <c r="AC473">
        <v>0</v>
      </c>
      <c r="AD473">
        <v>0</v>
      </c>
      <c r="AE473">
        <v>1</v>
      </c>
      <c r="AF473" t="str">
        <f t="shared" si="50"/>
        <v>0x0081</v>
      </c>
      <c r="AG473" s="8" t="str">
        <f t="shared" si="51"/>
        <v>new InstInfo(0469, "s_orn2_b32", "s4b", "s4b", "s4b", "none", "none", "none", "none", 3, 3, @"D.u = S0.u | ~S1.u. SCC = 1 if result is non-zero.", @"", ISA_Enc.SOP2, 22, 0, 0x8B000000, 0x0081),</v>
      </c>
    </row>
    <row r="474" spans="2:33" x14ac:dyDescent="0.25">
      <c r="B474" t="s">
        <v>192</v>
      </c>
      <c r="C474" s="5">
        <f t="shared" si="52"/>
        <v>470</v>
      </c>
      <c r="D474" t="s">
        <v>2787</v>
      </c>
      <c r="E474" t="s">
        <v>2787</v>
      </c>
      <c r="F474" t="s">
        <v>2787</v>
      </c>
      <c r="G474" t="s">
        <v>2791</v>
      </c>
      <c r="H474" t="s">
        <v>2791</v>
      </c>
      <c r="I474" t="s">
        <v>2791</v>
      </c>
      <c r="J474" t="s">
        <v>2791</v>
      </c>
      <c r="K474">
        <f t="shared" si="54"/>
        <v>3</v>
      </c>
      <c r="L474">
        <f t="shared" si="48"/>
        <v>3</v>
      </c>
      <c r="M474">
        <v>0</v>
      </c>
      <c r="N474" t="s">
        <v>1285</v>
      </c>
      <c r="P474" t="s">
        <v>94</v>
      </c>
      <c r="Q474" s="5">
        <v>23</v>
      </c>
      <c r="R474">
        <v>0</v>
      </c>
      <c r="S474" t="str">
        <f>"0x" &amp; DEC2HEX(_xlfn.BITOR(LOOKUP(P474,Encodings!$B$4:$B$21,Encodings!$E$4:$E$21),_xlfn.BITLSHIFT(Q474,LOOKUP(P474,Encodings!$B$4:$B$21,Encodings!$D$4:$D$21))),8)</f>
        <v>0x8B800000</v>
      </c>
      <c r="T474" t="str">
        <f t="shared" si="53"/>
        <v>010111</v>
      </c>
      <c r="U474">
        <v>0</v>
      </c>
      <c r="V474">
        <v>0</v>
      </c>
      <c r="W474">
        <v>0</v>
      </c>
      <c r="X474">
        <v>1</v>
      </c>
      <c r="Y474">
        <v>0</v>
      </c>
      <c r="Z474">
        <v>0</v>
      </c>
      <c r="AA474">
        <v>0</v>
      </c>
      <c r="AB474">
        <v>0</v>
      </c>
      <c r="AC474">
        <v>0</v>
      </c>
      <c r="AD474">
        <v>0</v>
      </c>
      <c r="AE474">
        <v>1</v>
      </c>
      <c r="AF474" t="str">
        <f t="shared" si="50"/>
        <v>0x0081</v>
      </c>
      <c r="AG474" s="8" t="str">
        <f t="shared" si="51"/>
        <v>new InstInfo(0470, "s_orn2_b64", "s8b", "s8b", "s8b", "none", "none", "none", "none", 3, 3, @"D.u = S0.u | ~S1.u. SCC = 1 if result is non-zero.", @"", ISA_Enc.SOP2, 23, 0, 0x8B800000, 0x0081),</v>
      </c>
    </row>
    <row r="475" spans="2:33" x14ac:dyDescent="0.25">
      <c r="B475" t="s">
        <v>260</v>
      </c>
      <c r="C475" s="5">
        <f t="shared" si="52"/>
        <v>471</v>
      </c>
      <c r="D475" t="s">
        <v>2787</v>
      </c>
      <c r="E475" t="s">
        <v>2787</v>
      </c>
      <c r="F475" t="s">
        <v>2791</v>
      </c>
      <c r="G475" t="s">
        <v>2791</v>
      </c>
      <c r="H475" t="s">
        <v>2791</v>
      </c>
      <c r="I475" t="s">
        <v>2791</v>
      </c>
      <c r="J475" t="s">
        <v>2791</v>
      </c>
      <c r="K475">
        <f t="shared" si="54"/>
        <v>2</v>
      </c>
      <c r="L475">
        <f t="shared" si="48"/>
        <v>2</v>
      </c>
      <c r="M475">
        <v>0</v>
      </c>
      <c r="N475" t="s">
        <v>1344</v>
      </c>
      <c r="P475" t="s">
        <v>96</v>
      </c>
      <c r="Q475" s="5">
        <v>40</v>
      </c>
      <c r="R475">
        <v>0</v>
      </c>
      <c r="S475" t="str">
        <f>"0x" &amp; DEC2HEX(_xlfn.BITOR(LOOKUP(P475,Encodings!$B$4:$B$21,Encodings!$E$4:$E$21),_xlfn.BITLSHIFT(Q475,LOOKUP(P475,Encodings!$B$4:$B$21,Encodings!$D$4:$D$21))),8)</f>
        <v>0xBE802800</v>
      </c>
      <c r="T475" t="str">
        <f t="shared" si="53"/>
        <v>101000</v>
      </c>
      <c r="U475">
        <v>0</v>
      </c>
      <c r="V475">
        <v>0</v>
      </c>
      <c r="W475">
        <v>0</v>
      </c>
      <c r="X475">
        <v>1</v>
      </c>
      <c r="Y475">
        <v>0</v>
      </c>
      <c r="Z475">
        <v>0</v>
      </c>
      <c r="AA475">
        <v>1</v>
      </c>
      <c r="AB475">
        <v>1</v>
      </c>
      <c r="AC475">
        <v>0</v>
      </c>
      <c r="AD475">
        <v>0</v>
      </c>
      <c r="AE475">
        <v>1</v>
      </c>
      <c r="AF475" t="str">
        <f t="shared" si="50"/>
        <v>0x0099</v>
      </c>
      <c r="AG475" s="8" t="str">
        <f t="shared" si="51"/>
        <v>new InstInfo(0471, "s_orn2_saveexec_b64", "s8b", "s8b", "none", "none", "none", "none", "none", 2, 2, @"D.u = EXEC, EXEC = S0.u | ~EXEC. SCC = 1 if the new value of EXEC is non-zero.", @"", ISA_Enc.SOP1, 40, 0, 0xBE802800, 0x0099),</v>
      </c>
    </row>
    <row r="476" spans="2:33" x14ac:dyDescent="0.25">
      <c r="B476" t="s">
        <v>264</v>
      </c>
      <c r="C476" s="5">
        <f t="shared" si="52"/>
        <v>472</v>
      </c>
      <c r="D476" t="s">
        <v>2786</v>
      </c>
      <c r="E476" t="s">
        <v>2786</v>
      </c>
      <c r="F476" t="s">
        <v>2791</v>
      </c>
      <c r="G476" t="s">
        <v>2791</v>
      </c>
      <c r="H476" t="s">
        <v>2791</v>
      </c>
      <c r="I476" t="s">
        <v>2791</v>
      </c>
      <c r="J476" t="s">
        <v>2791</v>
      </c>
      <c r="K476">
        <f t="shared" si="54"/>
        <v>2</v>
      </c>
      <c r="L476">
        <f t="shared" si="48"/>
        <v>2</v>
      </c>
      <c r="M476">
        <v>0</v>
      </c>
      <c r="N476" t="s">
        <v>1345</v>
      </c>
      <c r="P476" t="s">
        <v>96</v>
      </c>
      <c r="Q476" s="5">
        <v>44</v>
      </c>
      <c r="R476">
        <v>0</v>
      </c>
      <c r="S476" t="str">
        <f>"0x" &amp; DEC2HEX(_xlfn.BITOR(LOOKUP(P476,Encodings!$B$4:$B$21,Encodings!$E$4:$E$21),_xlfn.BITLSHIFT(Q476,LOOKUP(P476,Encodings!$B$4:$B$21,Encodings!$D$4:$D$21))),8)</f>
        <v>0xBE802C00</v>
      </c>
      <c r="T476" t="str">
        <f t="shared" si="53"/>
        <v>101100</v>
      </c>
      <c r="U476">
        <v>0</v>
      </c>
      <c r="V476">
        <v>0</v>
      </c>
      <c r="W476">
        <v>0</v>
      </c>
      <c r="X476">
        <v>1</v>
      </c>
      <c r="Y476">
        <v>0</v>
      </c>
      <c r="Z476">
        <v>0</v>
      </c>
      <c r="AA476">
        <v>0</v>
      </c>
      <c r="AB476">
        <v>0</v>
      </c>
      <c r="AC476">
        <v>0</v>
      </c>
      <c r="AD476">
        <v>0</v>
      </c>
      <c r="AE476">
        <v>1</v>
      </c>
      <c r="AF476" t="str">
        <f t="shared" si="50"/>
        <v>0x0081</v>
      </c>
      <c r="AG476" s="8" t="str">
        <f t="shared" si="51"/>
        <v>new InstInfo(0472, "s_quadmask_b32", "s4b", "s4b", "none", "none", "none", "none", "none", 2, 2, @"D.u = QuadMask(S0.u). D[0] = OR(S0[3:0]), D[1] = OR(S0[7:4]) .... SCC = 1 if result is non-zero.", @"", ISA_Enc.SOP1, 44, 0, 0xBE802C00, 0x0081),</v>
      </c>
    </row>
    <row r="477" spans="2:33" x14ac:dyDescent="0.25">
      <c r="B477" t="s">
        <v>265</v>
      </c>
      <c r="C477" s="5">
        <f t="shared" si="52"/>
        <v>473</v>
      </c>
      <c r="D477" t="s">
        <v>2786</v>
      </c>
      <c r="E477" t="s">
        <v>2787</v>
      </c>
      <c r="F477" t="s">
        <v>2791</v>
      </c>
      <c r="G477" t="s">
        <v>2791</v>
      </c>
      <c r="H477" t="s">
        <v>2791</v>
      </c>
      <c r="I477" t="s">
        <v>2791</v>
      </c>
      <c r="J477" t="s">
        <v>2791</v>
      </c>
      <c r="K477">
        <f t="shared" si="54"/>
        <v>2</v>
      </c>
      <c r="L477">
        <f t="shared" si="48"/>
        <v>2</v>
      </c>
      <c r="M477">
        <v>0</v>
      </c>
      <c r="N477" t="s">
        <v>1345</v>
      </c>
      <c r="P477" t="s">
        <v>96</v>
      </c>
      <c r="Q477" s="5">
        <v>45</v>
      </c>
      <c r="R477">
        <v>0</v>
      </c>
      <c r="S477" t="str">
        <f>"0x" &amp; DEC2HEX(_xlfn.BITOR(LOOKUP(P477,Encodings!$B$4:$B$21,Encodings!$E$4:$E$21),_xlfn.BITLSHIFT(Q477,LOOKUP(P477,Encodings!$B$4:$B$21,Encodings!$D$4:$D$21))),8)</f>
        <v>0xBE802D00</v>
      </c>
      <c r="T477" t="str">
        <f t="shared" si="53"/>
        <v>101101</v>
      </c>
      <c r="U477">
        <v>0</v>
      </c>
      <c r="V477">
        <v>0</v>
      </c>
      <c r="W477">
        <v>0</v>
      </c>
      <c r="X477">
        <v>1</v>
      </c>
      <c r="Y477">
        <v>0</v>
      </c>
      <c r="Z477">
        <v>0</v>
      </c>
      <c r="AA477">
        <v>0</v>
      </c>
      <c r="AB477">
        <v>0</v>
      </c>
      <c r="AC477">
        <v>0</v>
      </c>
      <c r="AD477">
        <v>0</v>
      </c>
      <c r="AE477">
        <v>1</v>
      </c>
      <c r="AF477" t="str">
        <f t="shared" si="50"/>
        <v>0x0081</v>
      </c>
      <c r="AG477" s="8" t="str">
        <f t="shared" si="51"/>
        <v>new InstInfo(0473, "s_quadmask_b64", "s4b", "s8b", "none", "none", "none", "none", "none", 2, 2, @"D.u = QuadMask(S0.u). D[0] = OR(S0[3:0]), D[1] = OR(S0[7:4]) .... SCC = 1 if result is non-zero.", @"", ISA_Enc.SOP1, 45, 0, 0xBE802D00, 0x0081),</v>
      </c>
    </row>
    <row r="478" spans="2:33" x14ac:dyDescent="0.25">
      <c r="B478" t="s">
        <v>255</v>
      </c>
      <c r="C478" s="5">
        <f t="shared" si="52"/>
        <v>474</v>
      </c>
      <c r="D478" t="s">
        <v>2791</v>
      </c>
      <c r="E478" t="s">
        <v>2792</v>
      </c>
      <c r="F478" t="s">
        <v>2791</v>
      </c>
      <c r="G478" t="s">
        <v>2791</v>
      </c>
      <c r="H478" t="s">
        <v>2791</v>
      </c>
      <c r="I478" t="s">
        <v>2791</v>
      </c>
      <c r="J478" t="s">
        <v>2791</v>
      </c>
      <c r="K478">
        <f t="shared" si="54"/>
        <v>1</v>
      </c>
      <c r="L478">
        <f t="shared" si="48"/>
        <v>1</v>
      </c>
      <c r="M478">
        <v>0</v>
      </c>
      <c r="N478" t="s">
        <v>1347</v>
      </c>
      <c r="P478" t="s">
        <v>96</v>
      </c>
      <c r="Q478" s="5">
        <v>34</v>
      </c>
      <c r="R478">
        <v>0</v>
      </c>
      <c r="S478" t="str">
        <f>"0x" &amp; DEC2HEX(_xlfn.BITOR(LOOKUP(P478,Encodings!$B$4:$B$21,Encodings!$E$4:$E$21),_xlfn.BITLSHIFT(Q478,LOOKUP(P478,Encodings!$B$4:$B$21,Encodings!$D$4:$D$21))),8)</f>
        <v>0xBE802200</v>
      </c>
      <c r="T478" t="str">
        <f t="shared" si="53"/>
        <v>100010</v>
      </c>
      <c r="U478">
        <v>0</v>
      </c>
      <c r="V478">
        <v>1</v>
      </c>
      <c r="W478">
        <v>0</v>
      </c>
      <c r="X478">
        <v>0</v>
      </c>
      <c r="Y478">
        <v>0</v>
      </c>
      <c r="Z478">
        <v>0</v>
      </c>
      <c r="AA478">
        <v>0</v>
      </c>
      <c r="AB478">
        <v>0</v>
      </c>
      <c r="AC478">
        <v>0</v>
      </c>
      <c r="AD478">
        <v>0</v>
      </c>
      <c r="AE478">
        <v>1</v>
      </c>
      <c r="AF478" t="str">
        <f t="shared" si="50"/>
        <v>0x0201</v>
      </c>
      <c r="AG478" s="8" t="str">
        <f t="shared" si="51"/>
        <v>new InstInfo(0474, "s_rfe_b64", "none", "s8u", "none", "none", "none", "none", "none", 1, 1, @"Return from Exception; PC = S0.u. This instruction sets PRIV to 0.", @"", ISA_Enc.SOP1, 34, 0, 0xBE802200, 0x0201),</v>
      </c>
    </row>
    <row r="479" spans="2:33" x14ac:dyDescent="0.25">
      <c r="B479" t="s">
        <v>304</v>
      </c>
      <c r="C479" s="5">
        <f t="shared" si="52"/>
        <v>475</v>
      </c>
      <c r="D479" t="s">
        <v>2791</v>
      </c>
      <c r="E479" t="s">
        <v>2791</v>
      </c>
      <c r="F479" t="s">
        <v>2791</v>
      </c>
      <c r="G479" t="s">
        <v>2791</v>
      </c>
      <c r="H479" t="s">
        <v>2791</v>
      </c>
      <c r="I479" t="s">
        <v>2835</v>
      </c>
      <c r="J479" t="s">
        <v>2791</v>
      </c>
      <c r="K479">
        <f t="shared" si="54"/>
        <v>1</v>
      </c>
      <c r="L479">
        <f t="shared" si="48"/>
        <v>1</v>
      </c>
      <c r="M479">
        <v>0</v>
      </c>
      <c r="N479" t="s">
        <v>1393</v>
      </c>
      <c r="P479" t="s">
        <v>1235</v>
      </c>
      <c r="Q479" s="5">
        <v>16</v>
      </c>
      <c r="R479">
        <v>0</v>
      </c>
      <c r="S479" t="str">
        <f>"0x" &amp; DEC2HEX(_xlfn.BITOR(LOOKUP(P479,Encodings!$B$4:$B$21,Encodings!$E$4:$E$21),_xlfn.BITLSHIFT(Q479,LOOKUP(P479,Encodings!$B$4:$B$21,Encodings!$D$4:$D$21))),8)</f>
        <v>0xBF900000</v>
      </c>
      <c r="T479" t="str">
        <f>DEC2BIN(Q479,5)</f>
        <v>10000</v>
      </c>
      <c r="U479">
        <v>0</v>
      </c>
      <c r="V479">
        <v>0</v>
      </c>
      <c r="W479">
        <v>0</v>
      </c>
      <c r="X479">
        <v>0</v>
      </c>
      <c r="Y479">
        <v>0</v>
      </c>
      <c r="Z479">
        <v>0</v>
      </c>
      <c r="AA479">
        <v>0</v>
      </c>
      <c r="AB479">
        <v>0</v>
      </c>
      <c r="AC479">
        <v>0</v>
      </c>
      <c r="AD479">
        <v>0</v>
      </c>
      <c r="AE479">
        <v>0</v>
      </c>
      <c r="AF479" t="str">
        <f t="shared" si="50"/>
        <v>0x0000</v>
      </c>
      <c r="AG479" s="8" t="str">
        <f t="shared" si="51"/>
        <v>new InstInfo(0475, "s_sendmsg", "none", "none", "none", "none", "none", "16b", "none", 1, 1, @"Send a message.", @"", ISA_Enc.SOPP, 16, 0, 0xBF900000, 0x0000),</v>
      </c>
    </row>
    <row r="480" spans="2:33" x14ac:dyDescent="0.25">
      <c r="B480" t="s">
        <v>305</v>
      </c>
      <c r="C480" s="5">
        <f t="shared" si="52"/>
        <v>476</v>
      </c>
      <c r="D480" t="s">
        <v>2791</v>
      </c>
      <c r="E480" t="s">
        <v>2791</v>
      </c>
      <c r="F480" t="s">
        <v>2791</v>
      </c>
      <c r="G480" t="s">
        <v>2791</v>
      </c>
      <c r="H480" t="s">
        <v>2791</v>
      </c>
      <c r="I480" t="s">
        <v>2791</v>
      </c>
      <c r="J480" t="s">
        <v>2791</v>
      </c>
      <c r="K480">
        <f t="shared" si="54"/>
        <v>0</v>
      </c>
      <c r="L480">
        <f t="shared" si="48"/>
        <v>0</v>
      </c>
      <c r="M480">
        <v>0</v>
      </c>
      <c r="N480" t="s">
        <v>1394</v>
      </c>
      <c r="P480" t="s">
        <v>1235</v>
      </c>
      <c r="Q480" s="5">
        <v>17</v>
      </c>
      <c r="R480">
        <v>0</v>
      </c>
      <c r="S480" t="str">
        <f>"0x" &amp; DEC2HEX(_xlfn.BITOR(LOOKUP(P480,Encodings!$B$4:$B$21,Encodings!$E$4:$E$21),_xlfn.BITLSHIFT(Q480,LOOKUP(P480,Encodings!$B$4:$B$21,Encodings!$D$4:$D$21))),8)</f>
        <v>0xBF910000</v>
      </c>
      <c r="T480" t="str">
        <f>DEC2BIN(Q480,5)</f>
        <v>10001</v>
      </c>
      <c r="U480">
        <v>0</v>
      </c>
      <c r="V480">
        <v>0</v>
      </c>
      <c r="W480">
        <v>0</v>
      </c>
      <c r="X480">
        <v>0</v>
      </c>
      <c r="Y480">
        <v>0</v>
      </c>
      <c r="Z480">
        <v>0</v>
      </c>
      <c r="AA480">
        <v>0</v>
      </c>
      <c r="AB480">
        <v>0</v>
      </c>
      <c r="AC480">
        <v>0</v>
      </c>
      <c r="AD480">
        <v>0</v>
      </c>
      <c r="AE480">
        <v>0</v>
      </c>
      <c r="AF480" t="str">
        <f t="shared" si="50"/>
        <v>0x0000</v>
      </c>
      <c r="AG480" s="8" t="str">
        <f t="shared" si="51"/>
        <v>new InstInfo(0476, "s_sendmsghalt", "none", "none", "none", "none", "none", "none", "none", 0, 0, @"Send a message and then HALT.", @"", ISA_Enc.SOPP, 17, 0, 0xBF910000, 0x0000),</v>
      </c>
    </row>
    <row r="481" spans="2:33" x14ac:dyDescent="0.25">
      <c r="B481" t="s">
        <v>301</v>
      </c>
      <c r="C481" s="5">
        <f t="shared" si="52"/>
        <v>477</v>
      </c>
      <c r="D481" t="s">
        <v>2791</v>
      </c>
      <c r="E481" t="s">
        <v>2791</v>
      </c>
      <c r="F481" t="s">
        <v>2791</v>
      </c>
      <c r="G481" t="s">
        <v>2791</v>
      </c>
      <c r="H481" t="s">
        <v>2791</v>
      </c>
      <c r="I481" t="s">
        <v>2820</v>
      </c>
      <c r="J481" t="s">
        <v>2791</v>
      </c>
      <c r="K481">
        <f t="shared" si="54"/>
        <v>1</v>
      </c>
      <c r="L481">
        <f t="shared" si="48"/>
        <v>1</v>
      </c>
      <c r="M481">
        <v>0</v>
      </c>
      <c r="N481" t="s">
        <v>1395</v>
      </c>
      <c r="P481" t="s">
        <v>1235</v>
      </c>
      <c r="Q481" s="5">
        <v>13</v>
      </c>
      <c r="R481">
        <v>0</v>
      </c>
      <c r="S481" t="str">
        <f>"0x" &amp; DEC2HEX(_xlfn.BITOR(LOOKUP(P481,Encodings!$B$4:$B$21,Encodings!$E$4:$E$21),_xlfn.BITLSHIFT(Q481,LOOKUP(P481,Encodings!$B$4:$B$21,Encodings!$D$4:$D$21))),8)</f>
        <v>0xBF8D0000</v>
      </c>
      <c r="T481" t="str">
        <f>DEC2BIN(Q481,5)</f>
        <v>01101</v>
      </c>
      <c r="U481">
        <v>0</v>
      </c>
      <c r="V481">
        <v>0</v>
      </c>
      <c r="W481">
        <v>0</v>
      </c>
      <c r="X481">
        <v>0</v>
      </c>
      <c r="Y481">
        <v>0</v>
      </c>
      <c r="Z481">
        <v>0</v>
      </c>
      <c r="AA481">
        <v>0</v>
      </c>
      <c r="AB481">
        <v>0</v>
      </c>
      <c r="AC481">
        <v>0</v>
      </c>
      <c r="AD481">
        <v>0</v>
      </c>
      <c r="AE481">
        <v>0</v>
      </c>
      <c r="AF481" t="str">
        <f t="shared" si="50"/>
        <v>0x0000</v>
      </c>
      <c r="AG481" s="8" t="str">
        <f t="shared" si="51"/>
        <v>new InstInfo(0477, "s_sethalt", "none", "none", "none", "none", "none", "1b", "none", 1, 1, @"set HALT bit to value of SIMM16[0]. 1=halt, 0=resume. Halt is ignored while priv=1.", @"", ISA_Enc.SOPP, 13, 0, 0xBF8D0000, 0x0000),</v>
      </c>
    </row>
    <row r="482" spans="2:33" x14ac:dyDescent="0.25">
      <c r="B482" t="s">
        <v>1396</v>
      </c>
      <c r="C482" s="5">
        <f t="shared" si="52"/>
        <v>478</v>
      </c>
      <c r="D482" t="s">
        <v>2791</v>
      </c>
      <c r="E482" t="s">
        <v>2791</v>
      </c>
      <c r="F482" t="s">
        <v>2791</v>
      </c>
      <c r="G482" t="s">
        <v>2791</v>
      </c>
      <c r="H482" t="s">
        <v>2791</v>
      </c>
      <c r="I482" t="s">
        <v>2820</v>
      </c>
      <c r="J482" t="s">
        <v>2791</v>
      </c>
      <c r="K482">
        <f t="shared" si="54"/>
        <v>1</v>
      </c>
      <c r="L482">
        <f t="shared" si="48"/>
        <v>1</v>
      </c>
      <c r="M482">
        <v>0</v>
      </c>
      <c r="N482" t="s">
        <v>1397</v>
      </c>
      <c r="P482" t="s">
        <v>1235</v>
      </c>
      <c r="Q482" s="5">
        <v>11</v>
      </c>
      <c r="R482">
        <v>0</v>
      </c>
      <c r="S482" t="str">
        <f>"0x" &amp; DEC2HEX(_xlfn.BITOR(LOOKUP(P482,Encodings!$B$4:$B$21,Encodings!$E$4:$E$21),_xlfn.BITLSHIFT(Q482,LOOKUP(P482,Encodings!$B$4:$B$21,Encodings!$D$4:$D$21))),8)</f>
        <v>0xBF8B0000</v>
      </c>
      <c r="T482" t="str">
        <f>DEC2BIN(Q482,5)</f>
        <v>01011</v>
      </c>
      <c r="U482">
        <v>0</v>
      </c>
      <c r="V482">
        <v>0</v>
      </c>
      <c r="W482">
        <v>0</v>
      </c>
      <c r="X482">
        <v>0</v>
      </c>
      <c r="Y482">
        <v>0</v>
      </c>
      <c r="Z482">
        <v>0</v>
      </c>
      <c r="AA482">
        <v>0</v>
      </c>
      <c r="AB482">
        <v>0</v>
      </c>
      <c r="AC482">
        <v>0</v>
      </c>
      <c r="AD482">
        <v>0</v>
      </c>
      <c r="AE482">
        <v>0</v>
      </c>
      <c r="AF482" t="str">
        <f t="shared" si="50"/>
        <v>0x0000</v>
      </c>
      <c r="AG482" s="8" t="str">
        <f t="shared" si="51"/>
        <v>new InstInfo(0478, "s_setkill", "none", "none", "none", "none", "none", "1b", "none", 1, 1, @"Set KILL bit to value of SIMM16[0].", @"", ISA_Enc.SOPP, 11, 0, 0xBF8B0000, 0x0000),</v>
      </c>
    </row>
    <row r="483" spans="2:33" x14ac:dyDescent="0.25">
      <c r="B483" t="s">
        <v>253</v>
      </c>
      <c r="C483" s="5">
        <f t="shared" si="52"/>
        <v>479</v>
      </c>
      <c r="D483" t="s">
        <v>2791</v>
      </c>
      <c r="E483" t="s">
        <v>2792</v>
      </c>
      <c r="F483" t="s">
        <v>2791</v>
      </c>
      <c r="G483" t="s">
        <v>2791</v>
      </c>
      <c r="H483" t="s">
        <v>2791</v>
      </c>
      <c r="I483" t="s">
        <v>2791</v>
      </c>
      <c r="J483" t="s">
        <v>2791</v>
      </c>
      <c r="K483">
        <f t="shared" si="54"/>
        <v>1</v>
      </c>
      <c r="L483">
        <f t="shared" si="48"/>
        <v>1</v>
      </c>
      <c r="M483">
        <v>0</v>
      </c>
      <c r="N483" t="s">
        <v>1348</v>
      </c>
      <c r="P483" t="s">
        <v>96</v>
      </c>
      <c r="Q483" s="5">
        <v>32</v>
      </c>
      <c r="R483">
        <v>0</v>
      </c>
      <c r="S483" t="str">
        <f>"0x" &amp; DEC2HEX(_xlfn.BITOR(LOOKUP(P483,Encodings!$B$4:$B$21,Encodings!$E$4:$E$21),_xlfn.BITLSHIFT(Q483,LOOKUP(P483,Encodings!$B$4:$B$21,Encodings!$D$4:$D$21))),8)</f>
        <v>0xBE802000</v>
      </c>
      <c r="T483" t="str">
        <f>DEC2BIN(Q483,6)</f>
        <v>100000</v>
      </c>
      <c r="U483">
        <v>0</v>
      </c>
      <c r="V483">
        <v>1</v>
      </c>
      <c r="W483">
        <v>0</v>
      </c>
      <c r="X483">
        <v>0</v>
      </c>
      <c r="Y483">
        <v>0</v>
      </c>
      <c r="Z483">
        <v>0</v>
      </c>
      <c r="AA483">
        <v>0</v>
      </c>
      <c r="AB483">
        <v>0</v>
      </c>
      <c r="AC483">
        <v>0</v>
      </c>
      <c r="AD483">
        <v>0</v>
      </c>
      <c r="AE483">
        <v>1</v>
      </c>
      <c r="AF483" t="str">
        <f t="shared" si="50"/>
        <v>0x0201</v>
      </c>
      <c r="AG483" s="8" t="str">
        <f t="shared" si="51"/>
        <v>new InstInfo(0479, "s_setpc_b64", "none", "s8u", "none", "none", "none", "none", "none", 1, 1, @"PC = S0.u; S0.u is a byte address of the instruction to jump to.", @"", ISA_Enc.SOP1, 32, 0, 0xBE802000, 0x0201),</v>
      </c>
    </row>
    <row r="484" spans="2:33" x14ac:dyDescent="0.25">
      <c r="B484" t="s">
        <v>303</v>
      </c>
      <c r="C484" s="5">
        <f t="shared" si="52"/>
        <v>480</v>
      </c>
      <c r="D484" t="s">
        <v>2791</v>
      </c>
      <c r="E484" t="s">
        <v>2791</v>
      </c>
      <c r="F484" t="s">
        <v>2791</v>
      </c>
      <c r="G484" t="s">
        <v>2791</v>
      </c>
      <c r="H484" t="s">
        <v>2791</v>
      </c>
      <c r="I484" t="s">
        <v>2836</v>
      </c>
      <c r="J484" t="s">
        <v>2791</v>
      </c>
      <c r="K484">
        <f t="shared" si="54"/>
        <v>1</v>
      </c>
      <c r="L484">
        <f t="shared" si="48"/>
        <v>1</v>
      </c>
      <c r="M484">
        <v>0</v>
      </c>
      <c r="N484" t="s">
        <v>1398</v>
      </c>
      <c r="P484" t="s">
        <v>1235</v>
      </c>
      <c r="Q484" s="5">
        <v>15</v>
      </c>
      <c r="R484">
        <v>0</v>
      </c>
      <c r="S484" t="str">
        <f>"0x" &amp; DEC2HEX(_xlfn.BITOR(LOOKUP(P484,Encodings!$B$4:$B$21,Encodings!$E$4:$E$21),_xlfn.BITLSHIFT(Q484,LOOKUP(P484,Encodings!$B$4:$B$21,Encodings!$D$4:$D$21))),8)</f>
        <v>0xBF8F0000</v>
      </c>
      <c r="T484" t="str">
        <f>DEC2BIN(Q484,5)</f>
        <v>01111</v>
      </c>
      <c r="U484">
        <v>0</v>
      </c>
      <c r="V484">
        <v>0</v>
      </c>
      <c r="W484">
        <v>0</v>
      </c>
      <c r="X484">
        <v>0</v>
      </c>
      <c r="Y484">
        <v>0</v>
      </c>
      <c r="Z484">
        <v>0</v>
      </c>
      <c r="AA484">
        <v>0</v>
      </c>
      <c r="AB484">
        <v>0</v>
      </c>
      <c r="AC484">
        <v>0</v>
      </c>
      <c r="AD484">
        <v>0</v>
      </c>
      <c r="AE484">
        <v>0</v>
      </c>
      <c r="AF484" t="str">
        <f t="shared" si="50"/>
        <v>0x0000</v>
      </c>
      <c r="AG484" s="8" t="str">
        <f t="shared" si="51"/>
        <v>new InstInfo(0480, "s_setprio", "none", "none", "none", "none", "none", "2u", "none", 1, 1, @"User-settable wave priority. The priority value is indicated in the two LSBs of the SIMM field. 0 = lowest, 3 = highest.", @"", ISA_Enc.SOPP, 15, 0, 0xBF8F0000, 0x0000),</v>
      </c>
    </row>
    <row r="485" spans="2:33" ht="75" x14ac:dyDescent="0.25">
      <c r="B485" t="s">
        <v>101</v>
      </c>
      <c r="C485" s="5">
        <f t="shared" si="52"/>
        <v>481</v>
      </c>
      <c r="D485" t="s">
        <v>2786</v>
      </c>
      <c r="E485" t="s">
        <v>2791</v>
      </c>
      <c r="F485" t="s">
        <v>2791</v>
      </c>
      <c r="G485" t="s">
        <v>2791</v>
      </c>
      <c r="H485" t="s">
        <v>2791</v>
      </c>
      <c r="I485" t="s">
        <v>2832</v>
      </c>
      <c r="J485" t="s">
        <v>2791</v>
      </c>
      <c r="K485">
        <f t="shared" si="54"/>
        <v>2</v>
      </c>
      <c r="L485">
        <f t="shared" si="48"/>
        <v>2</v>
      </c>
      <c r="M485">
        <v>0</v>
      </c>
      <c r="N485" s="6" t="s">
        <v>1313</v>
      </c>
      <c r="O485" s="6"/>
      <c r="P485" t="s">
        <v>95</v>
      </c>
      <c r="Q485" s="5">
        <v>19</v>
      </c>
      <c r="R485">
        <v>0</v>
      </c>
      <c r="S485" t="str">
        <f>"0x" &amp; DEC2HEX(_xlfn.BITOR(LOOKUP(P485,Encodings!$B$4:$B$21,Encodings!$E$4:$E$21),_xlfn.BITLSHIFT(Q485,LOOKUP(P485,Encodings!$B$4:$B$21,Encodings!$D$4:$D$21))),8)</f>
        <v>0xB9800000</v>
      </c>
      <c r="T485" t="str">
        <f>DEC2BIN(Q485,5)</f>
        <v>10011</v>
      </c>
      <c r="U485">
        <v>0</v>
      </c>
      <c r="V485">
        <v>0</v>
      </c>
      <c r="W485">
        <v>0</v>
      </c>
      <c r="X485">
        <v>0</v>
      </c>
      <c r="Y485">
        <v>0</v>
      </c>
      <c r="Z485">
        <v>0</v>
      </c>
      <c r="AA485">
        <v>0</v>
      </c>
      <c r="AB485">
        <v>0</v>
      </c>
      <c r="AC485">
        <v>0</v>
      </c>
      <c r="AD485">
        <v>0</v>
      </c>
      <c r="AE485">
        <v>0</v>
      </c>
      <c r="AF485" t="str">
        <f t="shared" si="50"/>
        <v>0x0000</v>
      </c>
      <c r="AG485" s="8" t="str">
        <f t="shared" si="51"/>
        <v>new InstInfo(0481, "s_setreg_b32", "s4b", "none", "none", "none", "none", "b16", "none", 2, 2, @"Hardware register = D.u. Write some or all of the LSBs of D into a hardware register (note that D is a source SGPR). See Table 5.7 on page 5-7.&lt;br&gt;SIMM16 = {size[4:0], offset[4:0], hwRegId[5:0]}; offset is in the range from 0 to 31, size is in the range from 1 to 32.", @"", ISA_Enc.SOPK, 19, 0, 0xB9800000, 0x0000),</v>
      </c>
    </row>
    <row r="486" spans="2:33" ht="60" x14ac:dyDescent="0.25">
      <c r="B486" t="s">
        <v>102</v>
      </c>
      <c r="C486" s="5">
        <f t="shared" si="52"/>
        <v>482</v>
      </c>
      <c r="D486" t="s">
        <v>2786</v>
      </c>
      <c r="E486" t="s">
        <v>2791</v>
      </c>
      <c r="F486" t="s">
        <v>2791</v>
      </c>
      <c r="G486" t="s">
        <v>2791</v>
      </c>
      <c r="H486" t="s">
        <v>2791</v>
      </c>
      <c r="I486" t="s">
        <v>2832</v>
      </c>
      <c r="J486" t="s">
        <v>2791</v>
      </c>
      <c r="K486">
        <f t="shared" si="54"/>
        <v>2</v>
      </c>
      <c r="L486">
        <f t="shared" si="48"/>
        <v>2</v>
      </c>
      <c r="M486">
        <v>0</v>
      </c>
      <c r="N486" s="6" t="s">
        <v>1670</v>
      </c>
      <c r="O486" s="6"/>
      <c r="P486" t="s">
        <v>95</v>
      </c>
      <c r="Q486" s="5">
        <v>21</v>
      </c>
      <c r="R486">
        <v>0</v>
      </c>
      <c r="S486" t="str">
        <f>"0x" &amp; DEC2HEX(_xlfn.BITOR(LOOKUP(P486,Encodings!$B$4:$B$21,Encodings!$E$4:$E$21),_xlfn.BITLSHIFT(Q486,LOOKUP(P486,Encodings!$B$4:$B$21,Encodings!$D$4:$D$21))),8)</f>
        <v>0xBA800000</v>
      </c>
      <c r="T486" t="str">
        <f>DEC2BIN(Q486,5)</f>
        <v>10101</v>
      </c>
      <c r="U486">
        <v>0</v>
      </c>
      <c r="V486">
        <v>0</v>
      </c>
      <c r="W486">
        <v>0</v>
      </c>
      <c r="X486">
        <v>0</v>
      </c>
      <c r="Y486">
        <v>0</v>
      </c>
      <c r="Z486">
        <v>0</v>
      </c>
      <c r="AA486">
        <v>0</v>
      </c>
      <c r="AB486">
        <v>0</v>
      </c>
      <c r="AC486">
        <v>0</v>
      </c>
      <c r="AD486">
        <v>1</v>
      </c>
      <c r="AE486">
        <v>0</v>
      </c>
      <c r="AF486" t="str">
        <f t="shared" si="50"/>
        <v>0x0002</v>
      </c>
      <c r="AG486" s="8" t="str">
        <f t="shared" si="51"/>
        <v>new InstInfo(0482, "s_setreg_imm32_b32", "s4b", "none", "none", "none", "none", "b16", "none", 2, 2, @"This instruction uses a 32-bit literal constant. Write some or all of the LSBs of SIMM32 into a hardware register.&lt;br&gt;SIMM16 = {size[4:0], offset[4:0], hwRegId[5:0]}; offset is 0-31, size is 1-32.", @"", ISA_Enc.SOPK, 21, 0, 0xBA800000, 0x0002),</v>
      </c>
    </row>
    <row r="487" spans="2:33" x14ac:dyDescent="0.25">
      <c r="B487" t="s">
        <v>289</v>
      </c>
      <c r="C487" s="5">
        <f t="shared" si="52"/>
        <v>483</v>
      </c>
      <c r="D487" t="s">
        <v>2826</v>
      </c>
      <c r="E487" t="s">
        <v>2787</v>
      </c>
      <c r="F487" t="s">
        <v>2828</v>
      </c>
      <c r="G487" t="s">
        <v>2791</v>
      </c>
      <c r="H487" t="s">
        <v>2791</v>
      </c>
      <c r="I487" t="s">
        <v>2791</v>
      </c>
      <c r="J487" t="s">
        <v>2791</v>
      </c>
      <c r="K487">
        <f t="shared" si="54"/>
        <v>3</v>
      </c>
      <c r="L487">
        <f t="shared" si="48"/>
        <v>3</v>
      </c>
      <c r="M487">
        <v>0</v>
      </c>
      <c r="N487" t="s">
        <v>1371</v>
      </c>
      <c r="P487" t="s">
        <v>98</v>
      </c>
      <c r="Q487" s="5">
        <v>16</v>
      </c>
      <c r="R487">
        <v>0</v>
      </c>
      <c r="S487" t="str">
        <f>"0x" &amp; DEC2HEX(_xlfn.BITOR(LOOKUP(P487,Encodings!$B$4:$B$21,Encodings!$E$4:$E$21),_xlfn.BITLSHIFT(Q487,LOOKUP(P487,Encodings!$B$4:$B$21,Encodings!$D$4:$D$21))),8)</f>
        <v>0xBF100000</v>
      </c>
      <c r="T487" t="str">
        <f>DEC2BIN(Q487,5)</f>
        <v>10000</v>
      </c>
      <c r="U487">
        <v>0</v>
      </c>
      <c r="V487">
        <v>0</v>
      </c>
      <c r="W487">
        <v>0</v>
      </c>
      <c r="X487">
        <v>0</v>
      </c>
      <c r="Y487">
        <v>0</v>
      </c>
      <c r="Z487">
        <v>0</v>
      </c>
      <c r="AA487">
        <v>0</v>
      </c>
      <c r="AB487">
        <v>0</v>
      </c>
      <c r="AC487">
        <v>0</v>
      </c>
      <c r="AD487">
        <v>0</v>
      </c>
      <c r="AE487">
        <v>1</v>
      </c>
      <c r="AF487" t="str">
        <f t="shared" si="50"/>
        <v>0x0001</v>
      </c>
      <c r="AG487" s="8" t="str">
        <f t="shared" si="51"/>
        <v>new InstInfo(0483, "s_setvskip", "scc", "s8b", "s1u", "none", "none", "none", "none", 3, 3, @"VSKIP = S0.u[S1.u[4:0]]. Extract one bit from the SSRC0 SGPR, and use that bit to enable or disable VSKIP mode. In some cases, VSKIP mode can be used to skip over sections of code more quickly than branching. When VSKIP is enabled, the following instruction types are not executed: Vector ALU, Vector Memory, LDS, GDS, and Export.", @"", ISA_Enc.SOPC, 16, 0, 0xBF100000, 0x0001),</v>
      </c>
    </row>
    <row r="488" spans="2:33" x14ac:dyDescent="0.25">
      <c r="B488" t="s">
        <v>247</v>
      </c>
      <c r="C488" s="5">
        <f t="shared" si="52"/>
        <v>484</v>
      </c>
      <c r="D488" t="s">
        <v>2793</v>
      </c>
      <c r="E488" t="s">
        <v>2794</v>
      </c>
      <c r="F488" t="s">
        <v>2791</v>
      </c>
      <c r="G488" t="s">
        <v>2791</v>
      </c>
      <c r="H488" t="s">
        <v>2791</v>
      </c>
      <c r="I488" t="s">
        <v>2791</v>
      </c>
      <c r="J488" t="s">
        <v>2791</v>
      </c>
      <c r="K488">
        <f t="shared" si="54"/>
        <v>2</v>
      </c>
      <c r="L488">
        <f t="shared" si="48"/>
        <v>2</v>
      </c>
      <c r="M488">
        <v>0</v>
      </c>
      <c r="N488" t="s">
        <v>1350</v>
      </c>
      <c r="P488" t="s">
        <v>96</v>
      </c>
      <c r="Q488" s="5">
        <v>26</v>
      </c>
      <c r="R488">
        <v>0</v>
      </c>
      <c r="S488" t="str">
        <f>"0x" &amp; DEC2HEX(_xlfn.BITOR(LOOKUP(P488,Encodings!$B$4:$B$21,Encodings!$E$4:$E$21),_xlfn.BITLSHIFT(Q488,LOOKUP(P488,Encodings!$B$4:$B$21,Encodings!$D$4:$D$21))),8)</f>
        <v>0xBE801A00</v>
      </c>
      <c r="T488" t="str">
        <f>DEC2BIN(Q488,6)</f>
        <v>011010</v>
      </c>
      <c r="U488">
        <v>0</v>
      </c>
      <c r="V488">
        <v>0</v>
      </c>
      <c r="W488">
        <v>0</v>
      </c>
      <c r="X488">
        <v>0</v>
      </c>
      <c r="Y488">
        <v>0</v>
      </c>
      <c r="Z488">
        <v>0</v>
      </c>
      <c r="AA488">
        <v>0</v>
      </c>
      <c r="AB488">
        <v>0</v>
      </c>
      <c r="AC488">
        <v>0</v>
      </c>
      <c r="AD488">
        <v>0</v>
      </c>
      <c r="AE488">
        <v>1</v>
      </c>
      <c r="AF488" t="str">
        <f t="shared" si="50"/>
        <v>0x0001</v>
      </c>
      <c r="AG488" s="8" t="str">
        <f t="shared" si="51"/>
        <v>new InstInfo(0484, "s_sext_i32_i16", "s4i", "s8i", "none", "none", "none", "none", "none", 2, 2, @"D.i = signext(S0.i[15:0]).", @"", ISA_Enc.SOP1, 26, 0, 0xBE801A00, 0x0001),</v>
      </c>
    </row>
    <row r="489" spans="2:33" x14ac:dyDescent="0.25">
      <c r="B489" t="s">
        <v>246</v>
      </c>
      <c r="C489" s="5">
        <f t="shared" si="52"/>
        <v>485</v>
      </c>
      <c r="D489" t="s">
        <v>2793</v>
      </c>
      <c r="E489" t="s">
        <v>2793</v>
      </c>
      <c r="F489" t="s">
        <v>2791</v>
      </c>
      <c r="G489" t="s">
        <v>2791</v>
      </c>
      <c r="H489" t="s">
        <v>2791</v>
      </c>
      <c r="I489" t="s">
        <v>2791</v>
      </c>
      <c r="J489" t="s">
        <v>2791</v>
      </c>
      <c r="K489">
        <f t="shared" si="54"/>
        <v>2</v>
      </c>
      <c r="L489">
        <f t="shared" si="48"/>
        <v>2</v>
      </c>
      <c r="M489">
        <v>0</v>
      </c>
      <c r="N489" t="s">
        <v>1349</v>
      </c>
      <c r="P489" t="s">
        <v>96</v>
      </c>
      <c r="Q489" s="5">
        <v>25</v>
      </c>
      <c r="R489">
        <v>0</v>
      </c>
      <c r="S489" t="str">
        <f>"0x" &amp; DEC2HEX(_xlfn.BITOR(LOOKUP(P489,Encodings!$B$4:$B$21,Encodings!$E$4:$E$21),_xlfn.BITLSHIFT(Q489,LOOKUP(P489,Encodings!$B$4:$B$21,Encodings!$D$4:$D$21))),8)</f>
        <v>0xBE801900</v>
      </c>
      <c r="T489" t="str">
        <f>DEC2BIN(Q489,6)</f>
        <v>011001</v>
      </c>
      <c r="U489">
        <v>0</v>
      </c>
      <c r="V489">
        <v>0</v>
      </c>
      <c r="W489">
        <v>0</v>
      </c>
      <c r="X489">
        <v>0</v>
      </c>
      <c r="Y489">
        <v>0</v>
      </c>
      <c r="Z489">
        <v>0</v>
      </c>
      <c r="AA489">
        <v>0</v>
      </c>
      <c r="AB489">
        <v>0</v>
      </c>
      <c r="AC489">
        <v>0</v>
      </c>
      <c r="AD489">
        <v>0</v>
      </c>
      <c r="AE489">
        <v>1</v>
      </c>
      <c r="AF489" t="str">
        <f t="shared" si="50"/>
        <v>0x0001</v>
      </c>
      <c r="AG489" s="8" t="str">
        <f t="shared" si="51"/>
        <v>new InstInfo(0485, "s_sext_i32_i8", "s4i", "s4i", "none", "none", "none", "none", "none", 2, 2, @"D.i = signext(S0.i[7:0]).", @"", ISA_Enc.SOP1, 25, 0, 0xBE801900, 0x0001),</v>
      </c>
    </row>
    <row r="490" spans="2:33" x14ac:dyDescent="0.25">
      <c r="B490" t="s">
        <v>302</v>
      </c>
      <c r="C490" s="5">
        <f t="shared" si="52"/>
        <v>486</v>
      </c>
      <c r="D490" t="s">
        <v>2791</v>
      </c>
      <c r="E490" t="s">
        <v>2791</v>
      </c>
      <c r="F490" t="s">
        <v>2791</v>
      </c>
      <c r="G490" t="s">
        <v>2791</v>
      </c>
      <c r="H490" t="s">
        <v>2791</v>
      </c>
      <c r="I490" t="s">
        <v>2822</v>
      </c>
      <c r="J490" t="s">
        <v>2791</v>
      </c>
      <c r="K490">
        <f t="shared" si="54"/>
        <v>1</v>
      </c>
      <c r="L490">
        <f t="shared" si="48"/>
        <v>1</v>
      </c>
      <c r="M490">
        <v>0</v>
      </c>
      <c r="N490" t="s">
        <v>1399</v>
      </c>
      <c r="P490" t="s">
        <v>1235</v>
      </c>
      <c r="Q490" s="5">
        <v>14</v>
      </c>
      <c r="R490">
        <v>0</v>
      </c>
      <c r="S490" t="str">
        <f>"0x" &amp; DEC2HEX(_xlfn.BITOR(LOOKUP(P490,Encodings!$B$4:$B$21,Encodings!$E$4:$E$21),_xlfn.BITLSHIFT(Q490,LOOKUP(P490,Encodings!$B$4:$B$21,Encodings!$D$4:$D$21))),8)</f>
        <v>0xBF8E0000</v>
      </c>
      <c r="T490" t="str">
        <f>DEC2BIN(Q490,5)</f>
        <v>01110</v>
      </c>
      <c r="U490">
        <v>0</v>
      </c>
      <c r="V490">
        <v>0</v>
      </c>
      <c r="W490">
        <v>0</v>
      </c>
      <c r="X490">
        <v>0</v>
      </c>
      <c r="Y490">
        <v>0</v>
      </c>
      <c r="Z490">
        <v>0</v>
      </c>
      <c r="AA490">
        <v>0</v>
      </c>
      <c r="AB490">
        <v>0</v>
      </c>
      <c r="AC490">
        <v>0</v>
      </c>
      <c r="AD490">
        <v>0</v>
      </c>
      <c r="AE490">
        <v>0</v>
      </c>
      <c r="AF490" t="str">
        <f t="shared" si="50"/>
        <v>0x0000</v>
      </c>
      <c r="AG490" s="8" t="str">
        <f t="shared" si="51"/>
        <v>new InstInfo(0486, "s_sleep", "none", "none", "none", "none", "none", "3u", "none", 1, 1, @"Cause a wave to sleep for approximately 64*SIMM16[2:0] clocks.", @"", ISA_Enc.SOPP, 14, 0, 0xBF8E0000, 0x0000),</v>
      </c>
    </row>
    <row r="491" spans="2:33" x14ac:dyDescent="0.25">
      <c r="B491" t="s">
        <v>176</v>
      </c>
      <c r="C491" s="5">
        <f t="shared" si="52"/>
        <v>487</v>
      </c>
      <c r="D491" t="s">
        <v>2793</v>
      </c>
      <c r="E491" t="s">
        <v>2793</v>
      </c>
      <c r="F491" t="s">
        <v>2793</v>
      </c>
      <c r="G491" t="s">
        <v>2791</v>
      </c>
      <c r="H491" t="s">
        <v>2791</v>
      </c>
      <c r="I491" t="s">
        <v>2791</v>
      </c>
      <c r="J491" t="s">
        <v>2791</v>
      </c>
      <c r="K491">
        <f t="shared" si="54"/>
        <v>3</v>
      </c>
      <c r="L491">
        <f t="shared" si="48"/>
        <v>3</v>
      </c>
      <c r="M491">
        <v>0</v>
      </c>
      <c r="N491" t="s">
        <v>1286</v>
      </c>
      <c r="P491" t="s">
        <v>94</v>
      </c>
      <c r="Q491" s="5">
        <v>3</v>
      </c>
      <c r="R491">
        <v>0</v>
      </c>
      <c r="S491" t="str">
        <f>"0x" &amp; DEC2HEX(_xlfn.BITOR(LOOKUP(P491,Encodings!$B$4:$B$21,Encodings!$E$4:$E$21),_xlfn.BITLSHIFT(Q491,LOOKUP(P491,Encodings!$B$4:$B$21,Encodings!$D$4:$D$21))),8)</f>
        <v>0x81800000</v>
      </c>
      <c r="T491" t="str">
        <f>DEC2BIN(Q491,6)</f>
        <v>000011</v>
      </c>
      <c r="U491">
        <v>0</v>
      </c>
      <c r="V491">
        <v>0</v>
      </c>
      <c r="W491">
        <v>0</v>
      </c>
      <c r="X491">
        <v>1</v>
      </c>
      <c r="Y491">
        <v>0</v>
      </c>
      <c r="Z491">
        <v>0</v>
      </c>
      <c r="AA491">
        <v>0</v>
      </c>
      <c r="AB491">
        <v>0</v>
      </c>
      <c r="AC491">
        <v>0</v>
      </c>
      <c r="AD491">
        <v>0</v>
      </c>
      <c r="AE491">
        <v>1</v>
      </c>
      <c r="AF491" t="str">
        <f t="shared" si="50"/>
        <v>0x0081</v>
      </c>
      <c r="AG491" s="8" t="str">
        <f t="shared" si="51"/>
        <v>new InstInfo(0487, "s_sub_i32", "s4i", "s4i", "s4i", "none", "none", "none", "none", 3, 3, @"D.u = S0.i - S1.i. SCC = borrow.", @"", ISA_Enc.SOP2, 3, 0, 0x81800000, 0x0081),</v>
      </c>
    </row>
    <row r="492" spans="2:33" x14ac:dyDescent="0.25">
      <c r="B492" t="s">
        <v>174</v>
      </c>
      <c r="C492" s="5">
        <f t="shared" si="52"/>
        <v>488</v>
      </c>
      <c r="D492" t="s">
        <v>2795</v>
      </c>
      <c r="E492" t="s">
        <v>2795</v>
      </c>
      <c r="F492" t="s">
        <v>2795</v>
      </c>
      <c r="G492" t="s">
        <v>2791</v>
      </c>
      <c r="H492" t="s">
        <v>2791</v>
      </c>
      <c r="I492" t="s">
        <v>2791</v>
      </c>
      <c r="J492" t="s">
        <v>2791</v>
      </c>
      <c r="K492">
        <f t="shared" si="54"/>
        <v>3</v>
      </c>
      <c r="L492">
        <f t="shared" si="48"/>
        <v>3</v>
      </c>
      <c r="M492">
        <v>0</v>
      </c>
      <c r="N492" t="s">
        <v>1287</v>
      </c>
      <c r="P492" t="s">
        <v>94</v>
      </c>
      <c r="Q492" s="5">
        <v>1</v>
      </c>
      <c r="R492">
        <v>0</v>
      </c>
      <c r="S492" t="str">
        <f>"0x" &amp; DEC2HEX(_xlfn.BITOR(LOOKUP(P492,Encodings!$B$4:$B$21,Encodings!$E$4:$E$21),_xlfn.BITLSHIFT(Q492,LOOKUP(P492,Encodings!$B$4:$B$21,Encodings!$D$4:$D$21))),8)</f>
        <v>0x80800000</v>
      </c>
      <c r="T492" t="str">
        <f>DEC2BIN(Q492,6)</f>
        <v>000001</v>
      </c>
      <c r="U492">
        <v>0</v>
      </c>
      <c r="V492">
        <v>0</v>
      </c>
      <c r="W492">
        <v>0</v>
      </c>
      <c r="X492">
        <v>1</v>
      </c>
      <c r="Y492">
        <v>0</v>
      </c>
      <c r="Z492">
        <v>0</v>
      </c>
      <c r="AA492">
        <v>0</v>
      </c>
      <c r="AB492">
        <v>0</v>
      </c>
      <c r="AC492">
        <v>0</v>
      </c>
      <c r="AD492">
        <v>0</v>
      </c>
      <c r="AE492">
        <v>1</v>
      </c>
      <c r="AF492" t="str">
        <f t="shared" si="50"/>
        <v>0x0081</v>
      </c>
      <c r="AG492" s="8" t="str">
        <f t="shared" si="51"/>
        <v>new InstInfo(0488, "s_sub_u32", "s4u", "s4u", "s4u", "none", "none", "none", "none", 3, 3, @"D.u = S0.u - S1.u. SCC = unsigned carry out.", @"", ISA_Enc.SOP2, 1, 0, 0x80800000, 0x0081),</v>
      </c>
    </row>
    <row r="493" spans="2:33" x14ac:dyDescent="0.25">
      <c r="B493" t="s">
        <v>88</v>
      </c>
      <c r="C493" s="5">
        <f t="shared" si="52"/>
        <v>489</v>
      </c>
      <c r="D493" t="s">
        <v>2795</v>
      </c>
      <c r="E493" t="s">
        <v>2795</v>
      </c>
      <c r="F493" t="s">
        <v>2795</v>
      </c>
      <c r="G493" t="s">
        <v>2826</v>
      </c>
      <c r="H493" t="s">
        <v>2791</v>
      </c>
      <c r="I493" t="s">
        <v>2791</v>
      </c>
      <c r="J493" t="s">
        <v>2791</v>
      </c>
      <c r="K493">
        <f t="shared" si="54"/>
        <v>4</v>
      </c>
      <c r="L493">
        <f t="shared" si="48"/>
        <v>4</v>
      </c>
      <c r="M493">
        <v>0</v>
      </c>
      <c r="N493" t="s">
        <v>1288</v>
      </c>
      <c r="P493" t="s">
        <v>94</v>
      </c>
      <c r="Q493" s="5">
        <v>5</v>
      </c>
      <c r="R493">
        <v>0</v>
      </c>
      <c r="S493" t="str">
        <f>"0x" &amp; DEC2HEX(_xlfn.BITOR(LOOKUP(P493,Encodings!$B$4:$B$21,Encodings!$E$4:$E$21),_xlfn.BITLSHIFT(Q493,LOOKUP(P493,Encodings!$B$4:$B$21,Encodings!$D$4:$D$21))),8)</f>
        <v>0x82800000</v>
      </c>
      <c r="T493" t="str">
        <f>DEC2BIN(Q493,6)</f>
        <v>000101</v>
      </c>
      <c r="U493">
        <v>0</v>
      </c>
      <c r="V493">
        <v>0</v>
      </c>
      <c r="W493">
        <v>1</v>
      </c>
      <c r="X493">
        <v>1</v>
      </c>
      <c r="Y493">
        <v>0</v>
      </c>
      <c r="Z493">
        <v>0</v>
      </c>
      <c r="AA493">
        <v>0</v>
      </c>
      <c r="AB493">
        <v>0</v>
      </c>
      <c r="AC493">
        <v>0</v>
      </c>
      <c r="AD493">
        <v>0</v>
      </c>
      <c r="AE493">
        <v>1</v>
      </c>
      <c r="AF493" t="str">
        <f t="shared" si="50"/>
        <v>0x0181</v>
      </c>
      <c r="AG493" s="8" t="str">
        <f t="shared" si="51"/>
        <v>new InstInfo(0489, "s_subb_u32", "s4u", "s4u", "s4u", "scc", "none", "none", "none", 4, 4, @"D.u = S0.u - S1.u - SCC. SCC = unsigned carry-out.", @"", ISA_Enc.SOP2, 5, 0, 0x82800000, 0x0181),</v>
      </c>
    </row>
    <row r="494" spans="2:33" x14ac:dyDescent="0.25">
      <c r="B494" t="s">
        <v>254</v>
      </c>
      <c r="C494" s="5">
        <f t="shared" si="52"/>
        <v>490</v>
      </c>
      <c r="D494" t="s">
        <v>2792</v>
      </c>
      <c r="E494" t="s">
        <v>2792</v>
      </c>
      <c r="F494" t="s">
        <v>2791</v>
      </c>
      <c r="G494" t="s">
        <v>2791</v>
      </c>
      <c r="H494" t="s">
        <v>2791</v>
      </c>
      <c r="I494" t="s">
        <v>2791</v>
      </c>
      <c r="J494" t="s">
        <v>2791</v>
      </c>
      <c r="K494">
        <f t="shared" si="54"/>
        <v>2</v>
      </c>
      <c r="L494">
        <f t="shared" si="48"/>
        <v>2</v>
      </c>
      <c r="M494">
        <v>0</v>
      </c>
      <c r="N494" t="s">
        <v>1351</v>
      </c>
      <c r="P494" t="s">
        <v>96</v>
      </c>
      <c r="Q494" s="5">
        <v>33</v>
      </c>
      <c r="R494">
        <v>0</v>
      </c>
      <c r="S494" t="str">
        <f>"0x" &amp; DEC2HEX(_xlfn.BITOR(LOOKUP(P494,Encodings!$B$4:$B$21,Encodings!$E$4:$E$21),_xlfn.BITLSHIFT(Q494,LOOKUP(P494,Encodings!$B$4:$B$21,Encodings!$D$4:$D$21))),8)</f>
        <v>0xBE802100</v>
      </c>
      <c r="T494" t="str">
        <f>DEC2BIN(Q494,6)</f>
        <v>100001</v>
      </c>
      <c r="U494">
        <v>1</v>
      </c>
      <c r="V494">
        <v>1</v>
      </c>
      <c r="W494">
        <v>0</v>
      </c>
      <c r="X494">
        <v>0</v>
      </c>
      <c r="Y494">
        <v>0</v>
      </c>
      <c r="Z494">
        <v>0</v>
      </c>
      <c r="AA494">
        <v>0</v>
      </c>
      <c r="AB494">
        <v>0</v>
      </c>
      <c r="AC494">
        <v>0</v>
      </c>
      <c r="AD494">
        <v>0</v>
      </c>
      <c r="AE494">
        <v>1</v>
      </c>
      <c r="AF494" t="str">
        <f t="shared" si="50"/>
        <v>0x0601</v>
      </c>
      <c r="AG494" s="8" t="str">
        <f t="shared" si="51"/>
        <v>new InstInfo(0490, "s_swappc_b64", "s8u", "s8u", "none", "none", "none", "none", "none", 2, 2, @"D.u = PC + 4; PC = S0.u.", @"", ISA_Enc.SOP1, 33, 0, 0xBE802100, 0x0601),</v>
      </c>
    </row>
    <row r="495" spans="2:33" x14ac:dyDescent="0.25">
      <c r="B495" t="s">
        <v>306</v>
      </c>
      <c r="C495" s="5">
        <f t="shared" si="52"/>
        <v>491</v>
      </c>
      <c r="D495" t="s">
        <v>2791</v>
      </c>
      <c r="E495" t="s">
        <v>2791</v>
      </c>
      <c r="F495" t="s">
        <v>2791</v>
      </c>
      <c r="G495" t="s">
        <v>2791</v>
      </c>
      <c r="H495" t="s">
        <v>2791</v>
      </c>
      <c r="I495" t="s">
        <v>2834</v>
      </c>
      <c r="J495" t="s">
        <v>2791</v>
      </c>
      <c r="K495">
        <f t="shared" si="54"/>
        <v>1</v>
      </c>
      <c r="L495">
        <f t="shared" si="48"/>
        <v>1</v>
      </c>
      <c r="M495">
        <v>0</v>
      </c>
      <c r="N495" t="s">
        <v>1400</v>
      </c>
      <c r="P495" t="s">
        <v>1235</v>
      </c>
      <c r="Q495" s="5">
        <v>18</v>
      </c>
      <c r="R495">
        <v>0</v>
      </c>
      <c r="S495" t="str">
        <f>"0x" &amp; DEC2HEX(_xlfn.BITOR(LOOKUP(P495,Encodings!$B$4:$B$21,Encodings!$E$4:$E$21),_xlfn.BITLSHIFT(Q495,LOOKUP(P495,Encodings!$B$4:$B$21,Encodings!$D$4:$D$21))),8)</f>
        <v>0xBF920000</v>
      </c>
      <c r="T495" t="str">
        <f>DEC2BIN(Q495,5)</f>
        <v>10010</v>
      </c>
      <c r="U495">
        <v>0</v>
      </c>
      <c r="V495">
        <v>0</v>
      </c>
      <c r="W495">
        <v>0</v>
      </c>
      <c r="X495">
        <v>0</v>
      </c>
      <c r="Y495">
        <v>0</v>
      </c>
      <c r="Z495">
        <v>0</v>
      </c>
      <c r="AA495">
        <v>0</v>
      </c>
      <c r="AB495">
        <v>0</v>
      </c>
      <c r="AC495">
        <v>0</v>
      </c>
      <c r="AD495">
        <v>0</v>
      </c>
      <c r="AE495">
        <v>0</v>
      </c>
      <c r="AF495" t="str">
        <f t="shared" si="50"/>
        <v>0x0000</v>
      </c>
      <c r="AG495" s="8" t="str">
        <f t="shared" si="51"/>
        <v>new InstInfo(0491, "s_trap", "none", "none", "none", "none", "none", "8u", "none", 1, 1, @"Enter the trap handler.  TrapID = SIMM16[7:0]. Wait for all instructions to complete, save {pc_rewind,trapID,pc} into ttmp0,1; load TBA into PC, set PRIV=1 and continue. A trapID of zero is not allowed.", @"", ISA_Enc.SOPP, 18, 0, 0xBF920000, 0x0000),</v>
      </c>
    </row>
    <row r="496" spans="2:33" x14ac:dyDescent="0.25">
      <c r="B496" t="s">
        <v>310</v>
      </c>
      <c r="C496" s="5">
        <f t="shared" si="52"/>
        <v>492</v>
      </c>
      <c r="D496" t="s">
        <v>2791</v>
      </c>
      <c r="E496" t="s">
        <v>2791</v>
      </c>
      <c r="F496" t="s">
        <v>2791</v>
      </c>
      <c r="G496" t="s">
        <v>2791</v>
      </c>
      <c r="H496" t="s">
        <v>2791</v>
      </c>
      <c r="I496" t="s">
        <v>2821</v>
      </c>
      <c r="J496" t="s">
        <v>2791</v>
      </c>
      <c r="K496">
        <f t="shared" si="54"/>
        <v>1</v>
      </c>
      <c r="L496">
        <f t="shared" si="48"/>
        <v>1</v>
      </c>
      <c r="M496">
        <v>0</v>
      </c>
      <c r="N496" t="s">
        <v>1401</v>
      </c>
      <c r="P496" t="s">
        <v>1235</v>
      </c>
      <c r="Q496" s="5">
        <v>22</v>
      </c>
      <c r="R496">
        <v>0</v>
      </c>
      <c r="S496" t="str">
        <f>"0x" &amp; DEC2HEX(_xlfn.BITOR(LOOKUP(P496,Encodings!$B$4:$B$21,Encodings!$E$4:$E$21),_xlfn.BITLSHIFT(Q496,LOOKUP(P496,Encodings!$B$4:$B$21,Encodings!$D$4:$D$21))),8)</f>
        <v>0xBF960000</v>
      </c>
      <c r="T496" t="str">
        <f>DEC2BIN(Q496,5)</f>
        <v>10110</v>
      </c>
      <c r="U496">
        <v>0</v>
      </c>
      <c r="V496">
        <v>0</v>
      </c>
      <c r="W496">
        <v>0</v>
      </c>
      <c r="X496">
        <v>0</v>
      </c>
      <c r="Y496">
        <v>0</v>
      </c>
      <c r="Z496">
        <v>0</v>
      </c>
      <c r="AA496">
        <v>0</v>
      </c>
      <c r="AB496">
        <v>0</v>
      </c>
      <c r="AC496">
        <v>0</v>
      </c>
      <c r="AD496">
        <v>0</v>
      </c>
      <c r="AE496">
        <v>0</v>
      </c>
      <c r="AF496" t="str">
        <f t="shared" si="50"/>
        <v>0x0000</v>
      </c>
      <c r="AG496" s="8" t="str">
        <f t="shared" si="51"/>
        <v>new InstInfo(0492, "s_ttracedata", "none", "none", "none", "none", "none", "16i", "none", 1, 1, @"Send M0 as user data to thread-trace.", @"", ISA_Enc.SOPP, 22, 0, 0xBF960000, 0x0000),</v>
      </c>
    </row>
    <row r="497" spans="2:33" x14ac:dyDescent="0.25">
      <c r="B497" t="s">
        <v>300</v>
      </c>
      <c r="C497" s="5">
        <f t="shared" si="52"/>
        <v>493</v>
      </c>
      <c r="D497" t="s">
        <v>2791</v>
      </c>
      <c r="E497" t="s">
        <v>2791</v>
      </c>
      <c r="F497" t="s">
        <v>2791</v>
      </c>
      <c r="G497" t="s">
        <v>2791</v>
      </c>
      <c r="H497" t="s">
        <v>2791</v>
      </c>
      <c r="I497" t="s">
        <v>2835</v>
      </c>
      <c r="J497" t="s">
        <v>2791</v>
      </c>
      <c r="K497">
        <f t="shared" si="54"/>
        <v>1</v>
      </c>
      <c r="L497">
        <f t="shared" si="48"/>
        <v>1</v>
      </c>
      <c r="M497">
        <v>0</v>
      </c>
      <c r="N497" t="s">
        <v>1402</v>
      </c>
      <c r="P497" t="s">
        <v>1235</v>
      </c>
      <c r="Q497" s="5">
        <v>12</v>
      </c>
      <c r="R497">
        <v>0</v>
      </c>
      <c r="S497" t="str">
        <f>"0x" &amp; DEC2HEX(_xlfn.BITOR(LOOKUP(P497,Encodings!$B$4:$B$21,Encodings!$E$4:$E$21),_xlfn.BITLSHIFT(Q497,LOOKUP(P497,Encodings!$B$4:$B$21,Encodings!$D$4:$D$21))),8)</f>
        <v>0xBF8C0000</v>
      </c>
      <c r="T497" t="str">
        <f>DEC2BIN(Q497,5)</f>
        <v>01100</v>
      </c>
      <c r="U497">
        <v>0</v>
      </c>
      <c r="V497">
        <v>0</v>
      </c>
      <c r="W497">
        <v>0</v>
      </c>
      <c r="X497">
        <v>0</v>
      </c>
      <c r="Y497">
        <v>0</v>
      </c>
      <c r="Z497">
        <v>0</v>
      </c>
      <c r="AA497">
        <v>0</v>
      </c>
      <c r="AB497">
        <v>0</v>
      </c>
      <c r="AC497">
        <v>0</v>
      </c>
      <c r="AD497">
        <v>0</v>
      </c>
      <c r="AE497">
        <v>0</v>
      </c>
      <c r="AF497" t="str">
        <f t="shared" si="50"/>
        <v>0x0000</v>
      </c>
      <c r="AG497" s="8" t="str">
        <f t="shared" si="51"/>
        <v>new InstInfo(0493, "s_waitcnt", "none", "none", "none", "none", "none", "16b", "none", 1, 1, @"Wait for count of outstanding lds, vector-memory and export/vmem-write-data to be at or below the specified levels. simm16[3:0] = vmcount, simm16[6:4] = export/mem-write-data count, simm16[12:8] = LGKM_cnt (scalar-mem/GDS/LDS count). See Section 4.4, on page 4-2.", @"", ISA_Enc.SOPP, 12, 0, 0xBF8C0000, 0x0000),</v>
      </c>
    </row>
    <row r="498" spans="2:33" ht="75" x14ac:dyDescent="0.25">
      <c r="B498" t="s">
        <v>231</v>
      </c>
      <c r="C498" s="5">
        <f t="shared" si="52"/>
        <v>494</v>
      </c>
      <c r="D498" t="s">
        <v>2786</v>
      </c>
      <c r="E498" t="s">
        <v>2786</v>
      </c>
      <c r="F498" t="s">
        <v>2791</v>
      </c>
      <c r="G498" t="s">
        <v>2791</v>
      </c>
      <c r="H498" t="s">
        <v>2791</v>
      </c>
      <c r="I498" t="s">
        <v>2791</v>
      </c>
      <c r="J498" t="s">
        <v>2791</v>
      </c>
      <c r="K498">
        <f t="shared" si="54"/>
        <v>2</v>
      </c>
      <c r="L498">
        <f t="shared" si="48"/>
        <v>2</v>
      </c>
      <c r="M498">
        <v>0</v>
      </c>
      <c r="N498" s="6" t="s">
        <v>3064</v>
      </c>
      <c r="O498" s="6"/>
      <c r="P498" t="s">
        <v>96</v>
      </c>
      <c r="Q498" s="5">
        <v>9</v>
      </c>
      <c r="R498">
        <v>0</v>
      </c>
      <c r="S498" t="str">
        <f>"0x" &amp; DEC2HEX(_xlfn.BITOR(LOOKUP(P498,Encodings!$B$4:$B$21,Encodings!$E$4:$E$21),_xlfn.BITLSHIFT(Q498,LOOKUP(P498,Encodings!$B$4:$B$21,Encodings!$D$4:$D$21))),8)</f>
        <v>0xBE800900</v>
      </c>
      <c r="T498" t="str">
        <f t="shared" ref="T498:T505" si="55">DEC2BIN(Q498,6)</f>
        <v>001001</v>
      </c>
      <c r="U498">
        <v>0</v>
      </c>
      <c r="V498">
        <v>0</v>
      </c>
      <c r="W498">
        <v>0</v>
      </c>
      <c r="X498">
        <v>0</v>
      </c>
      <c r="Y498">
        <v>0</v>
      </c>
      <c r="Z498">
        <v>0</v>
      </c>
      <c r="AA498">
        <v>0</v>
      </c>
      <c r="AB498">
        <v>0</v>
      </c>
      <c r="AC498">
        <v>0</v>
      </c>
      <c r="AD498">
        <v>0</v>
      </c>
      <c r="AE498">
        <v>1</v>
      </c>
      <c r="AF498" t="str">
        <f t="shared" si="50"/>
        <v>0x0001</v>
      </c>
      <c r="AG498" s="8" t="str">
        <f t="shared" si="51"/>
        <v>new InstInfo(0494, "s_wqm_b32", "s4b", "s4b", "none", "none", "none", "none", "none", 2, 2, @"D.u = WholeQuadMode(S0.u). SCC = 1 if result is non-zero.&lt;br&gt;Apply whole quad mode to the bit-mask specified in SSRC0. Whole quad mode checks each group of four bits in the bitmask; if any bit is set to 1, all four bits are set to 1 in the result. This operation is repeated for the entire bitmask.", @"", ISA_Enc.SOP1, 9, 0, 0xBE800900, 0x0001),</v>
      </c>
    </row>
    <row r="499" spans="2:33" ht="75" x14ac:dyDescent="0.25">
      <c r="B499" t="s">
        <v>1074</v>
      </c>
      <c r="C499" s="5">
        <f t="shared" si="52"/>
        <v>495</v>
      </c>
      <c r="D499" t="s">
        <v>2787</v>
      </c>
      <c r="E499" t="s">
        <v>2787</v>
      </c>
      <c r="F499" t="s">
        <v>2791</v>
      </c>
      <c r="G499" t="s">
        <v>2791</v>
      </c>
      <c r="H499" t="s">
        <v>2791</v>
      </c>
      <c r="I499" t="s">
        <v>2791</v>
      </c>
      <c r="J499" t="s">
        <v>2791</v>
      </c>
      <c r="K499">
        <f t="shared" si="54"/>
        <v>2</v>
      </c>
      <c r="L499">
        <f t="shared" si="48"/>
        <v>2</v>
      </c>
      <c r="M499">
        <v>0</v>
      </c>
      <c r="N499" s="6" t="s">
        <v>1352</v>
      </c>
      <c r="O499" s="6"/>
      <c r="P499" t="s">
        <v>96</v>
      </c>
      <c r="Q499" s="5">
        <v>10</v>
      </c>
      <c r="R499">
        <v>0</v>
      </c>
      <c r="S499" t="str">
        <f>"0x" &amp; DEC2HEX(_xlfn.BITOR(LOOKUP(P499,Encodings!$B$4:$B$21,Encodings!$E$4:$E$21),_xlfn.BITLSHIFT(Q499,LOOKUP(P499,Encodings!$B$4:$B$21,Encodings!$D$4:$D$21))),8)</f>
        <v>0xBE800A00</v>
      </c>
      <c r="T499" t="str">
        <f t="shared" si="55"/>
        <v>001010</v>
      </c>
      <c r="U499">
        <v>0</v>
      </c>
      <c r="V499">
        <v>0</v>
      </c>
      <c r="W499">
        <v>0</v>
      </c>
      <c r="X499">
        <v>0</v>
      </c>
      <c r="Y499">
        <v>0</v>
      </c>
      <c r="Z499">
        <v>0</v>
      </c>
      <c r="AA499">
        <v>0</v>
      </c>
      <c r="AB499">
        <v>0</v>
      </c>
      <c r="AC499">
        <v>0</v>
      </c>
      <c r="AD499">
        <v>0</v>
      </c>
      <c r="AE499">
        <v>1</v>
      </c>
      <c r="AF499" t="str">
        <f t="shared" si="50"/>
        <v>0x0001</v>
      </c>
      <c r="AG499" s="8" t="str">
        <f t="shared" si="51"/>
        <v>new InstInfo(0495, "s_wqm_b64", "s8b", "s8b", "none", "none", "none", "none", "none", 2, 2, @"D.u = WholeQuadMode(S0.u). SCC = 1 if result is non-zero.&lt;br&gt;Apply whole quad mode to the bitmask specified in SSRC0. Whole quad mode checks each group of four bits in the bitmask; if any bit is set to 1, all four bits are set to 1 in the result. This operation is repeated for the entire bitmask.", @"", ISA_Enc.SOP1, 10, 0, 0xBE800A00, 0x0001),</v>
      </c>
    </row>
    <row r="500" spans="2:33" x14ac:dyDescent="0.25">
      <c r="B500" t="s">
        <v>197</v>
      </c>
      <c r="C500" s="5">
        <f t="shared" si="52"/>
        <v>496</v>
      </c>
      <c r="D500" t="s">
        <v>2786</v>
      </c>
      <c r="E500" t="s">
        <v>2786</v>
      </c>
      <c r="F500" t="s">
        <v>2786</v>
      </c>
      <c r="G500" t="s">
        <v>2791</v>
      </c>
      <c r="H500" t="s">
        <v>2791</v>
      </c>
      <c r="I500" t="s">
        <v>2791</v>
      </c>
      <c r="J500" t="s">
        <v>2791</v>
      </c>
      <c r="K500">
        <f t="shared" si="54"/>
        <v>3</v>
      </c>
      <c r="L500">
        <f t="shared" si="48"/>
        <v>3</v>
      </c>
      <c r="M500">
        <v>1</v>
      </c>
      <c r="N500" t="s">
        <v>1289</v>
      </c>
      <c r="P500" t="s">
        <v>94</v>
      </c>
      <c r="Q500" s="5">
        <v>28</v>
      </c>
      <c r="R500">
        <v>0</v>
      </c>
      <c r="S500" t="str">
        <f>"0x" &amp; DEC2HEX(_xlfn.BITOR(LOOKUP(P500,Encodings!$B$4:$B$21,Encodings!$E$4:$E$21),_xlfn.BITLSHIFT(Q500,LOOKUP(P500,Encodings!$B$4:$B$21,Encodings!$D$4:$D$21))),8)</f>
        <v>0x8E000000</v>
      </c>
      <c r="T500" t="str">
        <f t="shared" si="55"/>
        <v>011100</v>
      </c>
      <c r="U500">
        <v>0</v>
      </c>
      <c r="V500">
        <v>0</v>
      </c>
      <c r="W500">
        <v>0</v>
      </c>
      <c r="X500">
        <v>1</v>
      </c>
      <c r="Y500">
        <v>0</v>
      </c>
      <c r="Z500">
        <v>0</v>
      </c>
      <c r="AA500">
        <v>0</v>
      </c>
      <c r="AB500">
        <v>0</v>
      </c>
      <c r="AC500">
        <v>0</v>
      </c>
      <c r="AD500">
        <v>0</v>
      </c>
      <c r="AE500">
        <v>1</v>
      </c>
      <c r="AF500" t="str">
        <f t="shared" si="50"/>
        <v>0x0081</v>
      </c>
      <c r="AG500" s="8" t="str">
        <f t="shared" si="51"/>
        <v>new InstInfo(0496, "s_xnor_b32", "s4b", "s4b", "s4b", "none", "none", "none", "none", 3, 3, @"D.u = ~(S0.u ^ S1.u). SCC = 1 if result is non-zero.", @"", ISA_Enc.SOP2, 28, 0, 0x8E000000, 0x0081),</v>
      </c>
    </row>
    <row r="501" spans="2:33" x14ac:dyDescent="0.25">
      <c r="B501" t="s">
        <v>198</v>
      </c>
      <c r="C501" s="5">
        <f t="shared" si="52"/>
        <v>497</v>
      </c>
      <c r="D501" t="s">
        <v>2787</v>
      </c>
      <c r="E501" t="s">
        <v>2787</v>
      </c>
      <c r="F501" t="s">
        <v>2787</v>
      </c>
      <c r="G501" t="s">
        <v>2791</v>
      </c>
      <c r="H501" t="s">
        <v>2791</v>
      </c>
      <c r="I501" t="s">
        <v>2791</v>
      </c>
      <c r="J501" t="s">
        <v>2791</v>
      </c>
      <c r="K501">
        <f t="shared" si="54"/>
        <v>3</v>
      </c>
      <c r="L501">
        <f t="shared" si="48"/>
        <v>3</v>
      </c>
      <c r="M501">
        <v>1</v>
      </c>
      <c r="N501" t="s">
        <v>1289</v>
      </c>
      <c r="P501" t="s">
        <v>94</v>
      </c>
      <c r="Q501" s="5">
        <v>29</v>
      </c>
      <c r="R501">
        <v>0</v>
      </c>
      <c r="S501" t="str">
        <f>"0x" &amp; DEC2HEX(_xlfn.BITOR(LOOKUP(P501,Encodings!$B$4:$B$21,Encodings!$E$4:$E$21),_xlfn.BITLSHIFT(Q501,LOOKUP(P501,Encodings!$B$4:$B$21,Encodings!$D$4:$D$21))),8)</f>
        <v>0x8E800000</v>
      </c>
      <c r="T501" t="str">
        <f t="shared" si="55"/>
        <v>011101</v>
      </c>
      <c r="U501">
        <v>0</v>
      </c>
      <c r="V501">
        <v>0</v>
      </c>
      <c r="W501">
        <v>0</v>
      </c>
      <c r="X501">
        <v>1</v>
      </c>
      <c r="Y501">
        <v>0</v>
      </c>
      <c r="Z501">
        <v>0</v>
      </c>
      <c r="AA501">
        <v>0</v>
      </c>
      <c r="AB501">
        <v>0</v>
      </c>
      <c r="AC501">
        <v>0</v>
      </c>
      <c r="AD501">
        <v>0</v>
      </c>
      <c r="AE501">
        <v>1</v>
      </c>
      <c r="AF501" t="str">
        <f t="shared" si="50"/>
        <v>0x0081</v>
      </c>
      <c r="AG501" s="8" t="str">
        <f t="shared" si="51"/>
        <v>new InstInfo(0497, "s_xnor_b64", "s8b", "s8b", "s8b", "none", "none", "none", "none", 3, 3, @"D.u = ~(S0.u ^ S1.u). SCC = 1 if result is non-zero.", @"", ISA_Enc.SOP2, 29, 0, 0x8E800000, 0x0081),</v>
      </c>
    </row>
    <row r="502" spans="2:33" x14ac:dyDescent="0.25">
      <c r="B502" t="s">
        <v>263</v>
      </c>
      <c r="C502" s="5">
        <f t="shared" si="52"/>
        <v>498</v>
      </c>
      <c r="D502" t="s">
        <v>2787</v>
      </c>
      <c r="E502" t="s">
        <v>2787</v>
      </c>
      <c r="F502" t="s">
        <v>2791</v>
      </c>
      <c r="G502" t="s">
        <v>2791</v>
      </c>
      <c r="H502" t="s">
        <v>2791</v>
      </c>
      <c r="I502" t="s">
        <v>2791</v>
      </c>
      <c r="J502" t="s">
        <v>2791</v>
      </c>
      <c r="K502">
        <f t="shared" si="54"/>
        <v>2</v>
      </c>
      <c r="L502">
        <f t="shared" si="48"/>
        <v>2</v>
      </c>
      <c r="M502">
        <v>0</v>
      </c>
      <c r="N502" t="s">
        <v>1353</v>
      </c>
      <c r="P502" t="s">
        <v>96</v>
      </c>
      <c r="Q502" s="5">
        <v>43</v>
      </c>
      <c r="R502">
        <v>0</v>
      </c>
      <c r="S502" t="str">
        <f>"0x" &amp; DEC2HEX(_xlfn.BITOR(LOOKUP(P502,Encodings!$B$4:$B$21,Encodings!$E$4:$E$21),_xlfn.BITLSHIFT(Q502,LOOKUP(P502,Encodings!$B$4:$B$21,Encodings!$D$4:$D$21))),8)</f>
        <v>0xBE802B00</v>
      </c>
      <c r="T502" t="str">
        <f t="shared" si="55"/>
        <v>101011</v>
      </c>
      <c r="U502">
        <v>0</v>
      </c>
      <c r="V502">
        <v>0</v>
      </c>
      <c r="W502">
        <v>0</v>
      </c>
      <c r="X502">
        <v>1</v>
      </c>
      <c r="Y502">
        <v>0</v>
      </c>
      <c r="Z502">
        <v>0</v>
      </c>
      <c r="AA502">
        <v>1</v>
      </c>
      <c r="AB502">
        <v>1</v>
      </c>
      <c r="AC502">
        <v>0</v>
      </c>
      <c r="AD502">
        <v>0</v>
      </c>
      <c r="AE502">
        <v>1</v>
      </c>
      <c r="AF502" t="str">
        <f t="shared" si="50"/>
        <v>0x0099</v>
      </c>
      <c r="AG502" s="8" t="str">
        <f t="shared" si="51"/>
        <v>new InstInfo(0498, "s_xnor_saveexec_b64", "s8b", "s8b", "none", "none", "none", "none", "none", 2, 2, @"D.u = EXEC, EXEC = ~(S0.u ^ EXEC). SCC = 1 if the new value of EXEC is non-zero.", @"", ISA_Enc.SOP1, 43, 0, 0xBE802B00, 0x0099),</v>
      </c>
    </row>
    <row r="503" spans="2:33" x14ac:dyDescent="0.25">
      <c r="B503" t="s">
        <v>187</v>
      </c>
      <c r="C503" s="5">
        <f t="shared" si="52"/>
        <v>499</v>
      </c>
      <c r="D503" t="s">
        <v>2786</v>
      </c>
      <c r="E503" t="s">
        <v>2786</v>
      </c>
      <c r="F503" t="s">
        <v>2786</v>
      </c>
      <c r="G503" t="s">
        <v>2791</v>
      </c>
      <c r="H503" t="s">
        <v>2791</v>
      </c>
      <c r="I503" t="s">
        <v>2791</v>
      </c>
      <c r="J503" t="s">
        <v>2791</v>
      </c>
      <c r="K503">
        <f t="shared" si="54"/>
        <v>3</v>
      </c>
      <c r="L503">
        <f t="shared" si="48"/>
        <v>3</v>
      </c>
      <c r="M503">
        <v>1</v>
      </c>
      <c r="N503" t="s">
        <v>1292</v>
      </c>
      <c r="P503" t="s">
        <v>94</v>
      </c>
      <c r="Q503" s="5">
        <v>18</v>
      </c>
      <c r="R503">
        <v>0</v>
      </c>
      <c r="S503" t="str">
        <f>"0x" &amp; DEC2HEX(_xlfn.BITOR(LOOKUP(P503,Encodings!$B$4:$B$21,Encodings!$E$4:$E$21),_xlfn.BITLSHIFT(Q503,LOOKUP(P503,Encodings!$B$4:$B$21,Encodings!$D$4:$D$21))),8)</f>
        <v>0x89000000</v>
      </c>
      <c r="T503" t="str">
        <f t="shared" si="55"/>
        <v>010010</v>
      </c>
      <c r="U503">
        <v>0</v>
      </c>
      <c r="V503">
        <v>0</v>
      </c>
      <c r="W503">
        <v>0</v>
      </c>
      <c r="X503">
        <v>1</v>
      </c>
      <c r="Y503">
        <v>0</v>
      </c>
      <c r="Z503">
        <v>0</v>
      </c>
      <c r="AA503">
        <v>0</v>
      </c>
      <c r="AB503">
        <v>0</v>
      </c>
      <c r="AC503">
        <v>0</v>
      </c>
      <c r="AD503">
        <v>0</v>
      </c>
      <c r="AE503">
        <v>1</v>
      </c>
      <c r="AF503" t="str">
        <f t="shared" si="50"/>
        <v>0x0081</v>
      </c>
      <c r="AG503" s="8" t="str">
        <f t="shared" si="51"/>
        <v>new InstInfo(0499, "s_xor_b32", "s4b", "s4b", "s4b", "none", "none", "none", "none", 3, 3, @"D.u = S0.u ^ S1.u. SCC = 1 if result is non-zero.", @"", ISA_Enc.SOP2, 18, 0, 0x89000000, 0x0081),</v>
      </c>
    </row>
    <row r="504" spans="2:33" x14ac:dyDescent="0.25">
      <c r="B504" t="s">
        <v>188</v>
      </c>
      <c r="C504" s="5">
        <f t="shared" si="52"/>
        <v>500</v>
      </c>
      <c r="D504" t="s">
        <v>2787</v>
      </c>
      <c r="E504" t="s">
        <v>2787</v>
      </c>
      <c r="F504" t="s">
        <v>2787</v>
      </c>
      <c r="G504" t="s">
        <v>2791</v>
      </c>
      <c r="H504" t="s">
        <v>2791</v>
      </c>
      <c r="I504" t="s">
        <v>2791</v>
      </c>
      <c r="J504" t="s">
        <v>2791</v>
      </c>
      <c r="K504">
        <f t="shared" si="54"/>
        <v>3</v>
      </c>
      <c r="L504">
        <f t="shared" si="48"/>
        <v>3</v>
      </c>
      <c r="M504">
        <v>1</v>
      </c>
      <c r="N504" t="s">
        <v>1292</v>
      </c>
      <c r="P504" t="s">
        <v>94</v>
      </c>
      <c r="Q504" s="5">
        <v>19</v>
      </c>
      <c r="R504">
        <v>0</v>
      </c>
      <c r="S504" t="str">
        <f>"0x" &amp; DEC2HEX(_xlfn.BITOR(LOOKUP(P504,Encodings!$B$4:$B$21,Encodings!$E$4:$E$21),_xlfn.BITLSHIFT(Q504,LOOKUP(P504,Encodings!$B$4:$B$21,Encodings!$D$4:$D$21))),8)</f>
        <v>0x89800000</v>
      </c>
      <c r="T504" t="str">
        <f t="shared" si="55"/>
        <v>010011</v>
      </c>
      <c r="U504">
        <v>0</v>
      </c>
      <c r="V504">
        <v>0</v>
      </c>
      <c r="W504">
        <v>0</v>
      </c>
      <c r="X504">
        <v>1</v>
      </c>
      <c r="Y504">
        <v>0</v>
      </c>
      <c r="Z504">
        <v>0</v>
      </c>
      <c r="AA504">
        <v>0</v>
      </c>
      <c r="AB504">
        <v>0</v>
      </c>
      <c r="AC504">
        <v>0</v>
      </c>
      <c r="AD504">
        <v>0</v>
      </c>
      <c r="AE504">
        <v>1</v>
      </c>
      <c r="AF504" t="str">
        <f t="shared" si="50"/>
        <v>0x0081</v>
      </c>
      <c r="AG504" s="8" t="str">
        <f t="shared" si="51"/>
        <v>new InstInfo(0500, "s_xor_b64", "s8b", "s8b", "s8b", "none", "none", "none", "none", 3, 3, @"D.u = S0.u ^ S1.u. SCC = 1 if result is non-zero.", @"", ISA_Enc.SOP2, 19, 0, 0x89800000, 0x0081),</v>
      </c>
    </row>
    <row r="505" spans="2:33" x14ac:dyDescent="0.25">
      <c r="B505" t="s">
        <v>258</v>
      </c>
      <c r="C505" s="5">
        <f t="shared" si="52"/>
        <v>501</v>
      </c>
      <c r="D505" t="s">
        <v>2787</v>
      </c>
      <c r="E505" t="s">
        <v>2787</v>
      </c>
      <c r="F505" t="s">
        <v>2791</v>
      </c>
      <c r="G505" t="s">
        <v>2791</v>
      </c>
      <c r="H505" t="s">
        <v>2791</v>
      </c>
      <c r="I505" t="s">
        <v>2791</v>
      </c>
      <c r="J505" t="s">
        <v>2791</v>
      </c>
      <c r="K505">
        <f t="shared" si="54"/>
        <v>2</v>
      </c>
      <c r="L505">
        <f t="shared" si="48"/>
        <v>2</v>
      </c>
      <c r="M505">
        <v>0</v>
      </c>
      <c r="N505" t="s">
        <v>1354</v>
      </c>
      <c r="P505" t="s">
        <v>96</v>
      </c>
      <c r="Q505" s="5">
        <v>38</v>
      </c>
      <c r="R505">
        <v>0</v>
      </c>
      <c r="S505" t="str">
        <f>"0x" &amp; DEC2HEX(_xlfn.BITOR(LOOKUP(P505,Encodings!$B$4:$B$21,Encodings!$E$4:$E$21),_xlfn.BITLSHIFT(Q505,LOOKUP(P505,Encodings!$B$4:$B$21,Encodings!$D$4:$D$21))),8)</f>
        <v>0xBE802600</v>
      </c>
      <c r="T505" t="str">
        <f t="shared" si="55"/>
        <v>100110</v>
      </c>
      <c r="U505">
        <v>0</v>
      </c>
      <c r="V505">
        <v>0</v>
      </c>
      <c r="W505">
        <v>0</v>
      </c>
      <c r="X505">
        <v>1</v>
      </c>
      <c r="Y505">
        <v>0</v>
      </c>
      <c r="Z505">
        <v>0</v>
      </c>
      <c r="AA505">
        <v>1</v>
      </c>
      <c r="AB505">
        <v>1</v>
      </c>
      <c r="AC505">
        <v>0</v>
      </c>
      <c r="AD505">
        <v>0</v>
      </c>
      <c r="AE505">
        <v>1</v>
      </c>
      <c r="AF505" t="str">
        <f t="shared" si="50"/>
        <v>0x0099</v>
      </c>
      <c r="AG505" s="8" t="str">
        <f t="shared" si="51"/>
        <v>new InstInfo(0501, "s_xor_saveexec_b64", "s8b", "s8b", "none", "none", "none", "none", "none", 2, 2, @"D.u = EXEC, EXEC = S0.u ^ EXEC. SCC = 1 if the new value of EXEC is non-zero.", @"", ISA_Enc.SOP1, 38, 0, 0xBE802600, 0x0099),</v>
      </c>
    </row>
    <row r="506" spans="2:33" x14ac:dyDescent="0.25">
      <c r="B506" t="s">
        <v>974</v>
      </c>
      <c r="C506" s="5">
        <f t="shared" si="52"/>
        <v>502</v>
      </c>
      <c r="D506" t="s">
        <v>2797</v>
      </c>
      <c r="E506" t="s">
        <v>2799</v>
      </c>
      <c r="F506" t="s">
        <v>2788</v>
      </c>
      <c r="G506" t="s">
        <v>2791</v>
      </c>
      <c r="H506" t="s">
        <v>2791</v>
      </c>
      <c r="I506" t="s">
        <v>2840</v>
      </c>
      <c r="J506" t="s">
        <v>2841</v>
      </c>
      <c r="K506">
        <f t="shared" si="54"/>
        <v>5</v>
      </c>
      <c r="L506">
        <f t="shared" ref="L506:L569" si="56">7-COUNTIF(D506:K506,"none")</f>
        <v>5</v>
      </c>
      <c r="N506" t="s">
        <v>2513</v>
      </c>
      <c r="P506" t="s">
        <v>1244</v>
      </c>
      <c r="Q506">
        <v>0</v>
      </c>
      <c r="R506">
        <v>0</v>
      </c>
      <c r="S506" t="s">
        <v>1130</v>
      </c>
      <c r="T506" t="str">
        <f t="shared" ref="T506:T513" si="57">DEC2BIN(Q506,7)</f>
        <v>0000000</v>
      </c>
      <c r="U506">
        <v>0</v>
      </c>
      <c r="V506">
        <v>0</v>
      </c>
      <c r="W506">
        <v>0</v>
      </c>
      <c r="X506">
        <v>0</v>
      </c>
      <c r="Y506">
        <v>0</v>
      </c>
      <c r="Z506">
        <v>0</v>
      </c>
      <c r="AA506">
        <v>0</v>
      </c>
      <c r="AB506">
        <v>0</v>
      </c>
      <c r="AC506">
        <v>0</v>
      </c>
      <c r="AD506">
        <v>1</v>
      </c>
      <c r="AE506">
        <v>1</v>
      </c>
      <c r="AF506" t="str">
        <f t="shared" si="50"/>
        <v>0x0003</v>
      </c>
      <c r="AG506" s="8" t="str">
        <f t="shared" si="51"/>
        <v>new InstInfo(0502, "tbuffer_load_format_x", "v4b", "v4i", "s16b", "none", "none", "16u", "24u", 5, 5, @"Typed buffer load 1 Dword with format conversion. ", @"", ISA_Enc.MTBUF, 0, 0, 0xE8000000, 0x0003),</v>
      </c>
    </row>
    <row r="507" spans="2:33" x14ac:dyDescent="0.25">
      <c r="B507" t="s">
        <v>975</v>
      </c>
      <c r="C507" s="5">
        <f t="shared" si="52"/>
        <v>503</v>
      </c>
      <c r="D507" t="s">
        <v>2801</v>
      </c>
      <c r="E507" t="s">
        <v>2799</v>
      </c>
      <c r="F507" t="s">
        <v>2788</v>
      </c>
      <c r="G507" t="s">
        <v>2791</v>
      </c>
      <c r="H507" t="s">
        <v>2791</v>
      </c>
      <c r="I507" t="s">
        <v>2840</v>
      </c>
      <c r="J507" t="s">
        <v>2841</v>
      </c>
      <c r="K507">
        <f t="shared" si="54"/>
        <v>5</v>
      </c>
      <c r="L507">
        <f t="shared" si="56"/>
        <v>5</v>
      </c>
      <c r="N507" t="s">
        <v>2514</v>
      </c>
      <c r="P507" t="s">
        <v>1244</v>
      </c>
      <c r="Q507">
        <v>1</v>
      </c>
      <c r="R507">
        <v>0</v>
      </c>
      <c r="S507" t="s">
        <v>1131</v>
      </c>
      <c r="T507" t="str">
        <f t="shared" si="57"/>
        <v>0000001</v>
      </c>
      <c r="U507">
        <v>0</v>
      </c>
      <c r="V507">
        <v>0</v>
      </c>
      <c r="W507">
        <v>0</v>
      </c>
      <c r="X507">
        <v>0</v>
      </c>
      <c r="Y507">
        <v>0</v>
      </c>
      <c r="Z507">
        <v>0</v>
      </c>
      <c r="AA507">
        <v>0</v>
      </c>
      <c r="AB507">
        <v>0</v>
      </c>
      <c r="AC507">
        <v>0</v>
      </c>
      <c r="AD507">
        <v>1</v>
      </c>
      <c r="AE507">
        <v>1</v>
      </c>
      <c r="AF507" t="str">
        <f t="shared" si="50"/>
        <v>0x0003</v>
      </c>
      <c r="AG507" s="8" t="str">
        <f t="shared" si="51"/>
        <v>new InstInfo(0503, "tbuffer_load_format_xy", "v8b", "v4i", "s16b", "none", "none", "16u", "24u", 5, 5, @"Typed buffer load 2 Dwords with format conversion. ", @"", ISA_Enc.MTBUF, 1, 0, 0xE8010000, 0x0003),</v>
      </c>
    </row>
    <row r="508" spans="2:33" x14ac:dyDescent="0.25">
      <c r="B508" t="s">
        <v>976</v>
      </c>
      <c r="C508" s="5">
        <f t="shared" si="52"/>
        <v>504</v>
      </c>
      <c r="D508" t="s">
        <v>2813</v>
      </c>
      <c r="E508" t="s">
        <v>2799</v>
      </c>
      <c r="F508" t="s">
        <v>2788</v>
      </c>
      <c r="G508" t="s">
        <v>2791</v>
      </c>
      <c r="H508" t="s">
        <v>2791</v>
      </c>
      <c r="I508" t="s">
        <v>2840</v>
      </c>
      <c r="J508" t="s">
        <v>2841</v>
      </c>
      <c r="K508">
        <f t="shared" si="54"/>
        <v>5</v>
      </c>
      <c r="L508">
        <f t="shared" si="56"/>
        <v>5</v>
      </c>
      <c r="N508" t="s">
        <v>2515</v>
      </c>
      <c r="P508" t="s">
        <v>1244</v>
      </c>
      <c r="Q508">
        <v>2</v>
      </c>
      <c r="R508">
        <v>0</v>
      </c>
      <c r="S508" t="s">
        <v>1132</v>
      </c>
      <c r="T508" t="str">
        <f t="shared" si="57"/>
        <v>0000010</v>
      </c>
      <c r="U508">
        <v>0</v>
      </c>
      <c r="V508">
        <v>0</v>
      </c>
      <c r="W508">
        <v>0</v>
      </c>
      <c r="X508">
        <v>0</v>
      </c>
      <c r="Y508">
        <v>0</v>
      </c>
      <c r="Z508">
        <v>0</v>
      </c>
      <c r="AA508">
        <v>0</v>
      </c>
      <c r="AB508">
        <v>0</v>
      </c>
      <c r="AC508">
        <v>0</v>
      </c>
      <c r="AD508">
        <v>1</v>
      </c>
      <c r="AE508">
        <v>1</v>
      </c>
      <c r="AF508" t="str">
        <f t="shared" si="50"/>
        <v>0x0003</v>
      </c>
      <c r="AG508" s="8" t="str">
        <f t="shared" si="51"/>
        <v>new InstInfo(0504, "tbuffer_load_format_xyz", "v12b", "v4i", "s16b", "none", "none", "16u", "24u", 5, 5, @"Typed buffer load 3 Dwords with format conversion. ", @"", ISA_Enc.MTBUF, 2, 0, 0xE8020000, 0x0003),</v>
      </c>
    </row>
    <row r="509" spans="2:33" x14ac:dyDescent="0.25">
      <c r="B509" t="s">
        <v>977</v>
      </c>
      <c r="C509" s="5">
        <f t="shared" si="52"/>
        <v>505</v>
      </c>
      <c r="D509" t="s">
        <v>2814</v>
      </c>
      <c r="E509" t="s">
        <v>2799</v>
      </c>
      <c r="F509" t="s">
        <v>2788</v>
      </c>
      <c r="G509" t="s">
        <v>2791</v>
      </c>
      <c r="H509" t="s">
        <v>2791</v>
      </c>
      <c r="I509" t="s">
        <v>2840</v>
      </c>
      <c r="J509" t="s">
        <v>2841</v>
      </c>
      <c r="K509">
        <f t="shared" si="54"/>
        <v>5</v>
      </c>
      <c r="L509">
        <f t="shared" si="56"/>
        <v>5</v>
      </c>
      <c r="N509" t="s">
        <v>2516</v>
      </c>
      <c r="P509" t="s">
        <v>1244</v>
      </c>
      <c r="Q509">
        <v>3</v>
      </c>
      <c r="R509">
        <v>0</v>
      </c>
      <c r="S509" t="s">
        <v>1133</v>
      </c>
      <c r="T509" t="str">
        <f t="shared" si="57"/>
        <v>0000011</v>
      </c>
      <c r="U509">
        <v>0</v>
      </c>
      <c r="V509">
        <v>0</v>
      </c>
      <c r="W509">
        <v>0</v>
      </c>
      <c r="X509">
        <v>0</v>
      </c>
      <c r="Y509">
        <v>0</v>
      </c>
      <c r="Z509">
        <v>0</v>
      </c>
      <c r="AA509">
        <v>0</v>
      </c>
      <c r="AB509">
        <v>0</v>
      </c>
      <c r="AC509">
        <v>0</v>
      </c>
      <c r="AD509">
        <v>1</v>
      </c>
      <c r="AE509">
        <v>1</v>
      </c>
      <c r="AF509" t="str">
        <f t="shared" si="50"/>
        <v>0x0003</v>
      </c>
      <c r="AG509" s="8" t="str">
        <f t="shared" si="51"/>
        <v>new InstInfo(0505, "tbuffer_load_format_xyzw", "v16b", "v4i", "s16b", "none", "none", "16u", "24u", 5, 5, @"Typed buffer load 4 Dwords with format conversion. ", @"", ISA_Enc.MTBUF, 3, 0, 0xE8030000, 0x0003),</v>
      </c>
    </row>
    <row r="510" spans="2:33" x14ac:dyDescent="0.25">
      <c r="B510" t="s">
        <v>978</v>
      </c>
      <c r="C510" s="5">
        <f t="shared" si="52"/>
        <v>506</v>
      </c>
      <c r="D510" t="s">
        <v>2791</v>
      </c>
      <c r="E510" t="s">
        <v>2797</v>
      </c>
      <c r="F510" t="s">
        <v>2799</v>
      </c>
      <c r="G510" t="s">
        <v>2788</v>
      </c>
      <c r="H510" t="s">
        <v>2791</v>
      </c>
      <c r="I510" t="s">
        <v>2840</v>
      </c>
      <c r="J510" t="s">
        <v>2841</v>
      </c>
      <c r="K510">
        <f t="shared" si="54"/>
        <v>5</v>
      </c>
      <c r="L510">
        <f t="shared" si="56"/>
        <v>5</v>
      </c>
      <c r="N510" t="s">
        <v>2517</v>
      </c>
      <c r="P510" t="s">
        <v>1244</v>
      </c>
      <c r="Q510">
        <v>4</v>
      </c>
      <c r="R510">
        <v>0</v>
      </c>
      <c r="S510" t="s">
        <v>1134</v>
      </c>
      <c r="T510" t="str">
        <f t="shared" si="57"/>
        <v>0000100</v>
      </c>
      <c r="U510">
        <v>0</v>
      </c>
      <c r="V510">
        <v>0</v>
      </c>
      <c r="W510">
        <v>0</v>
      </c>
      <c r="X510">
        <v>0</v>
      </c>
      <c r="Y510">
        <v>0</v>
      </c>
      <c r="Z510">
        <v>0</v>
      </c>
      <c r="AA510">
        <v>0</v>
      </c>
      <c r="AB510">
        <v>0</v>
      </c>
      <c r="AC510">
        <v>0</v>
      </c>
      <c r="AD510">
        <v>1</v>
      </c>
      <c r="AE510">
        <v>1</v>
      </c>
      <c r="AF510" t="str">
        <f t="shared" si="50"/>
        <v>0x0003</v>
      </c>
      <c r="AG510" s="8" t="str">
        <f t="shared" si="51"/>
        <v>new InstInfo(0506, "tbuffer_store_format_x", "none", "v4b", "v4i", "s16b", "none", "16u", "24u", 5, 5, @"Typed buffer store 1 Dword with format conversion. ", @"", ISA_Enc.MTBUF, 4, 0, 0xE8040000, 0x0003),</v>
      </c>
    </row>
    <row r="511" spans="2:33" x14ac:dyDescent="0.25">
      <c r="B511" t="s">
        <v>979</v>
      </c>
      <c r="C511" s="5">
        <f t="shared" si="52"/>
        <v>507</v>
      </c>
      <c r="D511" t="s">
        <v>2791</v>
      </c>
      <c r="E511" t="s">
        <v>2801</v>
      </c>
      <c r="F511" t="s">
        <v>2799</v>
      </c>
      <c r="G511" t="s">
        <v>2788</v>
      </c>
      <c r="H511" t="s">
        <v>2791</v>
      </c>
      <c r="I511" t="s">
        <v>2840</v>
      </c>
      <c r="J511" t="s">
        <v>2841</v>
      </c>
      <c r="K511">
        <f t="shared" si="54"/>
        <v>5</v>
      </c>
      <c r="L511">
        <f t="shared" si="56"/>
        <v>5</v>
      </c>
      <c r="N511" t="s">
        <v>2518</v>
      </c>
      <c r="P511" t="s">
        <v>1244</v>
      </c>
      <c r="Q511">
        <v>5</v>
      </c>
      <c r="R511">
        <v>0</v>
      </c>
      <c r="S511" t="s">
        <v>1135</v>
      </c>
      <c r="T511" t="str">
        <f t="shared" si="57"/>
        <v>0000101</v>
      </c>
      <c r="U511">
        <v>0</v>
      </c>
      <c r="V511">
        <v>0</v>
      </c>
      <c r="W511">
        <v>0</v>
      </c>
      <c r="X511">
        <v>0</v>
      </c>
      <c r="Y511">
        <v>0</v>
      </c>
      <c r="Z511">
        <v>0</v>
      </c>
      <c r="AA511">
        <v>0</v>
      </c>
      <c r="AB511">
        <v>0</v>
      </c>
      <c r="AC511">
        <v>0</v>
      </c>
      <c r="AD511">
        <v>1</v>
      </c>
      <c r="AE511">
        <v>1</v>
      </c>
      <c r="AF511" t="str">
        <f t="shared" si="50"/>
        <v>0x0003</v>
      </c>
      <c r="AG511" s="8" t="str">
        <f t="shared" si="51"/>
        <v>new InstInfo(0507, "tbuffer_store_format_xy", "none", "v8b", "v4i", "s16b", "none", "16u", "24u", 5, 5, @"Typed buffer store 2 Dwords with format conversion. ", @"", ISA_Enc.MTBUF, 5, 0, 0xE8050000, 0x0003),</v>
      </c>
    </row>
    <row r="512" spans="2:33" x14ac:dyDescent="0.25">
      <c r="B512" t="s">
        <v>980</v>
      </c>
      <c r="C512" s="5">
        <f t="shared" si="52"/>
        <v>508</v>
      </c>
      <c r="D512" t="s">
        <v>2791</v>
      </c>
      <c r="E512" t="s">
        <v>2813</v>
      </c>
      <c r="F512" t="s">
        <v>2799</v>
      </c>
      <c r="G512" t="s">
        <v>2788</v>
      </c>
      <c r="H512" t="s">
        <v>2791</v>
      </c>
      <c r="I512" t="s">
        <v>2840</v>
      </c>
      <c r="J512" t="s">
        <v>2841</v>
      </c>
      <c r="K512">
        <f t="shared" si="54"/>
        <v>5</v>
      </c>
      <c r="L512">
        <f t="shared" si="56"/>
        <v>5</v>
      </c>
      <c r="N512" t="s">
        <v>2519</v>
      </c>
      <c r="P512" t="s">
        <v>1244</v>
      </c>
      <c r="Q512">
        <v>6</v>
      </c>
      <c r="R512">
        <v>0</v>
      </c>
      <c r="S512" t="s">
        <v>1136</v>
      </c>
      <c r="T512" t="str">
        <f t="shared" si="57"/>
        <v>0000110</v>
      </c>
      <c r="U512">
        <v>0</v>
      </c>
      <c r="V512">
        <v>0</v>
      </c>
      <c r="W512">
        <v>0</v>
      </c>
      <c r="X512">
        <v>0</v>
      </c>
      <c r="Y512">
        <v>0</v>
      </c>
      <c r="Z512">
        <v>0</v>
      </c>
      <c r="AA512">
        <v>0</v>
      </c>
      <c r="AB512">
        <v>0</v>
      </c>
      <c r="AC512">
        <v>0</v>
      </c>
      <c r="AD512">
        <v>1</v>
      </c>
      <c r="AE512">
        <v>1</v>
      </c>
      <c r="AF512" t="str">
        <f t="shared" si="50"/>
        <v>0x0003</v>
      </c>
      <c r="AG512" s="8" t="str">
        <f t="shared" si="51"/>
        <v>new InstInfo(0508, "tbuffer_store_format_xyz", "none", "v12b", "v4i", "s16b", "none", "16u", "24u", 5, 5, @"Typed buffer store 3 Dwords with format conversion. ", @"", ISA_Enc.MTBUF, 6, 0, 0xE8060000, 0x0003),</v>
      </c>
    </row>
    <row r="513" spans="2:33" x14ac:dyDescent="0.25">
      <c r="B513" t="s">
        <v>981</v>
      </c>
      <c r="C513" s="5">
        <f t="shared" si="52"/>
        <v>509</v>
      </c>
      <c r="D513" t="s">
        <v>2791</v>
      </c>
      <c r="E513" t="s">
        <v>2814</v>
      </c>
      <c r="F513" t="s">
        <v>2799</v>
      </c>
      <c r="G513" t="s">
        <v>2788</v>
      </c>
      <c r="H513" t="s">
        <v>2791</v>
      </c>
      <c r="I513" t="s">
        <v>2840</v>
      </c>
      <c r="J513" t="s">
        <v>2841</v>
      </c>
      <c r="K513">
        <f t="shared" si="54"/>
        <v>5</v>
      </c>
      <c r="L513">
        <f t="shared" si="56"/>
        <v>5</v>
      </c>
      <c r="N513" t="s">
        <v>2520</v>
      </c>
      <c r="P513" t="s">
        <v>1244</v>
      </c>
      <c r="Q513">
        <v>96</v>
      </c>
      <c r="R513">
        <v>0</v>
      </c>
      <c r="S513" t="s">
        <v>1137</v>
      </c>
      <c r="T513" t="str">
        <f t="shared" si="57"/>
        <v>1100000</v>
      </c>
      <c r="U513">
        <v>0</v>
      </c>
      <c r="V513">
        <v>0</v>
      </c>
      <c r="W513">
        <v>0</v>
      </c>
      <c r="X513">
        <v>0</v>
      </c>
      <c r="Y513">
        <v>0</v>
      </c>
      <c r="Z513">
        <v>0</v>
      </c>
      <c r="AA513">
        <v>0</v>
      </c>
      <c r="AB513">
        <v>0</v>
      </c>
      <c r="AC513">
        <v>0</v>
      </c>
      <c r="AD513">
        <v>1</v>
      </c>
      <c r="AE513">
        <v>1</v>
      </c>
      <c r="AF513" t="str">
        <f t="shared" si="50"/>
        <v>0x0003</v>
      </c>
      <c r="AG513" s="8" t="str">
        <f t="shared" si="51"/>
        <v>new InstInfo(0509, "tbuffer_store_format_xyzw", "none", "v16b", "v4i", "s16b", "none", "16u", "24u", 5, 5, @"Typed buffer store 4 Dwords with format conversion. ", @"", ISA_Enc.MTBUF, 96, 0, 0xE8070000, 0x0003),</v>
      </c>
    </row>
    <row r="514" spans="2:33" ht="30" x14ac:dyDescent="0.25">
      <c r="B514" t="s">
        <v>323</v>
      </c>
      <c r="C514" s="5">
        <f t="shared" si="52"/>
        <v>510</v>
      </c>
      <c r="D514" t="s">
        <v>2796</v>
      </c>
      <c r="E514" t="s">
        <v>2796</v>
      </c>
      <c r="F514" t="s">
        <v>2796</v>
      </c>
      <c r="G514" t="s">
        <v>2791</v>
      </c>
      <c r="H514" t="s">
        <v>2791</v>
      </c>
      <c r="I514" t="s">
        <v>2791</v>
      </c>
      <c r="J514" t="s">
        <v>2791</v>
      </c>
      <c r="K514">
        <f t="shared" si="54"/>
        <v>3</v>
      </c>
      <c r="L514">
        <f t="shared" si="56"/>
        <v>3</v>
      </c>
      <c r="M514">
        <v>1</v>
      </c>
      <c r="N514" s="6" t="s">
        <v>1416</v>
      </c>
      <c r="O514" s="6"/>
      <c r="P514" t="s">
        <v>1</v>
      </c>
      <c r="Q514" s="5">
        <v>3</v>
      </c>
      <c r="R514">
        <f>_xlfn.IFNA(VLOOKUP(B514 &amp; "_EXT",$B$4:$C$1093,2,),0)</f>
        <v>511</v>
      </c>
      <c r="S514" t="str">
        <f>"0x" &amp; DEC2HEX(_xlfn.BITOR(LOOKUP(P514,Encodings!$B$4:$B$21,Encodings!$E$4:$E$21),_xlfn.BITLSHIFT(Q514,LOOKUP(P514,Encodings!$B$4:$B$21,Encodings!$D$4:$D$21))),8)</f>
        <v>0x06000000</v>
      </c>
      <c r="T514" t="str">
        <f>DEC2BIN(Q514,6)</f>
        <v>000011</v>
      </c>
      <c r="U514">
        <v>0</v>
      </c>
      <c r="V514">
        <v>0</v>
      </c>
      <c r="W514">
        <v>0</v>
      </c>
      <c r="X514">
        <v>0</v>
      </c>
      <c r="Y514">
        <v>0</v>
      </c>
      <c r="Z514">
        <v>0</v>
      </c>
      <c r="AA514">
        <v>0</v>
      </c>
      <c r="AB514">
        <v>0</v>
      </c>
      <c r="AC514">
        <v>1</v>
      </c>
      <c r="AD514">
        <v>0</v>
      </c>
      <c r="AE514">
        <v>1</v>
      </c>
      <c r="AF514" t="str">
        <f t="shared" si="50"/>
        <v>0x0005</v>
      </c>
      <c r="AG514" s="8" t="str">
        <f t="shared" si="51"/>
        <v>new InstInfo(0510, "v_add_f32", "v4f", "v4f", "v4f", "none", "none", "none", "none", 3, 3, @"Floating-point add.&lt;br&gt;D.f = S0.f + S1.f. ", @"", ISA_Enc.VOP2, 3, 511, 0x06000000, 0x0005),</v>
      </c>
    </row>
    <row r="515" spans="2:33" ht="30" x14ac:dyDescent="0.25">
      <c r="B515" t="s">
        <v>1991</v>
      </c>
      <c r="C515" s="5">
        <f t="shared" si="52"/>
        <v>511</v>
      </c>
      <c r="D515" t="s">
        <v>2801</v>
      </c>
      <c r="E515" t="s">
        <v>2796</v>
      </c>
      <c r="F515" t="s">
        <v>2796</v>
      </c>
      <c r="G515" t="s">
        <v>2791</v>
      </c>
      <c r="H515" t="s">
        <v>2791</v>
      </c>
      <c r="I515" t="s">
        <v>2791</v>
      </c>
      <c r="J515" t="s">
        <v>2791</v>
      </c>
      <c r="K515">
        <f t="shared" si="54"/>
        <v>3</v>
      </c>
      <c r="L515">
        <f t="shared" si="56"/>
        <v>3</v>
      </c>
      <c r="N515" s="6" t="s">
        <v>1416</v>
      </c>
      <c r="O515" s="6"/>
      <c r="P515" t="s">
        <v>2866</v>
      </c>
      <c r="Q515">
        <v>259</v>
      </c>
      <c r="R515">
        <v>0</v>
      </c>
      <c r="S515" t="str">
        <f>"0x" &amp; DEC2HEX(_xlfn.BITOR(LOOKUP(P515,Encodings!$B$4:$B$21,Encodings!$E$4:$E$21),_xlfn.BITLSHIFT(Q515,LOOKUP(P515,Encodings!$B$4:$B$21,Encodings!$D$4:$D$21))),8)</f>
        <v>0xD2060000</v>
      </c>
      <c r="T515" t="str">
        <f>DEC2BIN(Q515,9)</f>
        <v>100000011</v>
      </c>
      <c r="U515">
        <v>0</v>
      </c>
      <c r="V515">
        <v>0</v>
      </c>
      <c r="W515">
        <v>0</v>
      </c>
      <c r="X515">
        <v>0</v>
      </c>
      <c r="Y515">
        <v>0</v>
      </c>
      <c r="Z515">
        <v>0</v>
      </c>
      <c r="AA515">
        <v>0</v>
      </c>
      <c r="AB515">
        <v>0</v>
      </c>
      <c r="AC515">
        <v>1</v>
      </c>
      <c r="AD515">
        <v>1</v>
      </c>
      <c r="AE515">
        <v>1</v>
      </c>
      <c r="AF515" t="str">
        <f t="shared" si="50"/>
        <v>0x0007</v>
      </c>
      <c r="AG515" s="8" t="str">
        <f t="shared" si="51"/>
        <v>new InstInfo(0511, "v_add_f32_ext", "v8b", "v4f", "v4f", "none", "none", "none", "none", 3, 3, @"Floating-point add.&lt;br&gt;D.f = S0.f + S1.f. ", @"", ISA_Enc.VOP3a2, 259, 0, 0xD2060000, 0x0007),</v>
      </c>
    </row>
    <row r="516" spans="2:33" ht="195" x14ac:dyDescent="0.25">
      <c r="B516" t="s">
        <v>49</v>
      </c>
      <c r="C516" s="5">
        <f t="shared" si="52"/>
        <v>512</v>
      </c>
      <c r="D516" t="s">
        <v>2798</v>
      </c>
      <c r="E516" t="s">
        <v>2798</v>
      </c>
      <c r="F516" t="s">
        <v>2798</v>
      </c>
      <c r="G516" t="s">
        <v>2791</v>
      </c>
      <c r="H516" t="s">
        <v>2791</v>
      </c>
      <c r="I516" t="s">
        <v>2791</v>
      </c>
      <c r="J516" t="s">
        <v>2791</v>
      </c>
      <c r="K516">
        <f t="shared" si="54"/>
        <v>3</v>
      </c>
      <c r="L516">
        <f t="shared" si="56"/>
        <v>3</v>
      </c>
      <c r="N516" s="6" t="s">
        <v>3065</v>
      </c>
      <c r="O516" s="6"/>
      <c r="P516" t="s">
        <v>2866</v>
      </c>
      <c r="Q516" s="5">
        <v>356</v>
      </c>
      <c r="R516">
        <v>0</v>
      </c>
      <c r="S516" t="str">
        <f>"0x" &amp; DEC2HEX(_xlfn.BITOR(LOOKUP(P516,Encodings!$B$4:$B$21,Encodings!$E$4:$E$21),_xlfn.BITLSHIFT(Q516,LOOKUP(P516,Encodings!$B$4:$B$21,Encodings!$D$4:$D$21))),8)</f>
        <v>0xD2C80000</v>
      </c>
      <c r="T516" t="str">
        <f>DEC2BIN(Q516,9)</f>
        <v>101100100</v>
      </c>
      <c r="U516">
        <v>0</v>
      </c>
      <c r="V516">
        <v>0</v>
      </c>
      <c r="W516">
        <v>0</v>
      </c>
      <c r="X516">
        <v>0</v>
      </c>
      <c r="Y516">
        <v>0</v>
      </c>
      <c r="Z516">
        <v>0</v>
      </c>
      <c r="AA516">
        <v>0</v>
      </c>
      <c r="AB516">
        <v>0</v>
      </c>
      <c r="AC516">
        <v>1</v>
      </c>
      <c r="AD516">
        <v>1</v>
      </c>
      <c r="AE516">
        <v>1</v>
      </c>
      <c r="AF516" t="str">
        <f t="shared" ref="AF516:AF579" si="58">"0x" &amp; BIN2HEX(U516 &amp; V516 &amp; W516, 2)  &amp; BIN2HEX(X516 &amp; Y516 &amp; Z516 &amp; AA516 &amp; AB516 &amp; AC516 &amp; AD516 &amp; AE516, 2)</f>
        <v>0x0007</v>
      </c>
      <c r="AG516" s="8" t="str">
        <f t="shared" ref="AG516:AG579" si="59">"new InstInfo("&amp; TEXT(C516,"0000") &amp;", """&amp;LOWER(B516)&amp;""", """&amp;D516&amp;""", """&amp;E516&amp;""", """&amp;F516&amp;""", """&amp;G516&amp;""", """&amp;H516&amp;""", """&amp;I516&amp;""", """&amp;J516&amp;""", "&amp;K516&amp;", "&amp;L516&amp;", @"""&amp;SUBSTITUTE(SUBSTITUTE(N516,CHAR(13),"&lt;br&gt;"),CHAR(10),"")&amp;""", @"""&amp;O516&amp;""", ISA_Enc."&amp;P516&amp;", "&amp;Q516&amp;", "&amp;R516&amp;", "&amp;S516&amp;", "&amp;AF516&amp;"),"</f>
        <v>new InstInfo(0512, "v_add_f64", "v8f", "v8f", "v8f", "none", "none", "none", "none", 3, 3, @"Double-precision floating-point add.&lt;br&gt;Floating-point 64-bit add. Adds two double-precision numbers in the YX or WZ elements of the source operands, src0 and src1, and outputs a double-precision value to the same elements of the destination operand. No carry or borrow beyond the 64-bit values is performed. The operation occupies two slots in an instruction group. Double result written to 2 consecutive vgpr registers, instruction dest specifies lesser of the two.&lt;br&gt;D.d = S0.d + S1.d.&lt;br&gt;These properties hold true for this instruction:&lt;br&gt;(A + B) == (B + A)&lt;br&gt;(A - B) == (A + -B)&lt;br&gt;(A + -A) = +zero", @"", ISA_Enc.VOP3a2, 356, 0, 0xD2C80000, 0x0007),</v>
      </c>
    </row>
    <row r="517" spans="2:33" ht="60" x14ac:dyDescent="0.25">
      <c r="B517" t="s">
        <v>171</v>
      </c>
      <c r="C517" s="5">
        <f t="shared" si="52"/>
        <v>513</v>
      </c>
      <c r="D517" t="s">
        <v>2799</v>
      </c>
      <c r="E517" t="s">
        <v>2799</v>
      </c>
      <c r="F517" t="s">
        <v>2799</v>
      </c>
      <c r="G517" t="s">
        <v>2791</v>
      </c>
      <c r="H517" t="s">
        <v>2791</v>
      </c>
      <c r="I517" t="s">
        <v>2791</v>
      </c>
      <c r="J517" t="s">
        <v>2791</v>
      </c>
      <c r="K517">
        <f t="shared" si="54"/>
        <v>3</v>
      </c>
      <c r="L517">
        <f t="shared" si="56"/>
        <v>3</v>
      </c>
      <c r="M517">
        <v>1</v>
      </c>
      <c r="N517" s="6" t="s">
        <v>1417</v>
      </c>
      <c r="O517" s="6"/>
      <c r="P517" t="s">
        <v>1</v>
      </c>
      <c r="Q517" s="5">
        <v>37</v>
      </c>
      <c r="R517">
        <f>_xlfn.IFNA(VLOOKUP(B517 &amp; "_EXT",$B$4:$C$1093,2,),0)</f>
        <v>514</v>
      </c>
      <c r="S517" t="str">
        <f>"0x" &amp; DEC2HEX(_xlfn.BITOR(LOOKUP(P517,Encodings!$B$4:$B$21,Encodings!$E$4:$E$21),_xlfn.BITLSHIFT(Q517,LOOKUP(P517,Encodings!$B$4:$B$21,Encodings!$D$4:$D$21))),8)</f>
        <v>0x4A000000</v>
      </c>
      <c r="T517" t="str">
        <f>DEC2BIN(Q517,6)</f>
        <v>100101</v>
      </c>
      <c r="U517">
        <v>0</v>
      </c>
      <c r="V517">
        <v>0</v>
      </c>
      <c r="W517">
        <v>0</v>
      </c>
      <c r="X517">
        <v>0</v>
      </c>
      <c r="Y517">
        <v>0</v>
      </c>
      <c r="Z517">
        <v>1</v>
      </c>
      <c r="AA517">
        <v>0</v>
      </c>
      <c r="AB517">
        <v>0</v>
      </c>
      <c r="AC517">
        <v>1</v>
      </c>
      <c r="AD517">
        <v>0</v>
      </c>
      <c r="AE517">
        <v>1</v>
      </c>
      <c r="AF517" t="str">
        <f t="shared" si="58"/>
        <v>0x0025</v>
      </c>
      <c r="AG517" s="8" t="str">
        <f t="shared" si="59"/>
        <v>new InstInfo(0513, "v_add_i32", "v4i", "v4i", "v4i", "none", "none", "none", "none", 3, 3, @"Unsigned integer add based on signed or unsigned integer components. Produces an unsigned carry out in VCC or a scalar register.&lt;br&gt;D.u = S0.u + S1.u; VCC=carry-out (VOP3:sgpr=carry-out). ", @"", ISA_Enc.VOP2, 37, 514, 0x4A000000, 0x0025),</v>
      </c>
    </row>
    <row r="518" spans="2:33" ht="60" x14ac:dyDescent="0.25">
      <c r="B518" t="s">
        <v>1992</v>
      </c>
      <c r="C518" s="5">
        <f t="shared" ref="C518:C581" si="60">C517+1</f>
        <v>514</v>
      </c>
      <c r="D518" t="s">
        <v>2799</v>
      </c>
      <c r="E518" t="s">
        <v>2799</v>
      </c>
      <c r="F518" t="s">
        <v>2799</v>
      </c>
      <c r="G518" t="s">
        <v>2791</v>
      </c>
      <c r="H518" t="s">
        <v>2791</v>
      </c>
      <c r="I518" t="s">
        <v>2791</v>
      </c>
      <c r="J518" t="s">
        <v>2791</v>
      </c>
      <c r="K518">
        <f t="shared" si="54"/>
        <v>3</v>
      </c>
      <c r="L518">
        <f t="shared" si="56"/>
        <v>3</v>
      </c>
      <c r="N518" s="6" t="s">
        <v>1417</v>
      </c>
      <c r="O518" s="6"/>
      <c r="P518" t="s">
        <v>2868</v>
      </c>
      <c r="Q518">
        <v>293</v>
      </c>
      <c r="R518">
        <v>0</v>
      </c>
      <c r="S518" t="str">
        <f>"0x" &amp; DEC2HEX(_xlfn.BITOR(LOOKUP(P518,Encodings!$B$4:$B$21,Encodings!$E$4:$E$21),_xlfn.BITLSHIFT(Q518,LOOKUP(P518,Encodings!$B$4:$B$21,Encodings!$D$4:$D$21))),8)</f>
        <v>0xD24A0000</v>
      </c>
      <c r="T518" t="str">
        <f>DEC2BIN(Q518,9)</f>
        <v>100100101</v>
      </c>
      <c r="U518">
        <v>0</v>
      </c>
      <c r="V518">
        <v>0</v>
      </c>
      <c r="W518">
        <v>0</v>
      </c>
      <c r="X518">
        <v>0</v>
      </c>
      <c r="Y518">
        <v>0</v>
      </c>
      <c r="Z518">
        <v>1</v>
      </c>
      <c r="AA518">
        <v>0</v>
      </c>
      <c r="AB518">
        <v>0</v>
      </c>
      <c r="AC518">
        <v>1</v>
      </c>
      <c r="AD518">
        <v>1</v>
      </c>
      <c r="AE518">
        <v>1</v>
      </c>
      <c r="AF518" t="str">
        <f t="shared" si="58"/>
        <v>0x0027</v>
      </c>
      <c r="AG518" s="8" t="str">
        <f t="shared" si="59"/>
        <v>new InstInfo(0514, "v_add_i32_ext", "v4i", "v4i", "v4i", "none", "none", "none", "none", 3, 3, @"Unsigned integer add based on signed or unsigned integer components. Produces an unsigned carry out in VCC or a scalar register.&lt;br&gt;D.u = S0.u + S1.u; VCC=carry-out (VOP3:sgpr=carry-out). ", @"", ISA_Enc.VOP3b2, 293, 0, 0xD24A0000, 0x0027),</v>
      </c>
    </row>
    <row r="519" spans="2:33" ht="75" x14ac:dyDescent="0.25">
      <c r="B519" t="s">
        <v>63</v>
      </c>
      <c r="C519" s="5">
        <f t="shared" si="60"/>
        <v>515</v>
      </c>
      <c r="D519" t="s">
        <v>2800</v>
      </c>
      <c r="E519" t="s">
        <v>2800</v>
      </c>
      <c r="F519" t="s">
        <v>2800</v>
      </c>
      <c r="G519" t="s">
        <v>1231</v>
      </c>
      <c r="H519" t="s">
        <v>2791</v>
      </c>
      <c r="I519" t="s">
        <v>2791</v>
      </c>
      <c r="J519" t="s">
        <v>2791</v>
      </c>
      <c r="K519">
        <f t="shared" si="54"/>
        <v>4</v>
      </c>
      <c r="L519">
        <f t="shared" si="56"/>
        <v>4</v>
      </c>
      <c r="M519">
        <v>1</v>
      </c>
      <c r="N519" s="6" t="s">
        <v>1418</v>
      </c>
      <c r="O519" s="6"/>
      <c r="P519" t="s">
        <v>1</v>
      </c>
      <c r="Q519" s="5">
        <v>40</v>
      </c>
      <c r="R519">
        <f>_xlfn.IFNA(VLOOKUP(B519 &amp; "_EXT",$B$4:$C$1093,2,),0)</f>
        <v>516</v>
      </c>
      <c r="S519" t="str">
        <f>"0x" &amp; DEC2HEX(_xlfn.BITOR(LOOKUP(P519,Encodings!$B$4:$B$21,Encodings!$E$4:$E$21),_xlfn.BITLSHIFT(Q519,LOOKUP(P519,Encodings!$B$4:$B$21,Encodings!$D$4:$D$21))),8)</f>
        <v>0x50000000</v>
      </c>
      <c r="T519" t="str">
        <f>DEC2BIN(Q519,6)</f>
        <v>101000</v>
      </c>
      <c r="U519">
        <v>0</v>
      </c>
      <c r="V519">
        <v>0</v>
      </c>
      <c r="W519">
        <v>0</v>
      </c>
      <c r="X519">
        <v>0</v>
      </c>
      <c r="Y519">
        <v>1</v>
      </c>
      <c r="Z519">
        <v>1</v>
      </c>
      <c r="AA519">
        <v>0</v>
      </c>
      <c r="AB519">
        <v>0</v>
      </c>
      <c r="AC519">
        <v>1</v>
      </c>
      <c r="AD519">
        <v>0</v>
      </c>
      <c r="AE519">
        <v>1</v>
      </c>
      <c r="AF519" t="str">
        <f t="shared" si="58"/>
        <v>0x0065</v>
      </c>
      <c r="AG519" s="8" t="str">
        <f t="shared" si="59"/>
        <v>new InstInfo(0515, "v_addc_u32", "v4u", "v4u", "v4u", "vcc", "none", "none", "none", 4, 4, @"Integer add based on unsigned integer components, with carry in. Produces a carry out in VCC or a scalar register.&lt;br&gt;Output carry bit of unsigned integer ADD. &lt;br&gt;D.u = S0.u + S1.u + VCC; VCC=carry-out (VOP3:sgpr=carry-out, S2.u=carry-in). ", @"", ISA_Enc.VOP2, 40, 516, 0x50000000, 0x0065),</v>
      </c>
    </row>
    <row r="520" spans="2:33" ht="75" x14ac:dyDescent="0.25">
      <c r="B520" t="s">
        <v>1993</v>
      </c>
      <c r="C520" s="5">
        <f t="shared" si="60"/>
        <v>516</v>
      </c>
      <c r="D520" t="s">
        <v>2800</v>
      </c>
      <c r="E520" t="s">
        <v>2800</v>
      </c>
      <c r="F520" t="s">
        <v>2800</v>
      </c>
      <c r="G520" t="s">
        <v>2807</v>
      </c>
      <c r="H520" t="s">
        <v>2791</v>
      </c>
      <c r="I520" t="s">
        <v>2791</v>
      </c>
      <c r="J520" t="s">
        <v>2791</v>
      </c>
      <c r="K520">
        <f t="shared" si="54"/>
        <v>4</v>
      </c>
      <c r="L520">
        <f t="shared" si="56"/>
        <v>4</v>
      </c>
      <c r="N520" s="6" t="s">
        <v>1418</v>
      </c>
      <c r="O520" s="6"/>
      <c r="P520" t="s">
        <v>2869</v>
      </c>
      <c r="Q520">
        <v>296</v>
      </c>
      <c r="R520">
        <v>0</v>
      </c>
      <c r="S520" t="str">
        <f>"0x" &amp; DEC2HEX(_xlfn.BITOR(LOOKUP(P520,Encodings!$B$4:$B$21,Encodings!$E$4:$E$21),_xlfn.BITLSHIFT(Q520,LOOKUP(P520,Encodings!$B$4:$B$21,Encodings!$D$4:$D$21))),8)</f>
        <v>0xD2500000</v>
      </c>
      <c r="T520" t="str">
        <f>DEC2BIN(Q520,9)</f>
        <v>100101000</v>
      </c>
      <c r="U520">
        <v>0</v>
      </c>
      <c r="V520">
        <v>0</v>
      </c>
      <c r="W520">
        <v>0</v>
      </c>
      <c r="X520">
        <v>0</v>
      </c>
      <c r="Y520">
        <v>1</v>
      </c>
      <c r="Z520">
        <v>1</v>
      </c>
      <c r="AA520">
        <v>0</v>
      </c>
      <c r="AB520">
        <v>0</v>
      </c>
      <c r="AC520">
        <v>1</v>
      </c>
      <c r="AD520">
        <v>1</v>
      </c>
      <c r="AE520">
        <v>1</v>
      </c>
      <c r="AF520" t="str">
        <f t="shared" si="58"/>
        <v>0x0067</v>
      </c>
      <c r="AG520" s="8" t="str">
        <f t="shared" si="59"/>
        <v>new InstInfo(0516, "v_addc_u32_ext", "v4u", "v4u", "v4u", "v1u", "none", "none", "none", 4, 4, @"Integer add based on unsigned integer components, with carry in. Produces a carry out in VCC or a scalar register.&lt;br&gt;Output carry bit of unsigned integer ADD. &lt;br&gt;D.u = S0.u + S1.u + VCC; VCC=carry-out (VOP3:sgpr=carry-out, S2.u=carry-in). ", @"", ISA_Enc.VOP3b3, 296, 0, 0xD2500000, 0x0067),</v>
      </c>
    </row>
    <row r="521" spans="2:33" ht="30" x14ac:dyDescent="0.25">
      <c r="B521" t="s">
        <v>28</v>
      </c>
      <c r="C521" s="5">
        <f t="shared" si="60"/>
        <v>517</v>
      </c>
      <c r="D521" t="s">
        <v>2797</v>
      </c>
      <c r="E521" t="s">
        <v>2797</v>
      </c>
      <c r="F521" t="s">
        <v>2797</v>
      </c>
      <c r="G521" t="s">
        <v>2807</v>
      </c>
      <c r="H521" t="s">
        <v>2791</v>
      </c>
      <c r="I521" t="s">
        <v>2791</v>
      </c>
      <c r="J521" t="s">
        <v>2791</v>
      </c>
      <c r="K521">
        <f t="shared" si="54"/>
        <v>4</v>
      </c>
      <c r="L521">
        <f t="shared" si="56"/>
        <v>4</v>
      </c>
      <c r="N521" s="6" t="s">
        <v>1597</v>
      </c>
      <c r="O521" s="6"/>
      <c r="P521" t="s">
        <v>2865</v>
      </c>
      <c r="Q521" s="5">
        <v>334</v>
      </c>
      <c r="R521">
        <v>0</v>
      </c>
      <c r="S521" t="str">
        <f>"0x" &amp; DEC2HEX(_xlfn.BITOR(LOOKUP(P521,Encodings!$B$4:$B$21,Encodings!$E$4:$E$21),_xlfn.BITLSHIFT(Q521,LOOKUP(P521,Encodings!$B$4:$B$21,Encodings!$D$4:$D$21))),8)</f>
        <v>0xD29C0000</v>
      </c>
      <c r="T521" t="str">
        <f>DEC2BIN(Q521,9)</f>
        <v>101001110</v>
      </c>
      <c r="U521">
        <v>0</v>
      </c>
      <c r="V521">
        <v>0</v>
      </c>
      <c r="W521">
        <v>0</v>
      </c>
      <c r="X521">
        <v>0</v>
      </c>
      <c r="Y521">
        <v>0</v>
      </c>
      <c r="Z521">
        <v>0</v>
      </c>
      <c r="AA521">
        <v>0</v>
      </c>
      <c r="AB521">
        <v>0</v>
      </c>
      <c r="AC521">
        <v>1</v>
      </c>
      <c r="AD521">
        <v>1</v>
      </c>
      <c r="AE521">
        <v>1</v>
      </c>
      <c r="AF521" t="str">
        <f t="shared" si="58"/>
        <v>0x0007</v>
      </c>
      <c r="AG521" s="8" t="str">
        <f t="shared" si="59"/>
        <v>new InstInfo(0517, "v_alignbit_b32", "v4b", "v4b", "v4b", "v1u", "none", "none", "none", 4, 4, @"Bit align. Arbitrarily align 32 bits within 64 into a GPR.&lt;br&gt;D.u = ({S0,S1} &gt;&gt; S2.u[4:0]) &amp; 0xFFFFFFFF. ", @"", ISA_Enc.VOP3a3, 334, 0, 0xD29C0000, 0x0007),</v>
      </c>
    </row>
    <row r="522" spans="2:33" ht="45" x14ac:dyDescent="0.25">
      <c r="B522" t="s">
        <v>30</v>
      </c>
      <c r="C522" s="5">
        <f t="shared" si="60"/>
        <v>518</v>
      </c>
      <c r="D522" t="s">
        <v>2797</v>
      </c>
      <c r="E522" t="s">
        <v>2797</v>
      </c>
      <c r="F522" t="s">
        <v>2797</v>
      </c>
      <c r="G522" t="s">
        <v>2797</v>
      </c>
      <c r="H522" t="s">
        <v>2791</v>
      </c>
      <c r="I522" t="s">
        <v>2791</v>
      </c>
      <c r="J522" t="s">
        <v>2791</v>
      </c>
      <c r="K522">
        <f t="shared" si="54"/>
        <v>4</v>
      </c>
      <c r="L522">
        <f t="shared" si="56"/>
        <v>4</v>
      </c>
      <c r="N522" s="6" t="s">
        <v>1599</v>
      </c>
      <c r="O522" s="6"/>
      <c r="P522" t="s">
        <v>2865</v>
      </c>
      <c r="Q522" s="5">
        <v>335</v>
      </c>
      <c r="R522">
        <v>0</v>
      </c>
      <c r="S522" t="str">
        <f>"0x" &amp; DEC2HEX(_xlfn.BITOR(LOOKUP(P522,Encodings!$B$4:$B$21,Encodings!$E$4:$E$21),_xlfn.BITLSHIFT(Q522,LOOKUP(P522,Encodings!$B$4:$B$21,Encodings!$D$4:$D$21))),8)</f>
        <v>0xD29E0000</v>
      </c>
      <c r="T522" t="str">
        <f>DEC2BIN(Q522,9)</f>
        <v>101001111</v>
      </c>
      <c r="U522">
        <v>0</v>
      </c>
      <c r="V522">
        <v>0</v>
      </c>
      <c r="W522">
        <v>0</v>
      </c>
      <c r="X522">
        <v>0</v>
      </c>
      <c r="Y522">
        <v>0</v>
      </c>
      <c r="Z522">
        <v>0</v>
      </c>
      <c r="AA522">
        <v>0</v>
      </c>
      <c r="AB522">
        <v>0</v>
      </c>
      <c r="AC522">
        <v>1</v>
      </c>
      <c r="AD522">
        <v>1</v>
      </c>
      <c r="AE522">
        <v>1</v>
      </c>
      <c r="AF522" t="str">
        <f t="shared" si="58"/>
        <v>0x0007</v>
      </c>
      <c r="AG522" s="8" t="str">
        <f t="shared" si="59"/>
        <v>new InstInfo(0518, "v_alignbyte_b32", "v4b", "v4b", "v4b", "v4b", "none", "none", "none", 4, 4, @"Byte align. &lt;br&gt;dst = ({src0, src1} &gt;&gt; (8 * src2[1:0])) &amp; 0xFFFFFFFF;&lt;br&gt;D.u = ({S0,S1} &gt;&gt; (8*S2.u[4:0])) &amp; 0xFFFFFFFF. ", @"", ISA_Enc.VOP3a3, 335, 0, 0xD29E0000, 0x0007),</v>
      </c>
    </row>
    <row r="523" spans="2:33" ht="30" x14ac:dyDescent="0.25">
      <c r="B523" t="s">
        <v>332</v>
      </c>
      <c r="C523" s="5">
        <f t="shared" si="60"/>
        <v>519</v>
      </c>
      <c r="D523" t="s">
        <v>2797</v>
      </c>
      <c r="E523" t="s">
        <v>2797</v>
      </c>
      <c r="F523" t="s">
        <v>2797</v>
      </c>
      <c r="G523" t="s">
        <v>2791</v>
      </c>
      <c r="H523" t="s">
        <v>2791</v>
      </c>
      <c r="I523" t="s">
        <v>2791</v>
      </c>
      <c r="J523" t="s">
        <v>2791</v>
      </c>
      <c r="K523">
        <f t="shared" si="54"/>
        <v>3</v>
      </c>
      <c r="L523">
        <f t="shared" si="56"/>
        <v>3</v>
      </c>
      <c r="M523">
        <v>1</v>
      </c>
      <c r="N523" s="6" t="s">
        <v>1419</v>
      </c>
      <c r="O523" s="6"/>
      <c r="P523" t="s">
        <v>1</v>
      </c>
      <c r="Q523" s="5">
        <v>27</v>
      </c>
      <c r="R523">
        <f>_xlfn.IFNA(VLOOKUP(B523 &amp; "_EXT",$B$4:$C$1093,2,),0)</f>
        <v>520</v>
      </c>
      <c r="S523" t="str">
        <f>"0x" &amp; DEC2HEX(_xlfn.BITOR(LOOKUP(P523,Encodings!$B$4:$B$21,Encodings!$E$4:$E$21),_xlfn.BITLSHIFT(Q523,LOOKUP(P523,Encodings!$B$4:$B$21,Encodings!$D$4:$D$21))),8)</f>
        <v>0x36000000</v>
      </c>
      <c r="T523" t="str">
        <f>DEC2BIN(Q523,6)</f>
        <v>011011</v>
      </c>
      <c r="U523">
        <v>0</v>
      </c>
      <c r="V523">
        <v>0</v>
      </c>
      <c r="W523">
        <v>0</v>
      </c>
      <c r="X523">
        <v>0</v>
      </c>
      <c r="Y523">
        <v>0</v>
      </c>
      <c r="Z523">
        <v>0</v>
      </c>
      <c r="AA523">
        <v>0</v>
      </c>
      <c r="AB523">
        <v>0</v>
      </c>
      <c r="AC523">
        <v>1</v>
      </c>
      <c r="AD523">
        <v>0</v>
      </c>
      <c r="AE523">
        <v>1</v>
      </c>
      <c r="AF523" t="str">
        <f t="shared" si="58"/>
        <v>0x0005</v>
      </c>
      <c r="AG523" s="8" t="str">
        <f t="shared" si="59"/>
        <v>new InstInfo(0519, "v_and_b32", "v4b", "v4b", "v4b", "none", "none", "none", "none", 3, 3, @"Logical bit-wise AND.&lt;br&gt;D.u = S0.u &amp; S1.u. ", @"", ISA_Enc.VOP2, 27, 520, 0x36000000, 0x0005),</v>
      </c>
    </row>
    <row r="524" spans="2:33" ht="30" x14ac:dyDescent="0.25">
      <c r="B524" t="s">
        <v>1994</v>
      </c>
      <c r="C524" s="5">
        <f t="shared" si="60"/>
        <v>520</v>
      </c>
      <c r="D524" t="s">
        <v>2797</v>
      </c>
      <c r="E524" t="s">
        <v>2797</v>
      </c>
      <c r="F524" t="s">
        <v>2797</v>
      </c>
      <c r="G524" t="s">
        <v>2791</v>
      </c>
      <c r="H524" t="s">
        <v>2791</v>
      </c>
      <c r="I524" t="s">
        <v>2791</v>
      </c>
      <c r="J524" t="s">
        <v>2791</v>
      </c>
      <c r="K524">
        <f t="shared" si="54"/>
        <v>3</v>
      </c>
      <c r="L524">
        <f t="shared" si="56"/>
        <v>3</v>
      </c>
      <c r="N524" s="6" t="s">
        <v>1419</v>
      </c>
      <c r="O524" s="6"/>
      <c r="P524" t="s">
        <v>2866</v>
      </c>
      <c r="Q524">
        <v>283</v>
      </c>
      <c r="R524">
        <v>0</v>
      </c>
      <c r="S524" t="str">
        <f>"0x" &amp; DEC2HEX(_xlfn.BITOR(LOOKUP(P524,Encodings!$B$4:$B$21,Encodings!$E$4:$E$21),_xlfn.BITLSHIFT(Q524,LOOKUP(P524,Encodings!$B$4:$B$21,Encodings!$D$4:$D$21))),8)</f>
        <v>0xD2360000</v>
      </c>
      <c r="T524" t="str">
        <f>DEC2BIN(Q524,9)</f>
        <v>100011011</v>
      </c>
      <c r="U524">
        <v>0</v>
      </c>
      <c r="V524">
        <v>0</v>
      </c>
      <c r="W524">
        <v>0</v>
      </c>
      <c r="X524">
        <v>0</v>
      </c>
      <c r="Y524">
        <v>0</v>
      </c>
      <c r="Z524">
        <v>0</v>
      </c>
      <c r="AA524">
        <v>0</v>
      </c>
      <c r="AB524">
        <v>0</v>
      </c>
      <c r="AC524">
        <v>1</v>
      </c>
      <c r="AD524">
        <v>1</v>
      </c>
      <c r="AE524">
        <v>1</v>
      </c>
      <c r="AF524" t="str">
        <f t="shared" si="58"/>
        <v>0x0007</v>
      </c>
      <c r="AG524" s="8" t="str">
        <f t="shared" si="59"/>
        <v>new InstInfo(0520, "v_and_b32_ext", "v4b", "v4b", "v4b", "none", "none", "none", "none", 3, 3, @"Logical bit-wise AND.&lt;br&gt;D.u = S0.u &amp; S1.u. ", @"", ISA_Enc.VOP3a2, 283, 0, 0xD2360000, 0x0007),</v>
      </c>
    </row>
    <row r="525" spans="2:33" ht="45" x14ac:dyDescent="0.25">
      <c r="B525" t="s">
        <v>37</v>
      </c>
      <c r="C525" s="5">
        <f t="shared" si="60"/>
        <v>521</v>
      </c>
      <c r="D525" t="s">
        <v>2799</v>
      </c>
      <c r="E525" t="s">
        <v>2799</v>
      </c>
      <c r="F525" t="s">
        <v>2799</v>
      </c>
      <c r="G525" t="s">
        <v>2791</v>
      </c>
      <c r="H525" t="s">
        <v>2791</v>
      </c>
      <c r="I525" t="s">
        <v>2791</v>
      </c>
      <c r="J525" t="s">
        <v>2791</v>
      </c>
      <c r="K525">
        <f t="shared" si="54"/>
        <v>3</v>
      </c>
      <c r="L525">
        <f t="shared" si="56"/>
        <v>3</v>
      </c>
      <c r="M525">
        <v>0</v>
      </c>
      <c r="N525" s="6" t="s">
        <v>1421</v>
      </c>
      <c r="O525" s="6"/>
      <c r="P525" t="s">
        <v>1</v>
      </c>
      <c r="Q525" s="5">
        <v>23</v>
      </c>
      <c r="R525">
        <f>_xlfn.IFNA(VLOOKUP(B525 &amp; "_EXT",$B$4:$C$1093,2,),0)</f>
        <v>522</v>
      </c>
      <c r="S525" t="str">
        <f>"0x" &amp; DEC2HEX(_xlfn.BITOR(LOOKUP(P525,Encodings!$B$4:$B$21,Encodings!$E$4:$E$21),_xlfn.BITLSHIFT(Q525,LOOKUP(P525,Encodings!$B$4:$B$21,Encodings!$D$4:$D$21))),8)</f>
        <v>0x2E000000</v>
      </c>
      <c r="T525" t="str">
        <f>DEC2BIN(Q525,6)</f>
        <v>010111</v>
      </c>
      <c r="U525">
        <v>0</v>
      </c>
      <c r="V525">
        <v>0</v>
      </c>
      <c r="W525">
        <v>0</v>
      </c>
      <c r="X525">
        <v>0</v>
      </c>
      <c r="Y525">
        <v>0</v>
      </c>
      <c r="Z525">
        <v>0</v>
      </c>
      <c r="AA525">
        <v>0</v>
      </c>
      <c r="AB525">
        <v>0</v>
      </c>
      <c r="AC525">
        <v>1</v>
      </c>
      <c r="AD525">
        <v>0</v>
      </c>
      <c r="AE525">
        <v>1</v>
      </c>
      <c r="AF525" t="str">
        <f t="shared" si="58"/>
        <v>0x0005</v>
      </c>
      <c r="AG525" s="8" t="str">
        <f t="shared" si="59"/>
        <v>new InstInfo(0521, "v_ashr_i32", "v4i", "v4i", "v4i", "none", "none", "none", "none", 3, 3, @"Scalar Arithmetic Shift Right. The sign bit is shifted into the vacated locations. &lt;br&gt;D.i = S0.i &gt;&gt; S1.i[4:0]. ", @"", ISA_Enc.VOP2, 23, 522, 0x2E000000, 0x0005),</v>
      </c>
    </row>
    <row r="526" spans="2:33" ht="45" x14ac:dyDescent="0.25">
      <c r="B526" t="s">
        <v>1995</v>
      </c>
      <c r="C526" s="5">
        <f t="shared" si="60"/>
        <v>522</v>
      </c>
      <c r="D526" t="s">
        <v>2799</v>
      </c>
      <c r="E526" t="s">
        <v>2799</v>
      </c>
      <c r="F526" t="s">
        <v>2799</v>
      </c>
      <c r="G526" t="s">
        <v>2791</v>
      </c>
      <c r="H526" t="s">
        <v>2791</v>
      </c>
      <c r="I526" t="s">
        <v>2791</v>
      </c>
      <c r="J526" t="s">
        <v>2791</v>
      </c>
      <c r="K526">
        <f t="shared" si="54"/>
        <v>3</v>
      </c>
      <c r="L526">
        <f t="shared" si="56"/>
        <v>3</v>
      </c>
      <c r="N526" s="6" t="s">
        <v>1421</v>
      </c>
      <c r="O526" s="6"/>
      <c r="P526" t="s">
        <v>2866</v>
      </c>
      <c r="Q526">
        <v>279</v>
      </c>
      <c r="R526">
        <v>0</v>
      </c>
      <c r="S526" t="str">
        <f>"0x" &amp; DEC2HEX(_xlfn.BITOR(LOOKUP(P526,Encodings!$B$4:$B$21,Encodings!$E$4:$E$21),_xlfn.BITLSHIFT(Q526,LOOKUP(P526,Encodings!$B$4:$B$21,Encodings!$D$4:$D$21))),8)</f>
        <v>0xD22E0000</v>
      </c>
      <c r="T526" t="str">
        <f>DEC2BIN(Q526,9)</f>
        <v>100010111</v>
      </c>
      <c r="U526">
        <v>0</v>
      </c>
      <c r="V526">
        <v>0</v>
      </c>
      <c r="W526">
        <v>0</v>
      </c>
      <c r="X526">
        <v>0</v>
      </c>
      <c r="Y526">
        <v>0</v>
      </c>
      <c r="Z526">
        <v>0</v>
      </c>
      <c r="AA526">
        <v>0</v>
      </c>
      <c r="AB526">
        <v>0</v>
      </c>
      <c r="AC526">
        <v>1</v>
      </c>
      <c r="AD526">
        <v>1</v>
      </c>
      <c r="AE526">
        <v>1</v>
      </c>
      <c r="AF526" t="str">
        <f t="shared" si="58"/>
        <v>0x0007</v>
      </c>
      <c r="AG526" s="8" t="str">
        <f t="shared" si="59"/>
        <v>new InstInfo(0522, "v_ashr_i32_ext", "v4i", "v4i", "v4i", "none", "none", "none", "none", 3, 3, @"Scalar Arithmetic Shift Right. The sign bit is shifted into the vacated locations. &lt;br&gt;D.i = S0.i &gt;&gt; S1.i[4:0]. ", @"", ISA_Enc.VOP3a2, 279, 0, 0xD22E0000, 0x0007),</v>
      </c>
    </row>
    <row r="527" spans="2:33" x14ac:dyDescent="0.25">
      <c r="B527" t="s">
        <v>67</v>
      </c>
      <c r="C527" s="5">
        <f t="shared" si="60"/>
        <v>523</v>
      </c>
      <c r="D527" t="s">
        <v>2802</v>
      </c>
      <c r="E527" t="s">
        <v>2802</v>
      </c>
      <c r="F527" t="s">
        <v>2807</v>
      </c>
      <c r="G527" t="s">
        <v>2791</v>
      </c>
      <c r="H527" t="s">
        <v>2791</v>
      </c>
      <c r="I527" t="s">
        <v>2791</v>
      </c>
      <c r="J527" t="s">
        <v>2791</v>
      </c>
      <c r="K527">
        <f t="shared" si="54"/>
        <v>3</v>
      </c>
      <c r="L527">
        <f t="shared" si="56"/>
        <v>3</v>
      </c>
      <c r="N527" t="s">
        <v>1601</v>
      </c>
      <c r="P527" t="s">
        <v>2866</v>
      </c>
      <c r="Q527" s="5">
        <v>355</v>
      </c>
      <c r="R527">
        <v>0</v>
      </c>
      <c r="S527" t="str">
        <f>"0x" &amp; DEC2HEX(_xlfn.BITOR(LOOKUP(P527,Encodings!$B$4:$B$21,Encodings!$E$4:$E$21),_xlfn.BITLSHIFT(Q527,LOOKUP(P527,Encodings!$B$4:$B$21,Encodings!$D$4:$D$21))),8)</f>
        <v>0xD2C60000</v>
      </c>
      <c r="T527" t="str">
        <f>DEC2BIN(Q527,9)</f>
        <v>101100011</v>
      </c>
      <c r="U527">
        <v>0</v>
      </c>
      <c r="V527">
        <v>0</v>
      </c>
      <c r="W527">
        <v>0</v>
      </c>
      <c r="X527">
        <v>0</v>
      </c>
      <c r="Y527">
        <v>0</v>
      </c>
      <c r="Z527">
        <v>0</v>
      </c>
      <c r="AA527">
        <v>0</v>
      </c>
      <c r="AB527">
        <v>0</v>
      </c>
      <c r="AC527">
        <v>1</v>
      </c>
      <c r="AD527">
        <v>1</v>
      </c>
      <c r="AE527">
        <v>1</v>
      </c>
      <c r="AF527" t="str">
        <f t="shared" si="58"/>
        <v>0x0007</v>
      </c>
      <c r="AG527" s="8" t="str">
        <f t="shared" si="59"/>
        <v>new InstInfo(0523, "v_ashr_i64", "v8i", "v8i", "v1u", "none", "none", "none", "none", 3, 3, @"D = S0.u &gt;&gt; S1.u[4:0]. ", @"", ISA_Enc.VOP3a2, 355, 0, 0xD2C60000, 0x0007),</v>
      </c>
    </row>
    <row r="528" spans="2:33" x14ac:dyDescent="0.25">
      <c r="B528" t="s">
        <v>40</v>
      </c>
      <c r="C528" s="5">
        <f t="shared" si="60"/>
        <v>524</v>
      </c>
      <c r="D528" t="s">
        <v>2799</v>
      </c>
      <c r="E528" t="s">
        <v>2799</v>
      </c>
      <c r="F528" t="s">
        <v>2799</v>
      </c>
      <c r="G528" t="s">
        <v>2791</v>
      </c>
      <c r="H528" t="s">
        <v>2791</v>
      </c>
      <c r="I528" t="s">
        <v>2791</v>
      </c>
      <c r="J528" t="s">
        <v>2791</v>
      </c>
      <c r="K528">
        <f t="shared" si="54"/>
        <v>3</v>
      </c>
      <c r="L528">
        <f t="shared" si="56"/>
        <v>3</v>
      </c>
      <c r="M528">
        <v>0</v>
      </c>
      <c r="N528" t="s">
        <v>1422</v>
      </c>
      <c r="P528" t="s">
        <v>1</v>
      </c>
      <c r="Q528" s="5">
        <v>24</v>
      </c>
      <c r="R528">
        <f>_xlfn.IFNA(VLOOKUP(B528 &amp; "_EXT",$B$4:$C$1093,2,),0)</f>
        <v>525</v>
      </c>
      <c r="S528" t="str">
        <f>"0x" &amp; DEC2HEX(_xlfn.BITOR(LOOKUP(P528,Encodings!$B$4:$B$21,Encodings!$E$4:$E$21),_xlfn.BITLSHIFT(Q528,LOOKUP(P528,Encodings!$B$4:$B$21,Encodings!$D$4:$D$21))),8)</f>
        <v>0x30000000</v>
      </c>
      <c r="T528" t="str">
        <f>DEC2BIN(Q528,6)</f>
        <v>011000</v>
      </c>
      <c r="U528">
        <v>0</v>
      </c>
      <c r="V528">
        <v>0</v>
      </c>
      <c r="W528">
        <v>0</v>
      </c>
      <c r="X528">
        <v>0</v>
      </c>
      <c r="Y528">
        <v>0</v>
      </c>
      <c r="Z528">
        <v>0</v>
      </c>
      <c r="AA528">
        <v>0</v>
      </c>
      <c r="AB528">
        <v>0</v>
      </c>
      <c r="AC528">
        <v>1</v>
      </c>
      <c r="AD528">
        <v>0</v>
      </c>
      <c r="AE528">
        <v>1</v>
      </c>
      <c r="AF528" t="str">
        <f t="shared" si="58"/>
        <v>0x0005</v>
      </c>
      <c r="AG528" s="8" t="str">
        <f t="shared" si="59"/>
        <v>new InstInfo(0524, "v_ashrrev_i32", "v4i", "v4i", "v4i", "none", "none", "none", "none", 3, 3, @"D.i = S1.i &gt;&gt; S0.i[4:0]. The sign bit is shifted into the vacated bits. ", @"", ISA_Enc.VOP2, 24, 525, 0x30000000, 0x0005),</v>
      </c>
    </row>
    <row r="529" spans="2:33" x14ac:dyDescent="0.25">
      <c r="B529" t="s">
        <v>1996</v>
      </c>
      <c r="C529" s="5">
        <f t="shared" si="60"/>
        <v>525</v>
      </c>
      <c r="D529" t="s">
        <v>2799</v>
      </c>
      <c r="E529" t="s">
        <v>2799</v>
      </c>
      <c r="F529" t="s">
        <v>2799</v>
      </c>
      <c r="G529" t="s">
        <v>2791</v>
      </c>
      <c r="H529" t="s">
        <v>2791</v>
      </c>
      <c r="I529" t="s">
        <v>2791</v>
      </c>
      <c r="J529" t="s">
        <v>2791</v>
      </c>
      <c r="K529">
        <f t="shared" si="54"/>
        <v>3</v>
      </c>
      <c r="L529">
        <f t="shared" si="56"/>
        <v>3</v>
      </c>
      <c r="N529" t="s">
        <v>1422</v>
      </c>
      <c r="P529" t="s">
        <v>2866</v>
      </c>
      <c r="Q529">
        <v>280</v>
      </c>
      <c r="R529">
        <v>0</v>
      </c>
      <c r="S529" t="str">
        <f>"0x" &amp; DEC2HEX(_xlfn.BITOR(LOOKUP(P529,Encodings!$B$4:$B$21,Encodings!$E$4:$E$21),_xlfn.BITLSHIFT(Q529,LOOKUP(P529,Encodings!$B$4:$B$21,Encodings!$D$4:$D$21))),8)</f>
        <v>0xD2300000</v>
      </c>
      <c r="T529" t="str">
        <f>DEC2BIN(Q529,9)</f>
        <v>100011000</v>
      </c>
      <c r="U529">
        <v>0</v>
      </c>
      <c r="V529">
        <v>0</v>
      </c>
      <c r="W529">
        <v>0</v>
      </c>
      <c r="X529">
        <v>0</v>
      </c>
      <c r="Y529">
        <v>0</v>
      </c>
      <c r="Z529">
        <v>0</v>
      </c>
      <c r="AA529">
        <v>0</v>
      </c>
      <c r="AB529">
        <v>0</v>
      </c>
      <c r="AC529">
        <v>1</v>
      </c>
      <c r="AD529">
        <v>1</v>
      </c>
      <c r="AE529">
        <v>1</v>
      </c>
      <c r="AF529" t="str">
        <f t="shared" si="58"/>
        <v>0x0007</v>
      </c>
      <c r="AG529" s="8" t="str">
        <f t="shared" si="59"/>
        <v>new InstInfo(0525, "v_ashrrev_i32_ext", "v4i", "v4i", "v4i", "none", "none", "none", "none", 3, 3, @"D.i = S1.i &gt;&gt; S0.i[4:0]. The sign bit is shifted into the vacated bits. ", @"", ISA_Enc.VOP3a2, 280, 0, 0xD2300000, 0x0007),</v>
      </c>
    </row>
    <row r="530" spans="2:33" ht="30" x14ac:dyDescent="0.25">
      <c r="B530" t="s">
        <v>58</v>
      </c>
      <c r="C530" s="5">
        <f t="shared" si="60"/>
        <v>526</v>
      </c>
      <c r="D530" t="s">
        <v>2797</v>
      </c>
      <c r="E530" t="s">
        <v>2797</v>
      </c>
      <c r="F530" t="s">
        <v>2797</v>
      </c>
      <c r="G530" t="s">
        <v>2791</v>
      </c>
      <c r="H530" t="s">
        <v>2791</v>
      </c>
      <c r="I530" t="s">
        <v>2791</v>
      </c>
      <c r="J530" t="s">
        <v>2791</v>
      </c>
      <c r="K530">
        <f t="shared" ref="K530:K593" si="61">7-COUNTIF(D530:J530,"none")</f>
        <v>3</v>
      </c>
      <c r="L530">
        <f t="shared" si="56"/>
        <v>3</v>
      </c>
      <c r="M530">
        <v>0</v>
      </c>
      <c r="N530" s="6" t="s">
        <v>1423</v>
      </c>
      <c r="O530" s="6"/>
      <c r="P530" t="s">
        <v>1</v>
      </c>
      <c r="Q530" s="5">
        <v>34</v>
      </c>
      <c r="R530">
        <f>_xlfn.IFNA(VLOOKUP(B530 &amp; "_EXT",$B$4:$C$1093,2,),0)</f>
        <v>527</v>
      </c>
      <c r="S530" t="str">
        <f>"0x" &amp; DEC2HEX(_xlfn.BITOR(LOOKUP(P530,Encodings!$B$4:$B$21,Encodings!$E$4:$E$21),_xlfn.BITLSHIFT(Q530,LOOKUP(P530,Encodings!$B$4:$B$21,Encodings!$D$4:$D$21))),8)</f>
        <v>0x44000000</v>
      </c>
      <c r="T530" t="str">
        <f>DEC2BIN(Q530,6)</f>
        <v>100010</v>
      </c>
      <c r="U530">
        <v>0</v>
      </c>
      <c r="V530">
        <v>0</v>
      </c>
      <c r="W530">
        <v>0</v>
      </c>
      <c r="X530">
        <v>0</v>
      </c>
      <c r="Y530">
        <v>0</v>
      </c>
      <c r="Z530">
        <v>0</v>
      </c>
      <c r="AA530">
        <v>0</v>
      </c>
      <c r="AB530">
        <v>0</v>
      </c>
      <c r="AC530">
        <v>1</v>
      </c>
      <c r="AD530">
        <v>0</v>
      </c>
      <c r="AE530">
        <v>1</v>
      </c>
      <c r="AF530" t="str">
        <f t="shared" si="58"/>
        <v>0x0005</v>
      </c>
      <c r="AG530" s="8" t="str">
        <f t="shared" si="59"/>
        <v>new InstInfo(0526, "v_bcnt_u32_b32", "v4b", "v4b", "v4b", "none", "none", "none", "none", 3, 3, @"Bit count.&lt;br&gt;D.u = CountOneBits(S0.u) + S1.u. ", @"", ISA_Enc.VOP2, 34, 527, 0x44000000, 0x0005),</v>
      </c>
    </row>
    <row r="531" spans="2:33" ht="30" x14ac:dyDescent="0.25">
      <c r="B531" t="s">
        <v>1997</v>
      </c>
      <c r="C531" s="5">
        <f t="shared" si="60"/>
        <v>527</v>
      </c>
      <c r="D531" t="s">
        <v>2797</v>
      </c>
      <c r="E531" t="s">
        <v>2797</v>
      </c>
      <c r="F531" t="s">
        <v>2800</v>
      </c>
      <c r="G531" t="s">
        <v>2791</v>
      </c>
      <c r="H531" t="s">
        <v>2791</v>
      </c>
      <c r="I531" t="s">
        <v>2791</v>
      </c>
      <c r="J531" t="s">
        <v>2791</v>
      </c>
      <c r="K531">
        <f t="shared" si="61"/>
        <v>3</v>
      </c>
      <c r="L531">
        <f t="shared" si="56"/>
        <v>3</v>
      </c>
      <c r="N531" s="6" t="s">
        <v>1423</v>
      </c>
      <c r="O531" s="6"/>
      <c r="P531" t="s">
        <v>2866</v>
      </c>
      <c r="Q531">
        <v>290</v>
      </c>
      <c r="R531">
        <v>0</v>
      </c>
      <c r="S531" t="str">
        <f>"0x" &amp; DEC2HEX(_xlfn.BITOR(LOOKUP(P531,Encodings!$B$4:$B$21,Encodings!$E$4:$E$21),_xlfn.BITLSHIFT(Q531,LOOKUP(P531,Encodings!$B$4:$B$21,Encodings!$D$4:$D$21))),8)</f>
        <v>0xD2440000</v>
      </c>
      <c r="T531" t="str">
        <f>DEC2BIN(Q531,9)</f>
        <v>100100010</v>
      </c>
      <c r="U531">
        <v>0</v>
      </c>
      <c r="V531">
        <v>0</v>
      </c>
      <c r="W531">
        <v>0</v>
      </c>
      <c r="X531">
        <v>0</v>
      </c>
      <c r="Y531">
        <v>0</v>
      </c>
      <c r="Z531">
        <v>0</v>
      </c>
      <c r="AA531">
        <v>0</v>
      </c>
      <c r="AB531">
        <v>0</v>
      </c>
      <c r="AC531">
        <v>1</v>
      </c>
      <c r="AD531">
        <v>1</v>
      </c>
      <c r="AE531">
        <v>1</v>
      </c>
      <c r="AF531" t="str">
        <f t="shared" si="58"/>
        <v>0x0007</v>
      </c>
      <c r="AG531" s="8" t="str">
        <f t="shared" si="59"/>
        <v>new InstInfo(0527, "v_bcnt_u32_b32_ext", "v4b", "v4b", "v4u", "none", "none", "none", "none", 3, 3, @"Bit count.&lt;br&gt;D.u = CountOneBits(S0.u) + S1.u. ", @"", ISA_Enc.VOP3a2, 290, 0, 0xD2440000, 0x0007),</v>
      </c>
    </row>
    <row r="532" spans="2:33" ht="180" x14ac:dyDescent="0.25">
      <c r="B532" t="s">
        <v>763</v>
      </c>
      <c r="C532" s="5">
        <f t="shared" si="60"/>
        <v>528</v>
      </c>
      <c r="D532" t="s">
        <v>2799</v>
      </c>
      <c r="E532" t="s">
        <v>2799</v>
      </c>
      <c r="F532" t="s">
        <v>2807</v>
      </c>
      <c r="G532" t="s">
        <v>2807</v>
      </c>
      <c r="H532" t="s">
        <v>2791</v>
      </c>
      <c r="I532" t="s">
        <v>2791</v>
      </c>
      <c r="J532" t="s">
        <v>2791</v>
      </c>
      <c r="K532">
        <f t="shared" si="61"/>
        <v>4</v>
      </c>
      <c r="L532">
        <f t="shared" si="56"/>
        <v>4</v>
      </c>
      <c r="N532" s="6" t="s">
        <v>1602</v>
      </c>
      <c r="O532" s="6"/>
      <c r="P532" t="s">
        <v>2865</v>
      </c>
      <c r="Q532" s="5">
        <v>329</v>
      </c>
      <c r="R532">
        <v>0</v>
      </c>
      <c r="S532" t="str">
        <f>"0x" &amp; DEC2HEX(_xlfn.BITOR(LOOKUP(P532,Encodings!$B$4:$B$21,Encodings!$E$4:$E$21),_xlfn.BITLSHIFT(Q532,LOOKUP(P532,Encodings!$B$4:$B$21,Encodings!$D$4:$D$21))),8)</f>
        <v>0xD2920000</v>
      </c>
      <c r="T532" t="str">
        <f>DEC2BIN(Q532,9)</f>
        <v>101001001</v>
      </c>
      <c r="U532">
        <v>0</v>
      </c>
      <c r="V532">
        <v>0</v>
      </c>
      <c r="W532">
        <v>0</v>
      </c>
      <c r="X532">
        <v>0</v>
      </c>
      <c r="Y532">
        <v>0</v>
      </c>
      <c r="Z532">
        <v>0</v>
      </c>
      <c r="AA532">
        <v>0</v>
      </c>
      <c r="AB532">
        <v>0</v>
      </c>
      <c r="AC532">
        <v>1</v>
      </c>
      <c r="AD532">
        <v>1</v>
      </c>
      <c r="AE532">
        <v>1</v>
      </c>
      <c r="AF532" t="str">
        <f t="shared" si="58"/>
        <v>0x0007</v>
      </c>
      <c r="AG532" s="8" t="str">
        <f t="shared" si="59"/>
        <v>new InstInfo(0528, "v_bfe_i32", "v4i", "v4i", "v1u", "v1u", "none", "none", "none", 4, 4, @"DX11 signed bitfield extract. src0 = input data, src1 = offset, and src2 = width. The bit position offset is extracted through offset + width from the input data. All bits remaining after dst are stuffed with replications of the sign bit. &lt;br&gt;If (src2[4:0] == 0)&lt;br&gt;   dst = 0;&lt;br&gt;Else if (src2[4:0] + src1[4:0] &lt; 32)&lt;br&gt;   dst = (src0 &lt;&lt; (32-src1[4:0] - src2{4:0])) &gt;&gt;&gt; (32 - src2[4:0])&lt;br&gt;Else&lt;br&gt;   dst = src0 &gt;&gt;&gt; src1[4:0]&lt;br&gt;D.i = (S0.i&gt;&gt;S1.u[4:0]) &amp; ((1&lt;&lt;S2.u[4:0])-1); bitfield extract, S0=data, S1=field_offset, S2=field_width. ", @"", ISA_Enc.VOP3a3, 329, 0, 0xD2920000, 0x0007),</v>
      </c>
    </row>
    <row r="533" spans="2:33" ht="165" x14ac:dyDescent="0.25">
      <c r="B533" t="s">
        <v>762</v>
      </c>
      <c r="C533" s="5">
        <f t="shared" si="60"/>
        <v>529</v>
      </c>
      <c r="D533" t="s">
        <v>2800</v>
      </c>
      <c r="E533" t="s">
        <v>2800</v>
      </c>
      <c r="F533" t="s">
        <v>2807</v>
      </c>
      <c r="G533" t="s">
        <v>2807</v>
      </c>
      <c r="H533" t="s">
        <v>2791</v>
      </c>
      <c r="I533" t="s">
        <v>2791</v>
      </c>
      <c r="J533" t="s">
        <v>2791</v>
      </c>
      <c r="K533">
        <f t="shared" si="61"/>
        <v>4</v>
      </c>
      <c r="L533">
        <f t="shared" si="56"/>
        <v>4</v>
      </c>
      <c r="N533" s="6" t="s">
        <v>1603</v>
      </c>
      <c r="O533" s="6"/>
      <c r="P533" t="s">
        <v>2865</v>
      </c>
      <c r="Q533" s="5">
        <v>328</v>
      </c>
      <c r="R533">
        <v>0</v>
      </c>
      <c r="S533" t="str">
        <f>"0x" &amp; DEC2HEX(_xlfn.BITOR(LOOKUP(P533,Encodings!$B$4:$B$21,Encodings!$E$4:$E$21),_xlfn.BITLSHIFT(Q533,LOOKUP(P533,Encodings!$B$4:$B$21,Encodings!$D$4:$D$21))),8)</f>
        <v>0xD2900000</v>
      </c>
      <c r="T533" t="str">
        <f>DEC2BIN(Q533,9)</f>
        <v>101001000</v>
      </c>
      <c r="U533">
        <v>0</v>
      </c>
      <c r="V533">
        <v>0</v>
      </c>
      <c r="W533">
        <v>0</v>
      </c>
      <c r="X533">
        <v>0</v>
      </c>
      <c r="Y533">
        <v>0</v>
      </c>
      <c r="Z533">
        <v>0</v>
      </c>
      <c r="AA533">
        <v>0</v>
      </c>
      <c r="AB533">
        <v>0</v>
      </c>
      <c r="AC533">
        <v>1</v>
      </c>
      <c r="AD533">
        <v>1</v>
      </c>
      <c r="AE533">
        <v>1</v>
      </c>
      <c r="AF533" t="str">
        <f t="shared" si="58"/>
        <v>0x0007</v>
      </c>
      <c r="AG533" s="8" t="str">
        <f t="shared" si="59"/>
        <v>new InstInfo(0529, "v_bfe_u32", "v4u", "v4u", "v1u", "v1u", "none", "none", "none", 4, 4, @"DX11 unsigned bitfield extract. Src0 = input data, scr1 = offset, and src2 = width. Bit position offset is extracted through offset + width from input data.&lt;br&gt;If (src2[4:0] == 0)&lt;br&gt;   dst = 0;&lt;br&gt;Else if (src2[4:0] + src1[4:0] &lt; 32) {&lt;br&gt;   dst = (src0 &lt;&lt; (32-src1[4:0] - src2{4:0])) &gt;&gt; (32 - src2[4:0])&lt;br&gt;Else&lt;br&gt;   dst = src0 &gt;&gt; src1[4:0]&lt;br&gt;D.u = (S0.u&gt;&gt;S1.u[4:0]) &amp; ((1&lt;&lt;S2.u[4:0])-1); bitfield extract, S0=data, S1=field_offset, S2=field_width. ", @"", ISA_Enc.VOP3a3, 328, 0, 0xD2900000, 0x0007),</v>
      </c>
    </row>
    <row r="534" spans="2:33" ht="90" x14ac:dyDescent="0.25">
      <c r="B534" t="s">
        <v>23</v>
      </c>
      <c r="C534" s="5">
        <f t="shared" si="60"/>
        <v>530</v>
      </c>
      <c r="D534" t="s">
        <v>2797</v>
      </c>
      <c r="E534" t="s">
        <v>2797</v>
      </c>
      <c r="F534" t="s">
        <v>2807</v>
      </c>
      <c r="G534" t="s">
        <v>2807</v>
      </c>
      <c r="H534" t="s">
        <v>2791</v>
      </c>
      <c r="I534" t="s">
        <v>2791</v>
      </c>
      <c r="J534" t="s">
        <v>2791</v>
      </c>
      <c r="K534">
        <f t="shared" si="61"/>
        <v>4</v>
      </c>
      <c r="L534">
        <f t="shared" si="56"/>
        <v>4</v>
      </c>
      <c r="N534" s="6" t="s">
        <v>1604</v>
      </c>
      <c r="O534" s="6"/>
      <c r="P534" t="s">
        <v>2865</v>
      </c>
      <c r="Q534" s="5">
        <v>330</v>
      </c>
      <c r="R534">
        <v>0</v>
      </c>
      <c r="S534" t="str">
        <f>"0x" &amp; DEC2HEX(_xlfn.BITOR(LOOKUP(P534,Encodings!$B$4:$B$21,Encodings!$E$4:$E$21),_xlfn.BITLSHIFT(Q534,LOOKUP(P534,Encodings!$B$4:$B$21,Encodings!$D$4:$D$21))),8)</f>
        <v>0xD2940000</v>
      </c>
      <c r="T534" t="str">
        <f>DEC2BIN(Q534,9)</f>
        <v>101001010</v>
      </c>
      <c r="U534">
        <v>0</v>
      </c>
      <c r="V534">
        <v>0</v>
      </c>
      <c r="W534">
        <v>0</v>
      </c>
      <c r="X534">
        <v>0</v>
      </c>
      <c r="Y534">
        <v>0</v>
      </c>
      <c r="Z534">
        <v>0</v>
      </c>
      <c r="AA534">
        <v>0</v>
      </c>
      <c r="AB534">
        <v>0</v>
      </c>
      <c r="AC534">
        <v>1</v>
      </c>
      <c r="AD534">
        <v>1</v>
      </c>
      <c r="AE534">
        <v>1</v>
      </c>
      <c r="AF534" t="str">
        <f t="shared" si="58"/>
        <v>0x0007</v>
      </c>
      <c r="AG534" s="8" t="str">
        <f t="shared" si="59"/>
        <v>new InstInfo(0530, "v_bfi_b32", "v4b", "v4b", "v1u", "v1u", "none", "none", "none", 4, 4, @"Bitfield insert used after BFM to implement DX11 bitfield insert. &lt;br&gt;src0 = bitfield mask (from BFM)&lt;br&gt;src 1 &amp; src2 = input data&lt;br&gt;This replaces bits in src2 with bits in src1 according to the bitfield mask.&lt;br&gt;D.u = (S0.u &amp; S1.u) | (~S0.u &amp; S2.u). ", @"", ISA_Enc.VOP3a3, 330, 0, 0xD2940000, 0x0007),</v>
      </c>
    </row>
    <row r="535" spans="2:33" ht="45" x14ac:dyDescent="0.25">
      <c r="B535" t="s">
        <v>48</v>
      </c>
      <c r="C535" s="5">
        <f t="shared" si="60"/>
        <v>531</v>
      </c>
      <c r="D535" t="s">
        <v>2797</v>
      </c>
      <c r="E535" t="s">
        <v>2797</v>
      </c>
      <c r="F535" t="s">
        <v>2797</v>
      </c>
      <c r="G535" t="s">
        <v>2791</v>
      </c>
      <c r="H535" t="s">
        <v>2791</v>
      </c>
      <c r="I535" t="s">
        <v>2791</v>
      </c>
      <c r="J535" t="s">
        <v>2791</v>
      </c>
      <c r="K535">
        <f t="shared" si="61"/>
        <v>3</v>
      </c>
      <c r="L535">
        <f t="shared" si="56"/>
        <v>3</v>
      </c>
      <c r="M535">
        <v>0</v>
      </c>
      <c r="N535" s="6" t="s">
        <v>1424</v>
      </c>
      <c r="O535" s="6"/>
      <c r="P535" t="s">
        <v>1</v>
      </c>
      <c r="Q535" s="5">
        <v>30</v>
      </c>
      <c r="R535">
        <f>_xlfn.IFNA(VLOOKUP(B535 &amp; "_EXT",$B$4:$C$1093,2,),0)</f>
        <v>532</v>
      </c>
      <c r="S535" t="str">
        <f>"0x" &amp; DEC2HEX(_xlfn.BITOR(LOOKUP(P535,Encodings!$B$4:$B$21,Encodings!$E$4:$E$21),_xlfn.BITLSHIFT(Q535,LOOKUP(P535,Encodings!$B$4:$B$21,Encodings!$D$4:$D$21))),8)</f>
        <v>0x3C000000</v>
      </c>
      <c r="T535" t="str">
        <f>DEC2BIN(Q535,6)</f>
        <v>011110</v>
      </c>
      <c r="U535">
        <v>0</v>
      </c>
      <c r="V535">
        <v>0</v>
      </c>
      <c r="W535">
        <v>0</v>
      </c>
      <c r="X535">
        <v>0</v>
      </c>
      <c r="Y535">
        <v>0</v>
      </c>
      <c r="Z535">
        <v>0</v>
      </c>
      <c r="AA535">
        <v>0</v>
      </c>
      <c r="AB535">
        <v>0</v>
      </c>
      <c r="AC535">
        <v>1</v>
      </c>
      <c r="AD535">
        <v>0</v>
      </c>
      <c r="AE535">
        <v>1</v>
      </c>
      <c r="AF535" t="str">
        <f t="shared" si="58"/>
        <v>0x0005</v>
      </c>
      <c r="AG535" s="8" t="str">
        <f t="shared" si="59"/>
        <v>new InstInfo(0531, "v_bfm_b32", "v4b", "v4b", "v4b", "none", "none", "none", "none", 3, 3, @"Bitfield mask. Used before BFI to implement DX11 bitfield insert.&lt;br&gt;D.u  = ((1&lt;&lt;S0.u[4:0])-1) &lt;&lt; S1.u[4:0]; S0=bitfield_width, S1=bitfield_offset. ", @"", ISA_Enc.VOP2, 30, 532, 0x3C000000, 0x0005),</v>
      </c>
    </row>
    <row r="536" spans="2:33" ht="45" x14ac:dyDescent="0.25">
      <c r="B536" t="s">
        <v>1998</v>
      </c>
      <c r="C536" s="5">
        <f t="shared" si="60"/>
        <v>532</v>
      </c>
      <c r="D536" t="s">
        <v>2797</v>
      </c>
      <c r="E536" t="s">
        <v>2797</v>
      </c>
      <c r="F536" t="s">
        <v>2797</v>
      </c>
      <c r="G536" t="s">
        <v>2791</v>
      </c>
      <c r="H536" t="s">
        <v>2791</v>
      </c>
      <c r="I536" t="s">
        <v>2791</v>
      </c>
      <c r="J536" t="s">
        <v>2791</v>
      </c>
      <c r="K536">
        <f t="shared" si="61"/>
        <v>3</v>
      </c>
      <c r="L536">
        <f t="shared" si="56"/>
        <v>3</v>
      </c>
      <c r="N536" s="6" t="s">
        <v>1424</v>
      </c>
      <c r="O536" s="6"/>
      <c r="P536" t="s">
        <v>2866</v>
      </c>
      <c r="Q536">
        <v>286</v>
      </c>
      <c r="R536">
        <v>0</v>
      </c>
      <c r="S536" t="str">
        <f>"0x" &amp; DEC2HEX(_xlfn.BITOR(LOOKUP(P536,Encodings!$B$4:$B$21,Encodings!$E$4:$E$21),_xlfn.BITLSHIFT(Q536,LOOKUP(P536,Encodings!$B$4:$B$21,Encodings!$D$4:$D$21))),8)</f>
        <v>0xD23C0000</v>
      </c>
      <c r="T536" t="str">
        <f>DEC2BIN(Q536,9)</f>
        <v>100011110</v>
      </c>
      <c r="U536">
        <v>0</v>
      </c>
      <c r="V536">
        <v>0</v>
      </c>
      <c r="W536">
        <v>0</v>
      </c>
      <c r="X536">
        <v>0</v>
      </c>
      <c r="Y536">
        <v>0</v>
      </c>
      <c r="Z536">
        <v>0</v>
      </c>
      <c r="AA536">
        <v>0</v>
      </c>
      <c r="AB536">
        <v>0</v>
      </c>
      <c r="AC536">
        <v>1</v>
      </c>
      <c r="AD536">
        <v>1</v>
      </c>
      <c r="AE536">
        <v>1</v>
      </c>
      <c r="AF536" t="str">
        <f t="shared" si="58"/>
        <v>0x0007</v>
      </c>
      <c r="AG536" s="8" t="str">
        <f t="shared" si="59"/>
        <v>new InstInfo(0532, "v_bfm_b32_ext", "v4b", "v4b", "v4b", "none", "none", "none", "none", 3, 3, @"Bitfield mask. Used before BFI to implement DX11 bitfield insert.&lt;br&gt;D.u  = ((1&lt;&lt;S0.u[4:0])-1) &lt;&lt; S1.u[4:0]; S0=bitfield_width, S1=bitfield_offset. ", @"", ISA_Enc.VOP3a2, 286, 0, 0xD23C0000, 0x0007),</v>
      </c>
    </row>
    <row r="537" spans="2:33" ht="30" x14ac:dyDescent="0.25">
      <c r="B537" t="s">
        <v>61</v>
      </c>
      <c r="C537" s="5">
        <f t="shared" si="60"/>
        <v>533</v>
      </c>
      <c r="D537" t="s">
        <v>2797</v>
      </c>
      <c r="E537" t="s">
        <v>2797</v>
      </c>
      <c r="F537" t="s">
        <v>2791</v>
      </c>
      <c r="G537" t="s">
        <v>2791</v>
      </c>
      <c r="H537" t="s">
        <v>2791</v>
      </c>
      <c r="I537" t="s">
        <v>2791</v>
      </c>
      <c r="J537" t="s">
        <v>2791</v>
      </c>
      <c r="K537">
        <f t="shared" si="61"/>
        <v>2</v>
      </c>
      <c r="L537">
        <f t="shared" si="56"/>
        <v>2</v>
      </c>
      <c r="M537">
        <v>0</v>
      </c>
      <c r="N537" s="6" t="s">
        <v>1482</v>
      </c>
      <c r="O537" s="6"/>
      <c r="P537" t="s">
        <v>2</v>
      </c>
      <c r="Q537" s="5">
        <v>56</v>
      </c>
      <c r="R537">
        <f>_xlfn.IFNA(VLOOKUP(B537 &amp; "_EXT",$B$4:$C$1093,2,),0)</f>
        <v>534</v>
      </c>
      <c r="S537" t="str">
        <f>"0x" &amp; DEC2HEX(_xlfn.BITOR(LOOKUP(P537,Encodings!$B$4:$B$21,Encodings!$E$4:$E$21),_xlfn.BITLSHIFT(Q537,LOOKUP(P537,Encodings!$B$4:$B$21,Encodings!$D$4:$D$21))),8)</f>
        <v>0x7E007000</v>
      </c>
      <c r="T537" t="str">
        <f>DEC2BIN(Q537,7)</f>
        <v>0111000</v>
      </c>
      <c r="U537">
        <v>0</v>
      </c>
      <c r="V537">
        <v>0</v>
      </c>
      <c r="W537">
        <v>0</v>
      </c>
      <c r="X537">
        <v>0</v>
      </c>
      <c r="Y537">
        <v>0</v>
      </c>
      <c r="Z537">
        <v>0</v>
      </c>
      <c r="AA537">
        <v>0</v>
      </c>
      <c r="AB537">
        <v>0</v>
      </c>
      <c r="AC537">
        <v>1</v>
      </c>
      <c r="AD537">
        <v>0</v>
      </c>
      <c r="AE537">
        <v>1</v>
      </c>
      <c r="AF537" t="str">
        <f t="shared" si="58"/>
        <v>0x0005</v>
      </c>
      <c r="AG537" s="8" t="str">
        <f t="shared" si="59"/>
        <v>new InstInfo(0533, "v_bfrev_b32", "v4b", "v4b", "none", "none", "none", "none", "none", 2, 2, @"Bitfield reverse.&lt;br&gt;D.u[31:0] = S0.u[0:31]. ", @"", ISA_Enc.VOP1, 56, 534, 0x7E007000, 0x0005),</v>
      </c>
    </row>
    <row r="538" spans="2:33" ht="30" x14ac:dyDescent="0.25">
      <c r="B538" t="s">
        <v>2039</v>
      </c>
      <c r="C538" s="5">
        <f t="shared" si="60"/>
        <v>534</v>
      </c>
      <c r="D538" t="s">
        <v>2797</v>
      </c>
      <c r="E538" t="s">
        <v>2797</v>
      </c>
      <c r="F538" t="s">
        <v>2791</v>
      </c>
      <c r="G538" t="s">
        <v>2791</v>
      </c>
      <c r="H538" t="s">
        <v>2791</v>
      </c>
      <c r="I538" t="s">
        <v>2791</v>
      </c>
      <c r="J538" t="s">
        <v>2791</v>
      </c>
      <c r="K538">
        <f t="shared" si="61"/>
        <v>2</v>
      </c>
      <c r="L538">
        <f t="shared" si="56"/>
        <v>2</v>
      </c>
      <c r="N538" s="6" t="s">
        <v>1482</v>
      </c>
      <c r="O538" s="6"/>
      <c r="P538" t="s">
        <v>2867</v>
      </c>
      <c r="Q538">
        <v>440</v>
      </c>
      <c r="R538">
        <v>0</v>
      </c>
      <c r="S538" t="str">
        <f>"0x" &amp; DEC2HEX(_xlfn.BITOR(LOOKUP(P538,Encodings!$B$4:$B$21,Encodings!$E$4:$E$21),_xlfn.BITLSHIFT(Q538,LOOKUP(P538,Encodings!$B$4:$B$21,Encodings!$D$4:$D$21))),8)</f>
        <v>0xD3700000</v>
      </c>
      <c r="T538" t="str">
        <f>DEC2BIN(Q538,9)</f>
        <v>110111000</v>
      </c>
      <c r="U538">
        <v>0</v>
      </c>
      <c r="V538">
        <v>0</v>
      </c>
      <c r="W538">
        <v>0</v>
      </c>
      <c r="X538">
        <v>0</v>
      </c>
      <c r="Y538">
        <v>0</v>
      </c>
      <c r="Z538">
        <v>0</v>
      </c>
      <c r="AA538">
        <v>0</v>
      </c>
      <c r="AB538">
        <v>0</v>
      </c>
      <c r="AC538">
        <v>1</v>
      </c>
      <c r="AD538">
        <v>1</v>
      </c>
      <c r="AE538">
        <v>1</v>
      </c>
      <c r="AF538" t="str">
        <f t="shared" si="58"/>
        <v>0x0007</v>
      </c>
      <c r="AG538" s="8" t="str">
        <f t="shared" si="59"/>
        <v>new InstInfo(0534, "v_bfrev_b32_ext", "v4b", "v4b", "none", "none", "none", "none", "none", 2, 2, @"Bitfield reverse.&lt;br&gt;D.u[31:0] = S0.u[0:31]. ", @"", ISA_Enc.VOP3a1, 440, 0, 0xD3700000, 0x0007),</v>
      </c>
    </row>
    <row r="539" spans="2:33" ht="45" x14ac:dyDescent="0.25">
      <c r="B539" t="s">
        <v>356</v>
      </c>
      <c r="C539" s="5">
        <f t="shared" si="60"/>
        <v>535</v>
      </c>
      <c r="D539" t="s">
        <v>2796</v>
      </c>
      <c r="E539" t="s">
        <v>2796</v>
      </c>
      <c r="F539" t="s">
        <v>2791</v>
      </c>
      <c r="G539" t="s">
        <v>2791</v>
      </c>
      <c r="H539" t="s">
        <v>2791</v>
      </c>
      <c r="I539" t="s">
        <v>2791</v>
      </c>
      <c r="J539" t="s">
        <v>2791</v>
      </c>
      <c r="K539">
        <f t="shared" si="61"/>
        <v>2</v>
      </c>
      <c r="L539">
        <f t="shared" si="56"/>
        <v>2</v>
      </c>
      <c r="M539">
        <v>0</v>
      </c>
      <c r="N539" s="6" t="s">
        <v>1484</v>
      </c>
      <c r="O539" s="6"/>
      <c r="P539" t="s">
        <v>2</v>
      </c>
      <c r="Q539" s="5">
        <v>34</v>
      </c>
      <c r="R539">
        <f>_xlfn.IFNA(VLOOKUP(B539 &amp; "_EXT",$B$4:$C$1093,2,),0)</f>
        <v>536</v>
      </c>
      <c r="S539" t="str">
        <f>"0x" &amp; DEC2HEX(_xlfn.BITOR(LOOKUP(P539,Encodings!$B$4:$B$21,Encodings!$E$4:$E$21),_xlfn.BITLSHIFT(Q539,LOOKUP(P539,Encodings!$B$4:$B$21,Encodings!$D$4:$D$21))),8)</f>
        <v>0x7E004400</v>
      </c>
      <c r="T539" t="str">
        <f>DEC2BIN(Q539,7)</f>
        <v>0100010</v>
      </c>
      <c r="U539">
        <v>0</v>
      </c>
      <c r="V539">
        <v>0</v>
      </c>
      <c r="W539">
        <v>0</v>
      </c>
      <c r="X539">
        <v>0</v>
      </c>
      <c r="Y539">
        <v>0</v>
      </c>
      <c r="Z539">
        <v>0</v>
      </c>
      <c r="AA539">
        <v>0</v>
      </c>
      <c r="AB539">
        <v>0</v>
      </c>
      <c r="AC539">
        <v>1</v>
      </c>
      <c r="AD539">
        <v>0</v>
      </c>
      <c r="AE539">
        <v>1</v>
      </c>
      <c r="AF539" t="str">
        <f t="shared" si="58"/>
        <v>0x0005</v>
      </c>
      <c r="AG539" s="8" t="str">
        <f t="shared" si="59"/>
        <v>new InstInfo(0535, "v_ceil_f32", "v4f", "v4f", "none", "none", "none", "none", "none", 2, 2, @"Floating point ceiling function.&lt;br&gt;D.f = ceil(S0.f).  Implemented as: D.f = trunc(S0.f);&lt;br&gt;if (S0 &gt; 0.0 &amp;&amp; S0 != D), D += 1.0. ", @"", ISA_Enc.VOP1, 34, 536, 0x7E004400, 0x0005),</v>
      </c>
    </row>
    <row r="540" spans="2:33" ht="45" x14ac:dyDescent="0.25">
      <c r="B540" t="s">
        <v>2040</v>
      </c>
      <c r="C540" s="5">
        <f t="shared" si="60"/>
        <v>536</v>
      </c>
      <c r="D540" t="s">
        <v>2796</v>
      </c>
      <c r="E540" t="s">
        <v>2796</v>
      </c>
      <c r="F540" t="s">
        <v>2791</v>
      </c>
      <c r="G540" t="s">
        <v>2791</v>
      </c>
      <c r="H540" t="s">
        <v>2791</v>
      </c>
      <c r="I540" t="s">
        <v>2791</v>
      </c>
      <c r="J540" t="s">
        <v>2791</v>
      </c>
      <c r="K540">
        <f t="shared" si="61"/>
        <v>2</v>
      </c>
      <c r="L540">
        <f t="shared" si="56"/>
        <v>2</v>
      </c>
      <c r="N540" s="6" t="s">
        <v>1484</v>
      </c>
      <c r="O540" s="6"/>
      <c r="P540" t="s">
        <v>2867</v>
      </c>
      <c r="Q540">
        <v>418</v>
      </c>
      <c r="R540">
        <v>0</v>
      </c>
      <c r="S540" t="str">
        <f>"0x" &amp; DEC2HEX(_xlfn.BITOR(LOOKUP(P540,Encodings!$B$4:$B$21,Encodings!$E$4:$E$21),_xlfn.BITLSHIFT(Q540,LOOKUP(P540,Encodings!$B$4:$B$21,Encodings!$D$4:$D$21))),8)</f>
        <v>0xD3440000</v>
      </c>
      <c r="T540" t="str">
        <f>DEC2BIN(Q540,9)</f>
        <v>110100010</v>
      </c>
      <c r="U540">
        <v>0</v>
      </c>
      <c r="V540">
        <v>0</v>
      </c>
      <c r="W540">
        <v>0</v>
      </c>
      <c r="X540">
        <v>0</v>
      </c>
      <c r="Y540">
        <v>0</v>
      </c>
      <c r="Z540">
        <v>0</v>
      </c>
      <c r="AA540">
        <v>0</v>
      </c>
      <c r="AB540">
        <v>0</v>
      </c>
      <c r="AC540">
        <v>1</v>
      </c>
      <c r="AD540">
        <v>1</v>
      </c>
      <c r="AE540">
        <v>1</v>
      </c>
      <c r="AF540" t="str">
        <f t="shared" si="58"/>
        <v>0x0007</v>
      </c>
      <c r="AG540" s="8" t="str">
        <f t="shared" si="59"/>
        <v>new InstInfo(0536, "v_ceil_f32_ext", "v4f", "v4f", "none", "none", "none", "none", "none", 2, 2, @"Floating point ceiling function.&lt;br&gt;D.f = ceil(S0.f).  Implemented as: D.f = trunc(S0.f);&lt;br&gt;if (S0 &gt; 0.0 &amp;&amp; S0 != D), D += 1.0. ", @"", ISA_Enc.VOP3a1, 418, 0, 0xD3440000, 0x0007),</v>
      </c>
    </row>
    <row r="541" spans="2:33" ht="30" x14ac:dyDescent="0.25">
      <c r="B541" t="s">
        <v>1486</v>
      </c>
      <c r="C541" s="5">
        <f t="shared" si="60"/>
        <v>537</v>
      </c>
      <c r="D541" t="s">
        <v>2798</v>
      </c>
      <c r="E541" t="s">
        <v>2798</v>
      </c>
      <c r="F541" t="s">
        <v>2791</v>
      </c>
      <c r="G541" t="s">
        <v>2791</v>
      </c>
      <c r="H541" t="s">
        <v>2791</v>
      </c>
      <c r="I541" t="s">
        <v>2791</v>
      </c>
      <c r="J541" t="s">
        <v>2791</v>
      </c>
      <c r="K541">
        <f t="shared" si="61"/>
        <v>2</v>
      </c>
      <c r="L541">
        <f t="shared" si="56"/>
        <v>2</v>
      </c>
      <c r="M541">
        <v>0</v>
      </c>
      <c r="N541" s="6" t="s">
        <v>1487</v>
      </c>
      <c r="O541" s="6"/>
      <c r="P541" t="s">
        <v>2</v>
      </c>
      <c r="Q541" s="5">
        <v>24</v>
      </c>
      <c r="R541">
        <f>_xlfn.IFNA(VLOOKUP(B541 &amp; "_EXT",$B$4:$C$1093,2,),0)</f>
        <v>0</v>
      </c>
      <c r="S541" t="str">
        <f>"0x" &amp; DEC2HEX(_xlfn.BITOR(LOOKUP(P541,Encodings!$B$4:$B$21,Encodings!$E$4:$E$21),_xlfn.BITLSHIFT(Q541,LOOKUP(P541,Encodings!$B$4:$B$21,Encodings!$D$4:$D$21))),8)</f>
        <v>0x7E003000</v>
      </c>
      <c r="T541" t="str">
        <f>DEC2BIN(Q541,7)</f>
        <v>0011000</v>
      </c>
      <c r="U541">
        <v>0</v>
      </c>
      <c r="V541">
        <v>0</v>
      </c>
      <c r="W541">
        <v>0</v>
      </c>
      <c r="X541">
        <v>0</v>
      </c>
      <c r="Y541">
        <v>0</v>
      </c>
      <c r="Z541">
        <v>0</v>
      </c>
      <c r="AA541">
        <v>0</v>
      </c>
      <c r="AB541">
        <v>0</v>
      </c>
      <c r="AC541">
        <v>1</v>
      </c>
      <c r="AD541">
        <v>0</v>
      </c>
      <c r="AE541">
        <v>1</v>
      </c>
      <c r="AF541" t="str">
        <f t="shared" si="58"/>
        <v>0x0005</v>
      </c>
      <c r="AG541" s="8" t="str">
        <f t="shared" si="59"/>
        <v>new InstInfo(0537, "v_ceil_f64", "v8f", "v8f", "none", "none", "none", "none", "none", 2, 2, @"64-bit floating-point ceiling.&lt;br&gt;D.d = trunc(S0.d); if (S0.d &gt; 0.0 &amp;&amp; S0.d != D.d), D.d += 1.0. ", @"", ISA_Enc.VOP1, 24, 0, 0x7E003000, 0x0005),</v>
      </c>
    </row>
    <row r="542" spans="2:33" x14ac:dyDescent="0.25">
      <c r="B542" t="s">
        <v>75</v>
      </c>
      <c r="C542" s="5">
        <f t="shared" si="60"/>
        <v>538</v>
      </c>
      <c r="D542" t="s">
        <v>2791</v>
      </c>
      <c r="E542" t="s">
        <v>2791</v>
      </c>
      <c r="F542" t="s">
        <v>2791</v>
      </c>
      <c r="G542" t="s">
        <v>2791</v>
      </c>
      <c r="H542" t="s">
        <v>2791</v>
      </c>
      <c r="I542" t="s">
        <v>2791</v>
      </c>
      <c r="J542" t="s">
        <v>2791</v>
      </c>
      <c r="K542">
        <f t="shared" si="61"/>
        <v>0</v>
      </c>
      <c r="L542">
        <f t="shared" si="56"/>
        <v>0</v>
      </c>
      <c r="M542">
        <v>0</v>
      </c>
      <c r="N542" t="s">
        <v>1488</v>
      </c>
      <c r="P542" t="s">
        <v>2</v>
      </c>
      <c r="Q542" s="5">
        <v>65</v>
      </c>
      <c r="R542">
        <f>_xlfn.IFNA(VLOOKUP(B542 &amp; "_EXT",$B$4:$C$1093,2,),0)</f>
        <v>539</v>
      </c>
      <c r="S542" t="str">
        <f>"0x" &amp; DEC2HEX(_xlfn.BITOR(LOOKUP(P542,Encodings!$B$4:$B$21,Encodings!$E$4:$E$21),_xlfn.BITLSHIFT(Q542,LOOKUP(P542,Encodings!$B$4:$B$21,Encodings!$D$4:$D$21))),8)</f>
        <v>0x7E008200</v>
      </c>
      <c r="T542" t="str">
        <f>DEC2BIN(Q542,7)</f>
        <v>1000001</v>
      </c>
      <c r="U542">
        <v>0</v>
      </c>
      <c r="V542">
        <v>0</v>
      </c>
      <c r="W542">
        <v>0</v>
      </c>
      <c r="X542">
        <v>0</v>
      </c>
      <c r="Y542">
        <v>0</v>
      </c>
      <c r="Z542">
        <v>0</v>
      </c>
      <c r="AA542">
        <v>0</v>
      </c>
      <c r="AB542">
        <v>0</v>
      </c>
      <c r="AC542">
        <v>1</v>
      </c>
      <c r="AD542">
        <v>0</v>
      </c>
      <c r="AE542">
        <v>1</v>
      </c>
      <c r="AF542" t="str">
        <f t="shared" si="58"/>
        <v>0x0005</v>
      </c>
      <c r="AG542" s="8" t="str">
        <f t="shared" si="59"/>
        <v>new InstInfo(0538, "v_clrexcp", "none", "none", "none", "none", "none", "none", "none", 0, 0, @"Clear wave's exception state in SIMD. ", @"", ISA_Enc.VOP1, 65, 539, 0x7E008200, 0x0005),</v>
      </c>
    </row>
    <row r="543" spans="2:33" x14ac:dyDescent="0.25">
      <c r="B543" t="s">
        <v>2041</v>
      </c>
      <c r="C543" s="5">
        <f t="shared" si="60"/>
        <v>539</v>
      </c>
      <c r="D543" t="s">
        <v>2791</v>
      </c>
      <c r="E543" t="s">
        <v>2791</v>
      </c>
      <c r="F543" t="s">
        <v>2791</v>
      </c>
      <c r="G543" t="s">
        <v>2791</v>
      </c>
      <c r="H543" t="s">
        <v>2791</v>
      </c>
      <c r="I543" t="s">
        <v>2791</v>
      </c>
      <c r="J543" t="s">
        <v>2791</v>
      </c>
      <c r="K543">
        <f t="shared" si="61"/>
        <v>0</v>
      </c>
      <c r="L543">
        <f t="shared" si="56"/>
        <v>0</v>
      </c>
      <c r="N543" t="s">
        <v>1488</v>
      </c>
      <c r="P543" t="s">
        <v>2871</v>
      </c>
      <c r="Q543">
        <v>449</v>
      </c>
      <c r="R543">
        <v>0</v>
      </c>
      <c r="S543" t="str">
        <f>"0x" &amp; DEC2HEX(_xlfn.BITOR(LOOKUP(P543,Encodings!$B$4:$B$21,Encodings!$E$4:$E$21),_xlfn.BITLSHIFT(Q543,LOOKUP(P543,Encodings!$B$4:$B$21,Encodings!$D$4:$D$21))),8)</f>
        <v>0xD3820000</v>
      </c>
      <c r="T543" t="str">
        <f>DEC2BIN(Q543,9)</f>
        <v>111000001</v>
      </c>
      <c r="U543">
        <v>0</v>
      </c>
      <c r="V543">
        <v>0</v>
      </c>
      <c r="W543">
        <v>0</v>
      </c>
      <c r="X543">
        <v>0</v>
      </c>
      <c r="Y543">
        <v>0</v>
      </c>
      <c r="Z543">
        <v>0</v>
      </c>
      <c r="AA543">
        <v>0</v>
      </c>
      <c r="AB543">
        <v>0</v>
      </c>
      <c r="AC543">
        <v>1</v>
      </c>
      <c r="AD543">
        <v>1</v>
      </c>
      <c r="AE543">
        <v>1</v>
      </c>
      <c r="AF543" t="str">
        <f t="shared" si="58"/>
        <v>0x0007</v>
      </c>
      <c r="AG543" s="8" t="str">
        <f t="shared" si="59"/>
        <v>new InstInfo(0539, "v_clrexcp_ext", "none", "none", "none", "none", "none", "none", "none", 0, 0, @"Clear wave's exception state in SIMD. ", @"", ISA_Enc.VOP3a0, 449, 0, 0xD3820000, 0x0007),</v>
      </c>
    </row>
    <row r="544" spans="2:33" x14ac:dyDescent="0.25">
      <c r="B544" t="s">
        <v>754</v>
      </c>
      <c r="C544" s="5">
        <f t="shared" si="60"/>
        <v>540</v>
      </c>
      <c r="D544" t="s">
        <v>1231</v>
      </c>
      <c r="E544" t="s">
        <v>2796</v>
      </c>
      <c r="F544" t="s">
        <v>2796</v>
      </c>
      <c r="G544" t="s">
        <v>2791</v>
      </c>
      <c r="H544" t="s">
        <v>2791</v>
      </c>
      <c r="I544" t="s">
        <v>2791</v>
      </c>
      <c r="J544" t="s">
        <v>2791</v>
      </c>
      <c r="K544">
        <f t="shared" si="61"/>
        <v>3</v>
      </c>
      <c r="L544">
        <f t="shared" si="56"/>
        <v>3</v>
      </c>
      <c r="N544" t="s">
        <v>2314</v>
      </c>
      <c r="P544" t="s">
        <v>1075</v>
      </c>
      <c r="Q544">
        <v>136</v>
      </c>
      <c r="R544">
        <f>_xlfn.IFNA(VLOOKUP(B544 &amp; "_EXT",$B$4:$C$1093,2,),0)</f>
        <v>541</v>
      </c>
      <c r="S544" t="s">
        <v>755</v>
      </c>
      <c r="T544" t="str">
        <f t="shared" ref="T544:T607" si="62">DEC2BIN(Q544,8)</f>
        <v>10001000</v>
      </c>
      <c r="U544">
        <v>0</v>
      </c>
      <c r="V544">
        <v>0</v>
      </c>
      <c r="W544">
        <v>0</v>
      </c>
      <c r="X544">
        <v>0</v>
      </c>
      <c r="Y544">
        <v>0</v>
      </c>
      <c r="Z544">
        <v>1</v>
      </c>
      <c r="AA544">
        <v>0</v>
      </c>
      <c r="AB544">
        <v>0</v>
      </c>
      <c r="AC544">
        <v>1</v>
      </c>
      <c r="AD544">
        <v>0</v>
      </c>
      <c r="AE544">
        <v>1</v>
      </c>
      <c r="AF544" t="str">
        <f t="shared" si="58"/>
        <v>0x0025</v>
      </c>
      <c r="AG544" s="8" t="str">
        <f t="shared" si="59"/>
        <v>new InstInfo(0540, "v_cmp_class_f32", "vcc", "v4f", "v4f", "none", "none", "none", "none", 3, 3, @"D = IEEE numeric class function specified in S1.u, performed on S0.f.", @"", ISA_Enc.VOPC, 136, 541, 0x7D100000, 0x0025),</v>
      </c>
    </row>
    <row r="545" spans="2:33" x14ac:dyDescent="0.25">
      <c r="B545" t="s">
        <v>2292</v>
      </c>
      <c r="C545" s="5">
        <f t="shared" si="60"/>
        <v>541</v>
      </c>
      <c r="D545" t="s">
        <v>2787</v>
      </c>
      <c r="E545" t="s">
        <v>2796</v>
      </c>
      <c r="F545" t="s">
        <v>2796</v>
      </c>
      <c r="G545" t="s">
        <v>2791</v>
      </c>
      <c r="H545" t="s">
        <v>2791</v>
      </c>
      <c r="I545" t="s">
        <v>2791</v>
      </c>
      <c r="J545" t="s">
        <v>2791</v>
      </c>
      <c r="K545">
        <f t="shared" si="61"/>
        <v>3</v>
      </c>
      <c r="L545">
        <f t="shared" si="56"/>
        <v>3</v>
      </c>
      <c r="N545" t="s">
        <v>2314</v>
      </c>
      <c r="P545" t="s">
        <v>2872</v>
      </c>
      <c r="Q545">
        <v>136</v>
      </c>
      <c r="R545">
        <v>0</v>
      </c>
      <c r="S545" t="s">
        <v>755</v>
      </c>
      <c r="T545" t="str">
        <f t="shared" si="62"/>
        <v>10001000</v>
      </c>
      <c r="U545">
        <v>0</v>
      </c>
      <c r="V545">
        <v>0</v>
      </c>
      <c r="W545">
        <v>0</v>
      </c>
      <c r="X545">
        <v>0</v>
      </c>
      <c r="Y545">
        <v>0</v>
      </c>
      <c r="Z545">
        <v>1</v>
      </c>
      <c r="AA545">
        <v>0</v>
      </c>
      <c r="AB545">
        <v>0</v>
      </c>
      <c r="AC545">
        <v>1</v>
      </c>
      <c r="AD545">
        <v>0</v>
      </c>
      <c r="AE545">
        <v>1</v>
      </c>
      <c r="AF545" t="str">
        <f t="shared" si="58"/>
        <v>0x0025</v>
      </c>
      <c r="AG545" s="8" t="str">
        <f t="shared" si="59"/>
        <v>new InstInfo(0541, "v_cmp_class_f32_ext", "s8b", "v4f", "v4f", "none", "none", "none", "none", 3, 3, @"D = IEEE numeric class function specified in S1.u, performed on S0.f.", @"", ISA_Enc.VOP3bC, 136, 0, 0x7D100000, 0x0025),</v>
      </c>
    </row>
    <row r="546" spans="2:33" x14ac:dyDescent="0.25">
      <c r="B546" t="s">
        <v>758</v>
      </c>
      <c r="C546" s="5">
        <f t="shared" si="60"/>
        <v>542</v>
      </c>
      <c r="D546" t="s">
        <v>1231</v>
      </c>
      <c r="E546" t="s">
        <v>2798</v>
      </c>
      <c r="F546" t="s">
        <v>2798</v>
      </c>
      <c r="G546" t="s">
        <v>2791</v>
      </c>
      <c r="H546" t="s">
        <v>2791</v>
      </c>
      <c r="I546" t="s">
        <v>2791</v>
      </c>
      <c r="J546" t="s">
        <v>2791</v>
      </c>
      <c r="K546">
        <f t="shared" si="61"/>
        <v>3</v>
      </c>
      <c r="L546">
        <f t="shared" si="56"/>
        <v>3</v>
      </c>
      <c r="N546" t="s">
        <v>2316</v>
      </c>
      <c r="P546" t="s">
        <v>1075</v>
      </c>
      <c r="Q546">
        <v>168</v>
      </c>
      <c r="R546">
        <f>_xlfn.IFNA(VLOOKUP(B546 &amp; "_EXT",$B$4:$C$1093,2,),0)</f>
        <v>543</v>
      </c>
      <c r="S546" t="s">
        <v>759</v>
      </c>
      <c r="T546" t="str">
        <f t="shared" si="62"/>
        <v>10101000</v>
      </c>
      <c r="U546">
        <v>0</v>
      </c>
      <c r="V546">
        <v>0</v>
      </c>
      <c r="W546">
        <v>0</v>
      </c>
      <c r="X546">
        <v>0</v>
      </c>
      <c r="Y546">
        <v>0</v>
      </c>
      <c r="Z546">
        <v>1</v>
      </c>
      <c r="AA546">
        <v>0</v>
      </c>
      <c r="AB546">
        <v>0</v>
      </c>
      <c r="AC546">
        <v>1</v>
      </c>
      <c r="AD546">
        <v>0</v>
      </c>
      <c r="AE546">
        <v>1</v>
      </c>
      <c r="AF546" t="str">
        <f t="shared" si="58"/>
        <v>0x0025</v>
      </c>
      <c r="AG546" s="8" t="str">
        <f t="shared" si="59"/>
        <v>new InstInfo(0542, "v_cmp_class_f64", "vcc", "v8f", "v8f", "none", "none", "none", "none", 3, 3, @"D = IEEE numeric class function specified in S1.u, performed on S0.d.", @"", ISA_Enc.VOPC, 168, 543, 0x7D500000, 0x0025),</v>
      </c>
    </row>
    <row r="547" spans="2:33" x14ac:dyDescent="0.25">
      <c r="B547" t="s">
        <v>2294</v>
      </c>
      <c r="C547" s="5">
        <f t="shared" si="60"/>
        <v>543</v>
      </c>
      <c r="D547" t="s">
        <v>2787</v>
      </c>
      <c r="E547" t="s">
        <v>2798</v>
      </c>
      <c r="F547" t="s">
        <v>2798</v>
      </c>
      <c r="G547" t="s">
        <v>2791</v>
      </c>
      <c r="H547" t="s">
        <v>2791</v>
      </c>
      <c r="I547" t="s">
        <v>2791</v>
      </c>
      <c r="J547" t="s">
        <v>2791</v>
      </c>
      <c r="K547">
        <f t="shared" si="61"/>
        <v>3</v>
      </c>
      <c r="L547">
        <f t="shared" si="56"/>
        <v>3</v>
      </c>
      <c r="N547" t="s">
        <v>2316</v>
      </c>
      <c r="P547" t="s">
        <v>2872</v>
      </c>
      <c r="Q547">
        <v>168</v>
      </c>
      <c r="R547">
        <v>0</v>
      </c>
      <c r="S547" t="s">
        <v>759</v>
      </c>
      <c r="T547" t="str">
        <f t="shared" si="62"/>
        <v>10101000</v>
      </c>
      <c r="U547">
        <v>0</v>
      </c>
      <c r="V547">
        <v>0</v>
      </c>
      <c r="W547">
        <v>0</v>
      </c>
      <c r="X547">
        <v>0</v>
      </c>
      <c r="Y547">
        <v>0</v>
      </c>
      <c r="Z547">
        <v>1</v>
      </c>
      <c r="AA547">
        <v>0</v>
      </c>
      <c r="AB547">
        <v>0</v>
      </c>
      <c r="AC547">
        <v>1</v>
      </c>
      <c r="AD547">
        <v>0</v>
      </c>
      <c r="AE547">
        <v>1</v>
      </c>
      <c r="AF547" t="str">
        <f t="shared" si="58"/>
        <v>0x0025</v>
      </c>
      <c r="AG547" s="8" t="str">
        <f t="shared" si="59"/>
        <v>new InstInfo(0543, "v_cmp_class_f64_ext", "s8b", "v8f", "v8f", "none", "none", "none", "none", 3, 3, @"D = IEEE numeric class function specified in S1.u, performed on S0.d.", @"", ISA_Enc.VOP3bC, 168, 0, 0x7D500000, 0x0025),</v>
      </c>
    </row>
    <row r="548" spans="2:33" x14ac:dyDescent="0.25">
      <c r="B548" t="s">
        <v>374</v>
      </c>
      <c r="C548" s="5">
        <f t="shared" si="60"/>
        <v>544</v>
      </c>
      <c r="D548" t="s">
        <v>1231</v>
      </c>
      <c r="E548" t="s">
        <v>2796</v>
      </c>
      <c r="F548" t="s">
        <v>2796</v>
      </c>
      <c r="G548" t="s">
        <v>2791</v>
      </c>
      <c r="H548" t="s">
        <v>2791</v>
      </c>
      <c r="I548" t="s">
        <v>2791</v>
      </c>
      <c r="J548" t="s">
        <v>2791</v>
      </c>
      <c r="K548">
        <f t="shared" si="61"/>
        <v>3</v>
      </c>
      <c r="L548">
        <f t="shared" si="56"/>
        <v>3</v>
      </c>
      <c r="N548" t="s">
        <v>2351</v>
      </c>
      <c r="P548" t="s">
        <v>1075</v>
      </c>
      <c r="Q548">
        <v>2</v>
      </c>
      <c r="R548">
        <f>_xlfn.IFNA(VLOOKUP(B548 &amp; "_EXT",$B$4:$C$1093,2,),0)</f>
        <v>545</v>
      </c>
      <c r="S548" t="s">
        <v>375</v>
      </c>
      <c r="T548" t="str">
        <f t="shared" si="62"/>
        <v>00000010</v>
      </c>
      <c r="U548">
        <v>0</v>
      </c>
      <c r="V548">
        <v>0</v>
      </c>
      <c r="W548">
        <v>0</v>
      </c>
      <c r="X548">
        <v>0</v>
      </c>
      <c r="Y548">
        <v>0</v>
      </c>
      <c r="Z548">
        <v>1</v>
      </c>
      <c r="AA548">
        <v>0</v>
      </c>
      <c r="AB548">
        <v>0</v>
      </c>
      <c r="AC548">
        <v>1</v>
      </c>
      <c r="AD548">
        <v>0</v>
      </c>
      <c r="AE548">
        <v>1</v>
      </c>
      <c r="AF548" t="str">
        <f t="shared" si="58"/>
        <v>0x0025</v>
      </c>
      <c r="AG548" s="8" t="str">
        <f t="shared" si="59"/>
        <v>new InstInfo(0544, "v_cmp_eq_f32", "vcc", "v4f", "v4f", "none", "none", "none", "none", 3, 3, @"D.u = (S0 == S1); Signal on sNaN input only. ", @"", ISA_Enc.VOPC, 2, 545, 0x7C040000, 0x0025),</v>
      </c>
    </row>
    <row r="549" spans="2:33" x14ac:dyDescent="0.25">
      <c r="B549" t="s">
        <v>2102</v>
      </c>
      <c r="C549" s="5">
        <f t="shared" si="60"/>
        <v>545</v>
      </c>
      <c r="D549" t="s">
        <v>2787</v>
      </c>
      <c r="E549" t="s">
        <v>2796</v>
      </c>
      <c r="F549" t="s">
        <v>2796</v>
      </c>
      <c r="G549" t="s">
        <v>2791</v>
      </c>
      <c r="H549" t="s">
        <v>2791</v>
      </c>
      <c r="I549" t="s">
        <v>2791</v>
      </c>
      <c r="J549" t="s">
        <v>2791</v>
      </c>
      <c r="K549">
        <f t="shared" si="61"/>
        <v>3</v>
      </c>
      <c r="L549">
        <f t="shared" si="56"/>
        <v>3</v>
      </c>
      <c r="N549" t="s">
        <v>2351</v>
      </c>
      <c r="P549" t="s">
        <v>2872</v>
      </c>
      <c r="Q549">
        <v>2</v>
      </c>
      <c r="R549">
        <v>0</v>
      </c>
      <c r="S549" t="s">
        <v>375</v>
      </c>
      <c r="T549" t="str">
        <f t="shared" si="62"/>
        <v>00000010</v>
      </c>
      <c r="U549">
        <v>0</v>
      </c>
      <c r="V549">
        <v>0</v>
      </c>
      <c r="W549">
        <v>0</v>
      </c>
      <c r="X549">
        <v>0</v>
      </c>
      <c r="Y549">
        <v>0</v>
      </c>
      <c r="Z549">
        <v>1</v>
      </c>
      <c r="AA549">
        <v>0</v>
      </c>
      <c r="AB549">
        <v>0</v>
      </c>
      <c r="AC549">
        <v>1</v>
      </c>
      <c r="AD549">
        <v>0</v>
      </c>
      <c r="AE549">
        <v>1</v>
      </c>
      <c r="AF549" t="str">
        <f t="shared" si="58"/>
        <v>0x0025</v>
      </c>
      <c r="AG549" s="8" t="str">
        <f t="shared" si="59"/>
        <v>new InstInfo(0545, "v_cmp_eq_f32_ext", "s8b", "v4f", "v4f", "none", "none", "none", "none", 3, 3, @"D.u = (S0 == S1); Signal on sNaN input only. ", @"", ISA_Enc.VOP3bC, 2, 0, 0x7C040000, 0x0025),</v>
      </c>
    </row>
    <row r="550" spans="2:33" x14ac:dyDescent="0.25">
      <c r="B550" t="s">
        <v>438</v>
      </c>
      <c r="C550" s="5">
        <f t="shared" si="60"/>
        <v>546</v>
      </c>
      <c r="D550" t="s">
        <v>1231</v>
      </c>
      <c r="E550" t="s">
        <v>2798</v>
      </c>
      <c r="F550" t="s">
        <v>2798</v>
      </c>
      <c r="G550" t="s">
        <v>2791</v>
      </c>
      <c r="H550" t="s">
        <v>2791</v>
      </c>
      <c r="I550" t="s">
        <v>2791</v>
      </c>
      <c r="J550" t="s">
        <v>2791</v>
      </c>
      <c r="K550">
        <f t="shared" si="61"/>
        <v>3</v>
      </c>
      <c r="L550">
        <f t="shared" si="56"/>
        <v>3</v>
      </c>
      <c r="N550" t="s">
        <v>2351</v>
      </c>
      <c r="P550" t="s">
        <v>1075</v>
      </c>
      <c r="Q550">
        <v>34</v>
      </c>
      <c r="R550">
        <f>_xlfn.IFNA(VLOOKUP(B550 &amp; "_EXT",$B$4:$C$1093,2,),0)</f>
        <v>547</v>
      </c>
      <c r="S550" t="s">
        <v>439</v>
      </c>
      <c r="T550" t="str">
        <f t="shared" si="62"/>
        <v>00100010</v>
      </c>
      <c r="U550">
        <v>0</v>
      </c>
      <c r="V550">
        <v>0</v>
      </c>
      <c r="W550">
        <v>0</v>
      </c>
      <c r="X550">
        <v>0</v>
      </c>
      <c r="Y550">
        <v>0</v>
      </c>
      <c r="Z550">
        <v>1</v>
      </c>
      <c r="AA550">
        <v>0</v>
      </c>
      <c r="AB550">
        <v>0</v>
      </c>
      <c r="AC550">
        <v>1</v>
      </c>
      <c r="AD550">
        <v>0</v>
      </c>
      <c r="AE550">
        <v>1</v>
      </c>
      <c r="AF550" t="str">
        <f t="shared" si="58"/>
        <v>0x0025</v>
      </c>
      <c r="AG550" s="8" t="str">
        <f t="shared" si="59"/>
        <v>new InstInfo(0546, "v_cmp_eq_f64", "vcc", "v8f", "v8f", "none", "none", "none", "none", 3, 3, @"D.u = (S0 == S1); Signal on sNaN input only. ", @"", ISA_Enc.VOPC, 34, 547, 0x7C440000, 0x0025),</v>
      </c>
    </row>
    <row r="551" spans="2:33" x14ac:dyDescent="0.25">
      <c r="B551" t="s">
        <v>2134</v>
      </c>
      <c r="C551" s="5">
        <f t="shared" si="60"/>
        <v>547</v>
      </c>
      <c r="D551" t="s">
        <v>2787</v>
      </c>
      <c r="E551" t="s">
        <v>2798</v>
      </c>
      <c r="F551" t="s">
        <v>2798</v>
      </c>
      <c r="G551" t="s">
        <v>2791</v>
      </c>
      <c r="H551" t="s">
        <v>2791</v>
      </c>
      <c r="I551" t="s">
        <v>2791</v>
      </c>
      <c r="J551" t="s">
        <v>2791</v>
      </c>
      <c r="K551">
        <f t="shared" si="61"/>
        <v>3</v>
      </c>
      <c r="L551">
        <f t="shared" si="56"/>
        <v>3</v>
      </c>
      <c r="N551" t="s">
        <v>2351</v>
      </c>
      <c r="P551" t="s">
        <v>2872</v>
      </c>
      <c r="Q551">
        <v>34</v>
      </c>
      <c r="R551">
        <v>0</v>
      </c>
      <c r="S551" t="s">
        <v>439</v>
      </c>
      <c r="T551" t="str">
        <f t="shared" si="62"/>
        <v>00100010</v>
      </c>
      <c r="U551">
        <v>0</v>
      </c>
      <c r="V551">
        <v>0</v>
      </c>
      <c r="W551">
        <v>0</v>
      </c>
      <c r="X551">
        <v>0</v>
      </c>
      <c r="Y551">
        <v>0</v>
      </c>
      <c r="Z551">
        <v>1</v>
      </c>
      <c r="AA551">
        <v>0</v>
      </c>
      <c r="AB551">
        <v>0</v>
      </c>
      <c r="AC551">
        <v>1</v>
      </c>
      <c r="AD551">
        <v>0</v>
      </c>
      <c r="AE551">
        <v>1</v>
      </c>
      <c r="AF551" t="str">
        <f t="shared" si="58"/>
        <v>0x0025</v>
      </c>
      <c r="AG551" s="8" t="str">
        <f t="shared" si="59"/>
        <v>new InstInfo(0547, "v_cmp_eq_f64_ext", "s8b", "v8f", "v8f", "none", "none", "none", "none", 3, 3, @"D.u = (S0 == S1); Signal on sNaN input only. ", @"", ISA_Enc.VOP3bC, 34, 0, 0x7C440000, 0x0025),</v>
      </c>
    </row>
    <row r="552" spans="2:33" x14ac:dyDescent="0.25">
      <c r="B552" t="s">
        <v>630</v>
      </c>
      <c r="C552" s="5">
        <f t="shared" si="60"/>
        <v>548</v>
      </c>
      <c r="D552" t="s">
        <v>1231</v>
      </c>
      <c r="E552" t="s">
        <v>2799</v>
      </c>
      <c r="F552" t="s">
        <v>2799</v>
      </c>
      <c r="G552" t="s">
        <v>2791</v>
      </c>
      <c r="H552" t="s">
        <v>2791</v>
      </c>
      <c r="I552" t="s">
        <v>2791</v>
      </c>
      <c r="J552" t="s">
        <v>2791</v>
      </c>
      <c r="K552">
        <f t="shared" si="61"/>
        <v>3</v>
      </c>
      <c r="L552">
        <f t="shared" si="56"/>
        <v>3</v>
      </c>
      <c r="N552" t="s">
        <v>2415</v>
      </c>
      <c r="P552" t="s">
        <v>1075</v>
      </c>
      <c r="Q552">
        <v>130</v>
      </c>
      <c r="R552">
        <f>_xlfn.IFNA(VLOOKUP(B552 &amp; "_EXT",$B$4:$C$1093,2,),0)</f>
        <v>549</v>
      </c>
      <c r="S552" t="s">
        <v>631</v>
      </c>
      <c r="T552" t="str">
        <f t="shared" si="62"/>
        <v>10000010</v>
      </c>
      <c r="U552">
        <v>0</v>
      </c>
      <c r="V552">
        <v>0</v>
      </c>
      <c r="W552">
        <v>0</v>
      </c>
      <c r="X552">
        <v>0</v>
      </c>
      <c r="Y552">
        <v>0</v>
      </c>
      <c r="Z552">
        <v>1</v>
      </c>
      <c r="AA552">
        <v>0</v>
      </c>
      <c r="AB552">
        <v>0</v>
      </c>
      <c r="AC552">
        <v>1</v>
      </c>
      <c r="AD552">
        <v>0</v>
      </c>
      <c r="AE552">
        <v>1</v>
      </c>
      <c r="AF552" t="str">
        <f t="shared" si="58"/>
        <v>0x0025</v>
      </c>
      <c r="AG552" s="8" t="str">
        <f t="shared" si="59"/>
        <v>new InstInfo(0548, "v_cmp_eq_i32", "vcc", "v4i", "v4i", "none", "none", "none", "none", 3, 3, @"D.u = (S0 == S1); On 32-bit integers.", @"", ISA_Enc.VOPC, 130, 549, 0x7D040000, 0x0025),</v>
      </c>
    </row>
    <row r="553" spans="2:33" x14ac:dyDescent="0.25">
      <c r="B553" t="s">
        <v>2230</v>
      </c>
      <c r="C553" s="5">
        <f t="shared" si="60"/>
        <v>549</v>
      </c>
      <c r="D553" t="s">
        <v>2787</v>
      </c>
      <c r="E553" t="s">
        <v>2799</v>
      </c>
      <c r="F553" t="s">
        <v>2799</v>
      </c>
      <c r="G553" t="s">
        <v>2791</v>
      </c>
      <c r="H553" t="s">
        <v>2791</v>
      </c>
      <c r="I553" t="s">
        <v>2791</v>
      </c>
      <c r="J553" t="s">
        <v>2791</v>
      </c>
      <c r="K553">
        <f t="shared" si="61"/>
        <v>3</v>
      </c>
      <c r="L553">
        <f t="shared" si="56"/>
        <v>3</v>
      </c>
      <c r="N553" t="s">
        <v>2415</v>
      </c>
      <c r="P553" t="s">
        <v>2872</v>
      </c>
      <c r="Q553">
        <v>130</v>
      </c>
      <c r="R553">
        <v>0</v>
      </c>
      <c r="S553" t="s">
        <v>631</v>
      </c>
      <c r="T553" t="str">
        <f t="shared" si="62"/>
        <v>10000010</v>
      </c>
      <c r="U553">
        <v>0</v>
      </c>
      <c r="V553">
        <v>0</v>
      </c>
      <c r="W553">
        <v>0</v>
      </c>
      <c r="X553">
        <v>0</v>
      </c>
      <c r="Y553">
        <v>0</v>
      </c>
      <c r="Z553">
        <v>1</v>
      </c>
      <c r="AA553">
        <v>0</v>
      </c>
      <c r="AB553">
        <v>0</v>
      </c>
      <c r="AC553">
        <v>1</v>
      </c>
      <c r="AD553">
        <v>0</v>
      </c>
      <c r="AE553">
        <v>1</v>
      </c>
      <c r="AF553" t="str">
        <f t="shared" si="58"/>
        <v>0x0025</v>
      </c>
      <c r="AG553" s="8" t="str">
        <f t="shared" si="59"/>
        <v>new InstInfo(0549, "v_cmp_eq_i32_ext", "s8b", "v4i", "v4i", "none", "none", "none", "none", 3, 3, @"D.u = (S0 == S1); On 32-bit integers.", @"", ISA_Enc.VOP3bC, 130, 0, 0x7D040000, 0x0025),</v>
      </c>
    </row>
    <row r="554" spans="2:33" x14ac:dyDescent="0.25">
      <c r="B554" t="s">
        <v>662</v>
      </c>
      <c r="C554" s="5">
        <f t="shared" si="60"/>
        <v>550</v>
      </c>
      <c r="D554" t="s">
        <v>1231</v>
      </c>
      <c r="E554" t="s">
        <v>2802</v>
      </c>
      <c r="F554" t="s">
        <v>2802</v>
      </c>
      <c r="G554" t="s">
        <v>2791</v>
      </c>
      <c r="H554" t="s">
        <v>2791</v>
      </c>
      <c r="I554" t="s">
        <v>2791</v>
      </c>
      <c r="J554" t="s">
        <v>2791</v>
      </c>
      <c r="K554">
        <f t="shared" si="61"/>
        <v>3</v>
      </c>
      <c r="L554">
        <f t="shared" si="56"/>
        <v>3</v>
      </c>
      <c r="N554" t="s">
        <v>2431</v>
      </c>
      <c r="P554" t="s">
        <v>1075</v>
      </c>
      <c r="Q554">
        <v>162</v>
      </c>
      <c r="R554">
        <f>_xlfn.IFNA(VLOOKUP(B554 &amp; "_EXT",$B$4:$C$1093,2,),0)</f>
        <v>551</v>
      </c>
      <c r="S554" t="s">
        <v>663</v>
      </c>
      <c r="T554" t="str">
        <f t="shared" si="62"/>
        <v>10100010</v>
      </c>
      <c r="U554">
        <v>0</v>
      </c>
      <c r="V554">
        <v>0</v>
      </c>
      <c r="W554">
        <v>0</v>
      </c>
      <c r="X554">
        <v>0</v>
      </c>
      <c r="Y554">
        <v>0</v>
      </c>
      <c r="Z554">
        <v>1</v>
      </c>
      <c r="AA554">
        <v>0</v>
      </c>
      <c r="AB554">
        <v>0</v>
      </c>
      <c r="AC554">
        <v>1</v>
      </c>
      <c r="AD554">
        <v>0</v>
      </c>
      <c r="AE554">
        <v>1</v>
      </c>
      <c r="AF554" t="str">
        <f t="shared" si="58"/>
        <v>0x0025</v>
      </c>
      <c r="AG554" s="8" t="str">
        <f t="shared" si="59"/>
        <v>new InstInfo(0550, "v_cmp_eq_i64", "vcc", "v8i", "v8i", "none", "none", "none", "none", 3, 3, @"D.u = (S0 == S1); On 64-bit integers.", @"", ISA_Enc.VOPC, 162, 551, 0x7D440000, 0x0025),</v>
      </c>
    </row>
    <row r="555" spans="2:33" x14ac:dyDescent="0.25">
      <c r="B555" t="s">
        <v>2246</v>
      </c>
      <c r="C555" s="5">
        <f t="shared" si="60"/>
        <v>551</v>
      </c>
      <c r="D555" t="s">
        <v>2787</v>
      </c>
      <c r="E555" t="s">
        <v>2802</v>
      </c>
      <c r="F555" t="s">
        <v>2802</v>
      </c>
      <c r="G555" t="s">
        <v>2791</v>
      </c>
      <c r="H555" t="s">
        <v>2791</v>
      </c>
      <c r="I555" t="s">
        <v>2791</v>
      </c>
      <c r="J555" t="s">
        <v>2791</v>
      </c>
      <c r="K555">
        <f t="shared" si="61"/>
        <v>3</v>
      </c>
      <c r="L555">
        <f t="shared" si="56"/>
        <v>3</v>
      </c>
      <c r="N555" t="s">
        <v>2431</v>
      </c>
      <c r="P555" t="s">
        <v>2872</v>
      </c>
      <c r="Q555">
        <v>162</v>
      </c>
      <c r="R555">
        <v>0</v>
      </c>
      <c r="S555" t="s">
        <v>663</v>
      </c>
      <c r="T555" t="str">
        <f t="shared" si="62"/>
        <v>10100010</v>
      </c>
      <c r="U555">
        <v>0</v>
      </c>
      <c r="V555">
        <v>0</v>
      </c>
      <c r="W555">
        <v>0</v>
      </c>
      <c r="X555">
        <v>0</v>
      </c>
      <c r="Y555">
        <v>0</v>
      </c>
      <c r="Z555">
        <v>1</v>
      </c>
      <c r="AA555">
        <v>0</v>
      </c>
      <c r="AB555">
        <v>0</v>
      </c>
      <c r="AC555">
        <v>1</v>
      </c>
      <c r="AD555">
        <v>0</v>
      </c>
      <c r="AE555">
        <v>1</v>
      </c>
      <c r="AF555" t="str">
        <f t="shared" si="58"/>
        <v>0x0025</v>
      </c>
      <c r="AG555" s="8" t="str">
        <f t="shared" si="59"/>
        <v>new InstInfo(0551, "v_cmp_eq_i64_ext", "s8b", "v8i", "v8i", "none", "none", "none", "none", 3, 3, @"D.u = (S0 == S1); On 64-bit integers.", @"", ISA_Enc.VOP3bC, 162, 0, 0x7D440000, 0x0025),</v>
      </c>
    </row>
    <row r="556" spans="2:33" x14ac:dyDescent="0.25">
      <c r="B556" t="s">
        <v>694</v>
      </c>
      <c r="C556" s="5">
        <f t="shared" si="60"/>
        <v>552</v>
      </c>
      <c r="D556" t="s">
        <v>1231</v>
      </c>
      <c r="E556" t="s">
        <v>2800</v>
      </c>
      <c r="F556" t="s">
        <v>2800</v>
      </c>
      <c r="G556" t="s">
        <v>2791</v>
      </c>
      <c r="H556" t="s">
        <v>2791</v>
      </c>
      <c r="I556" t="s">
        <v>2791</v>
      </c>
      <c r="J556" t="s">
        <v>2791</v>
      </c>
      <c r="K556">
        <f t="shared" si="61"/>
        <v>3</v>
      </c>
      <c r="L556">
        <f t="shared" si="56"/>
        <v>3</v>
      </c>
      <c r="N556" t="s">
        <v>2439</v>
      </c>
      <c r="P556" t="s">
        <v>1075</v>
      </c>
      <c r="Q556">
        <v>194</v>
      </c>
      <c r="R556">
        <f>_xlfn.IFNA(VLOOKUP(B556 &amp; "_EXT",$B$4:$C$1093,2,),0)</f>
        <v>553</v>
      </c>
      <c r="S556" t="s">
        <v>695</v>
      </c>
      <c r="T556" t="str">
        <f t="shared" si="62"/>
        <v>11000010</v>
      </c>
      <c r="U556">
        <v>0</v>
      </c>
      <c r="V556">
        <v>0</v>
      </c>
      <c r="W556">
        <v>0</v>
      </c>
      <c r="X556">
        <v>0</v>
      </c>
      <c r="Y556">
        <v>0</v>
      </c>
      <c r="Z556">
        <v>1</v>
      </c>
      <c r="AA556">
        <v>0</v>
      </c>
      <c r="AB556">
        <v>0</v>
      </c>
      <c r="AC556">
        <v>1</v>
      </c>
      <c r="AD556">
        <v>0</v>
      </c>
      <c r="AE556">
        <v>1</v>
      </c>
      <c r="AF556" t="str">
        <f t="shared" si="58"/>
        <v>0x0025</v>
      </c>
      <c r="AG556" s="8" t="str">
        <f t="shared" si="59"/>
        <v>new InstInfo(0552, "v_cmp_eq_u32", "vcc", "v4u", "v4u", "none", "none", "none", "none", 3, 3, @"D.u = (S0 == S1); On unsigned 32-bit integers.", @"", ISA_Enc.VOPC, 194, 553, 0x7D840000, 0x0025),</v>
      </c>
    </row>
    <row r="557" spans="2:33" x14ac:dyDescent="0.25">
      <c r="B557" t="s">
        <v>2262</v>
      </c>
      <c r="C557" s="5">
        <f t="shared" si="60"/>
        <v>553</v>
      </c>
      <c r="D557" t="s">
        <v>2787</v>
      </c>
      <c r="E557" t="s">
        <v>2800</v>
      </c>
      <c r="F557" t="s">
        <v>2800</v>
      </c>
      <c r="G557" t="s">
        <v>2791</v>
      </c>
      <c r="H557" t="s">
        <v>2791</v>
      </c>
      <c r="I557" t="s">
        <v>2791</v>
      </c>
      <c r="J557" t="s">
        <v>2791</v>
      </c>
      <c r="K557">
        <f t="shared" si="61"/>
        <v>3</v>
      </c>
      <c r="L557">
        <f t="shared" si="56"/>
        <v>3</v>
      </c>
      <c r="N557" t="s">
        <v>2439</v>
      </c>
      <c r="P557" t="s">
        <v>2872</v>
      </c>
      <c r="Q557">
        <v>194</v>
      </c>
      <c r="R557">
        <v>0</v>
      </c>
      <c r="S557" t="s">
        <v>695</v>
      </c>
      <c r="T557" t="str">
        <f t="shared" si="62"/>
        <v>11000010</v>
      </c>
      <c r="U557">
        <v>0</v>
      </c>
      <c r="V557">
        <v>0</v>
      </c>
      <c r="W557">
        <v>0</v>
      </c>
      <c r="X557">
        <v>0</v>
      </c>
      <c r="Y557">
        <v>0</v>
      </c>
      <c r="Z557">
        <v>1</v>
      </c>
      <c r="AA557">
        <v>0</v>
      </c>
      <c r="AB557">
        <v>0</v>
      </c>
      <c r="AC557">
        <v>1</v>
      </c>
      <c r="AD557">
        <v>0</v>
      </c>
      <c r="AE557">
        <v>1</v>
      </c>
      <c r="AF557" t="str">
        <f t="shared" si="58"/>
        <v>0x0025</v>
      </c>
      <c r="AG557" s="8" t="str">
        <f t="shared" si="59"/>
        <v>new InstInfo(0553, "v_cmp_eq_u32_ext", "s8b", "v4u", "v4u", "none", "none", "none", "none", 3, 3, @"D.u = (S0 == S1); On unsigned 32-bit integers.", @"", ISA_Enc.VOP3bC, 194, 0, 0x7D840000, 0x0025),</v>
      </c>
    </row>
    <row r="558" spans="2:33" x14ac:dyDescent="0.25">
      <c r="B558" t="s">
        <v>726</v>
      </c>
      <c r="C558" s="5">
        <f t="shared" si="60"/>
        <v>554</v>
      </c>
      <c r="D558" t="s">
        <v>1231</v>
      </c>
      <c r="E558" t="s">
        <v>2803</v>
      </c>
      <c r="F558" t="s">
        <v>2803</v>
      </c>
      <c r="G558" t="s">
        <v>2791</v>
      </c>
      <c r="H558" t="s">
        <v>2791</v>
      </c>
      <c r="I558" t="s">
        <v>2791</v>
      </c>
      <c r="J558" t="s">
        <v>2791</v>
      </c>
      <c r="K558">
        <f t="shared" si="61"/>
        <v>3</v>
      </c>
      <c r="L558">
        <f t="shared" si="56"/>
        <v>3</v>
      </c>
      <c r="N558" t="s">
        <v>2447</v>
      </c>
      <c r="P558" t="s">
        <v>1075</v>
      </c>
      <c r="Q558">
        <v>226</v>
      </c>
      <c r="R558">
        <f>_xlfn.IFNA(VLOOKUP(B558 &amp; "_EXT",$B$4:$C$1093,2,),0)</f>
        <v>555</v>
      </c>
      <c r="S558" t="s">
        <v>727</v>
      </c>
      <c r="T558" t="str">
        <f t="shared" si="62"/>
        <v>11100010</v>
      </c>
      <c r="U558">
        <v>0</v>
      </c>
      <c r="V558">
        <v>0</v>
      </c>
      <c r="W558">
        <v>0</v>
      </c>
      <c r="X558">
        <v>0</v>
      </c>
      <c r="Y558">
        <v>0</v>
      </c>
      <c r="Z558">
        <v>1</v>
      </c>
      <c r="AA558">
        <v>0</v>
      </c>
      <c r="AB558">
        <v>0</v>
      </c>
      <c r="AC558">
        <v>1</v>
      </c>
      <c r="AD558">
        <v>0</v>
      </c>
      <c r="AE558">
        <v>1</v>
      </c>
      <c r="AF558" t="str">
        <f t="shared" si="58"/>
        <v>0x0025</v>
      </c>
      <c r="AG558" s="8" t="str">
        <f t="shared" si="59"/>
        <v>new InstInfo(0554, "v_cmp_eq_u64", "vcc", "v8u", "v8u", "none", "none", "none", "none", 3, 3, @"D.u = (S0 == S1); On unsigned 64-bit integers.", @"", ISA_Enc.VOPC, 226, 555, 0x7DC40000, 0x0025),</v>
      </c>
    </row>
    <row r="559" spans="2:33" x14ac:dyDescent="0.25">
      <c r="B559" t="s">
        <v>2278</v>
      </c>
      <c r="C559" s="5">
        <f t="shared" si="60"/>
        <v>555</v>
      </c>
      <c r="D559" t="s">
        <v>2787</v>
      </c>
      <c r="E559" t="s">
        <v>2803</v>
      </c>
      <c r="F559" t="s">
        <v>2803</v>
      </c>
      <c r="G559" t="s">
        <v>2791</v>
      </c>
      <c r="H559" t="s">
        <v>2791</v>
      </c>
      <c r="I559" t="s">
        <v>2791</v>
      </c>
      <c r="J559" t="s">
        <v>2791</v>
      </c>
      <c r="K559">
        <f t="shared" si="61"/>
        <v>3</v>
      </c>
      <c r="L559">
        <f t="shared" si="56"/>
        <v>3</v>
      </c>
      <c r="N559" t="s">
        <v>2447</v>
      </c>
      <c r="P559" t="s">
        <v>2872</v>
      </c>
      <c r="Q559">
        <v>226</v>
      </c>
      <c r="R559">
        <v>0</v>
      </c>
      <c r="S559" t="s">
        <v>727</v>
      </c>
      <c r="T559" t="str">
        <f t="shared" si="62"/>
        <v>11100010</v>
      </c>
      <c r="U559">
        <v>0</v>
      </c>
      <c r="V559">
        <v>0</v>
      </c>
      <c r="W559">
        <v>0</v>
      </c>
      <c r="X559">
        <v>0</v>
      </c>
      <c r="Y559">
        <v>0</v>
      </c>
      <c r="Z559">
        <v>1</v>
      </c>
      <c r="AA559">
        <v>0</v>
      </c>
      <c r="AB559">
        <v>0</v>
      </c>
      <c r="AC559">
        <v>1</v>
      </c>
      <c r="AD559">
        <v>0</v>
      </c>
      <c r="AE559">
        <v>1</v>
      </c>
      <c r="AF559" t="str">
        <f t="shared" si="58"/>
        <v>0x0025</v>
      </c>
      <c r="AG559" s="8" t="str">
        <f t="shared" si="59"/>
        <v>new InstInfo(0555, "v_cmp_eq_u64_ext", "s8b", "v8u", "v8u", "none", "none", "none", "none", 3, 3, @"D.u = (S0 == S1); On unsigned 64-bit integers.", @"", ISA_Enc.VOP3bC, 226, 0, 0x7DC40000, 0x0025),</v>
      </c>
    </row>
    <row r="560" spans="2:33" x14ac:dyDescent="0.25">
      <c r="B560" t="s">
        <v>370</v>
      </c>
      <c r="C560" s="5">
        <f t="shared" si="60"/>
        <v>556</v>
      </c>
      <c r="D560" t="s">
        <v>1231</v>
      </c>
      <c r="E560" t="s">
        <v>2796</v>
      </c>
      <c r="F560" t="s">
        <v>2796</v>
      </c>
      <c r="G560" t="s">
        <v>2791</v>
      </c>
      <c r="H560" t="s">
        <v>2791</v>
      </c>
      <c r="I560" t="s">
        <v>2791</v>
      </c>
      <c r="J560" t="s">
        <v>2791</v>
      </c>
      <c r="K560">
        <f t="shared" si="61"/>
        <v>3</v>
      </c>
      <c r="L560">
        <f t="shared" si="56"/>
        <v>3</v>
      </c>
      <c r="N560" t="s">
        <v>2349</v>
      </c>
      <c r="P560" t="s">
        <v>1075</v>
      </c>
      <c r="Q560">
        <v>0</v>
      </c>
      <c r="R560">
        <f>_xlfn.IFNA(VLOOKUP(B560 &amp; "_EXT",$B$4:$C$1093,2,),0)</f>
        <v>557</v>
      </c>
      <c r="S560" t="s">
        <v>371</v>
      </c>
      <c r="T560" t="str">
        <f t="shared" si="62"/>
        <v>00000000</v>
      </c>
      <c r="U560">
        <v>0</v>
      </c>
      <c r="V560">
        <v>0</v>
      </c>
      <c r="W560">
        <v>0</v>
      </c>
      <c r="X560">
        <v>0</v>
      </c>
      <c r="Y560">
        <v>0</v>
      </c>
      <c r="Z560">
        <v>1</v>
      </c>
      <c r="AA560">
        <v>0</v>
      </c>
      <c r="AB560">
        <v>0</v>
      </c>
      <c r="AC560">
        <v>1</v>
      </c>
      <c r="AD560">
        <v>0</v>
      </c>
      <c r="AE560">
        <v>1</v>
      </c>
      <c r="AF560" t="str">
        <f t="shared" si="58"/>
        <v>0x0025</v>
      </c>
      <c r="AG560" s="8" t="str">
        <f t="shared" si="59"/>
        <v>new InstInfo(0556, "v_cmp_f_f32", "vcc", "v4f", "v4f", "none", "none", "none", "none", 3, 3, @"D.u = 0; Signal on sNaN input only. ", @"", ISA_Enc.VOPC, 0, 557, 0x7C000000, 0x0025),</v>
      </c>
    </row>
    <row r="561" spans="2:33" x14ac:dyDescent="0.25">
      <c r="B561" t="s">
        <v>2100</v>
      </c>
      <c r="C561" s="5">
        <f t="shared" si="60"/>
        <v>557</v>
      </c>
      <c r="D561" t="s">
        <v>2787</v>
      </c>
      <c r="E561" t="s">
        <v>2796</v>
      </c>
      <c r="F561" t="s">
        <v>2796</v>
      </c>
      <c r="G561" t="s">
        <v>2791</v>
      </c>
      <c r="H561" t="s">
        <v>2791</v>
      </c>
      <c r="I561" t="s">
        <v>2791</v>
      </c>
      <c r="J561" t="s">
        <v>2791</v>
      </c>
      <c r="K561">
        <f t="shared" si="61"/>
        <v>3</v>
      </c>
      <c r="L561">
        <f t="shared" si="56"/>
        <v>3</v>
      </c>
      <c r="N561" t="s">
        <v>2349</v>
      </c>
      <c r="P561" t="s">
        <v>2872</v>
      </c>
      <c r="Q561">
        <v>0</v>
      </c>
      <c r="R561">
        <v>0</v>
      </c>
      <c r="S561" t="s">
        <v>371</v>
      </c>
      <c r="T561" t="str">
        <f t="shared" si="62"/>
        <v>00000000</v>
      </c>
      <c r="U561">
        <v>0</v>
      </c>
      <c r="V561">
        <v>0</v>
      </c>
      <c r="W561">
        <v>0</v>
      </c>
      <c r="X561">
        <v>0</v>
      </c>
      <c r="Y561">
        <v>0</v>
      </c>
      <c r="Z561">
        <v>1</v>
      </c>
      <c r="AA561">
        <v>0</v>
      </c>
      <c r="AB561">
        <v>0</v>
      </c>
      <c r="AC561">
        <v>1</v>
      </c>
      <c r="AD561">
        <v>0</v>
      </c>
      <c r="AE561">
        <v>1</v>
      </c>
      <c r="AF561" t="str">
        <f t="shared" si="58"/>
        <v>0x0025</v>
      </c>
      <c r="AG561" s="8" t="str">
        <f t="shared" si="59"/>
        <v>new InstInfo(0557, "v_cmp_f_f32_ext", "s8b", "v4f", "v4f", "none", "none", "none", "none", 3, 3, @"D.u = 0; Signal on sNaN input only. ", @"", ISA_Enc.VOP3bC, 0, 0, 0x7C000000, 0x0025),</v>
      </c>
    </row>
    <row r="562" spans="2:33" x14ac:dyDescent="0.25">
      <c r="B562" t="s">
        <v>434</v>
      </c>
      <c r="C562" s="5">
        <f t="shared" si="60"/>
        <v>558</v>
      </c>
      <c r="D562" t="s">
        <v>1231</v>
      </c>
      <c r="E562" t="s">
        <v>2798</v>
      </c>
      <c r="F562" t="s">
        <v>2798</v>
      </c>
      <c r="G562" t="s">
        <v>2791</v>
      </c>
      <c r="H562" t="s">
        <v>2791</v>
      </c>
      <c r="I562" t="s">
        <v>2791</v>
      </c>
      <c r="J562" t="s">
        <v>2791</v>
      </c>
      <c r="K562">
        <f t="shared" si="61"/>
        <v>3</v>
      </c>
      <c r="L562">
        <f t="shared" si="56"/>
        <v>3</v>
      </c>
      <c r="N562" t="s">
        <v>2349</v>
      </c>
      <c r="P562" t="s">
        <v>1075</v>
      </c>
      <c r="Q562">
        <v>32</v>
      </c>
      <c r="R562">
        <f>_xlfn.IFNA(VLOOKUP(B562 &amp; "_EXT",$B$4:$C$1093,2,),0)</f>
        <v>559</v>
      </c>
      <c r="S562" t="s">
        <v>435</v>
      </c>
      <c r="T562" t="str">
        <f t="shared" si="62"/>
        <v>00100000</v>
      </c>
      <c r="U562">
        <v>0</v>
      </c>
      <c r="V562">
        <v>0</v>
      </c>
      <c r="W562">
        <v>0</v>
      </c>
      <c r="X562">
        <v>0</v>
      </c>
      <c r="Y562">
        <v>0</v>
      </c>
      <c r="Z562">
        <v>1</v>
      </c>
      <c r="AA562">
        <v>0</v>
      </c>
      <c r="AB562">
        <v>0</v>
      </c>
      <c r="AC562">
        <v>1</v>
      </c>
      <c r="AD562">
        <v>0</v>
      </c>
      <c r="AE562">
        <v>1</v>
      </c>
      <c r="AF562" t="str">
        <f t="shared" si="58"/>
        <v>0x0025</v>
      </c>
      <c r="AG562" s="8" t="str">
        <f t="shared" si="59"/>
        <v>new InstInfo(0558, "v_cmp_f_f64", "vcc", "v8f", "v8f", "none", "none", "none", "none", 3, 3, @"D.u = 0; Signal on sNaN input only. ", @"", ISA_Enc.VOPC, 32, 559, 0x7C400000, 0x0025),</v>
      </c>
    </row>
    <row r="563" spans="2:33" x14ac:dyDescent="0.25">
      <c r="B563" t="s">
        <v>2132</v>
      </c>
      <c r="C563" s="5">
        <f t="shared" si="60"/>
        <v>559</v>
      </c>
      <c r="D563" t="s">
        <v>2787</v>
      </c>
      <c r="E563" t="s">
        <v>2798</v>
      </c>
      <c r="F563" t="s">
        <v>2798</v>
      </c>
      <c r="G563" t="s">
        <v>2791</v>
      </c>
      <c r="H563" t="s">
        <v>2791</v>
      </c>
      <c r="I563" t="s">
        <v>2791</v>
      </c>
      <c r="J563" t="s">
        <v>2791</v>
      </c>
      <c r="K563">
        <f t="shared" si="61"/>
        <v>3</v>
      </c>
      <c r="L563">
        <f t="shared" si="56"/>
        <v>3</v>
      </c>
      <c r="N563" t="s">
        <v>2349</v>
      </c>
      <c r="P563" t="s">
        <v>2872</v>
      </c>
      <c r="Q563">
        <v>32</v>
      </c>
      <c r="R563">
        <v>0</v>
      </c>
      <c r="S563" t="s">
        <v>435</v>
      </c>
      <c r="T563" t="str">
        <f t="shared" si="62"/>
        <v>00100000</v>
      </c>
      <c r="U563">
        <v>0</v>
      </c>
      <c r="V563">
        <v>0</v>
      </c>
      <c r="W563">
        <v>0</v>
      </c>
      <c r="X563">
        <v>0</v>
      </c>
      <c r="Y563">
        <v>0</v>
      </c>
      <c r="Z563">
        <v>1</v>
      </c>
      <c r="AA563">
        <v>0</v>
      </c>
      <c r="AB563">
        <v>0</v>
      </c>
      <c r="AC563">
        <v>1</v>
      </c>
      <c r="AD563">
        <v>0</v>
      </c>
      <c r="AE563">
        <v>1</v>
      </c>
      <c r="AF563" t="str">
        <f t="shared" si="58"/>
        <v>0x0025</v>
      </c>
      <c r="AG563" s="8" t="str">
        <f t="shared" si="59"/>
        <v>new InstInfo(0559, "v_cmp_f_f64_ext", "s8b", "v8f", "v8f", "none", "none", "none", "none", 3, 3, @"D.u = 0; Signal on sNaN input only. ", @"", ISA_Enc.VOP3bC, 32, 0, 0x7C400000, 0x0025),</v>
      </c>
    </row>
    <row r="564" spans="2:33" x14ac:dyDescent="0.25">
      <c r="B564" t="s">
        <v>626</v>
      </c>
      <c r="C564" s="5">
        <f t="shared" si="60"/>
        <v>560</v>
      </c>
      <c r="D564" t="s">
        <v>1231</v>
      </c>
      <c r="E564" t="s">
        <v>2799</v>
      </c>
      <c r="F564" t="s">
        <v>2799</v>
      </c>
      <c r="G564" t="s">
        <v>2791</v>
      </c>
      <c r="H564" t="s">
        <v>2791</v>
      </c>
      <c r="I564" t="s">
        <v>2791</v>
      </c>
      <c r="J564" t="s">
        <v>2791</v>
      </c>
      <c r="K564">
        <f t="shared" si="61"/>
        <v>3</v>
      </c>
      <c r="L564">
        <f t="shared" si="56"/>
        <v>3</v>
      </c>
      <c r="N564" t="s">
        <v>2413</v>
      </c>
      <c r="P564" t="s">
        <v>1075</v>
      </c>
      <c r="Q564">
        <v>128</v>
      </c>
      <c r="R564">
        <f>_xlfn.IFNA(VLOOKUP(B564 &amp; "_EXT",$B$4:$C$1093,2,),0)</f>
        <v>561</v>
      </c>
      <c r="S564" t="s">
        <v>627</v>
      </c>
      <c r="T564" t="str">
        <f t="shared" si="62"/>
        <v>10000000</v>
      </c>
      <c r="U564">
        <v>0</v>
      </c>
      <c r="V564">
        <v>0</v>
      </c>
      <c r="W564">
        <v>0</v>
      </c>
      <c r="X564">
        <v>0</v>
      </c>
      <c r="Y564">
        <v>0</v>
      </c>
      <c r="Z564">
        <v>1</v>
      </c>
      <c r="AA564">
        <v>0</v>
      </c>
      <c r="AB564">
        <v>0</v>
      </c>
      <c r="AC564">
        <v>1</v>
      </c>
      <c r="AD564">
        <v>0</v>
      </c>
      <c r="AE564">
        <v>1</v>
      </c>
      <c r="AF564" t="str">
        <f t="shared" si="58"/>
        <v>0x0025</v>
      </c>
      <c r="AG564" s="8" t="str">
        <f t="shared" si="59"/>
        <v>new InstInfo(0560, "v_cmp_f_i32", "vcc", "v4i", "v4i", "none", "none", "none", "none", 3, 3, @"D.u = 0; On 32-bit integers.", @"", ISA_Enc.VOPC, 128, 561, 0x7D000000, 0x0025),</v>
      </c>
    </row>
    <row r="565" spans="2:33" x14ac:dyDescent="0.25">
      <c r="B565" t="s">
        <v>2228</v>
      </c>
      <c r="C565" s="5">
        <f t="shared" si="60"/>
        <v>561</v>
      </c>
      <c r="D565" t="s">
        <v>2787</v>
      </c>
      <c r="E565" t="s">
        <v>2799</v>
      </c>
      <c r="F565" t="s">
        <v>2799</v>
      </c>
      <c r="G565" t="s">
        <v>2791</v>
      </c>
      <c r="H565" t="s">
        <v>2791</v>
      </c>
      <c r="I565" t="s">
        <v>2791</v>
      </c>
      <c r="J565" t="s">
        <v>2791</v>
      </c>
      <c r="K565">
        <f t="shared" si="61"/>
        <v>3</v>
      </c>
      <c r="L565">
        <f t="shared" si="56"/>
        <v>3</v>
      </c>
      <c r="N565" t="s">
        <v>2413</v>
      </c>
      <c r="P565" t="s">
        <v>2872</v>
      </c>
      <c r="Q565">
        <v>128</v>
      </c>
      <c r="R565">
        <v>0</v>
      </c>
      <c r="S565" t="s">
        <v>627</v>
      </c>
      <c r="T565" t="str">
        <f t="shared" si="62"/>
        <v>10000000</v>
      </c>
      <c r="U565">
        <v>0</v>
      </c>
      <c r="V565">
        <v>0</v>
      </c>
      <c r="W565">
        <v>0</v>
      </c>
      <c r="X565">
        <v>0</v>
      </c>
      <c r="Y565">
        <v>0</v>
      </c>
      <c r="Z565">
        <v>1</v>
      </c>
      <c r="AA565">
        <v>0</v>
      </c>
      <c r="AB565">
        <v>0</v>
      </c>
      <c r="AC565">
        <v>1</v>
      </c>
      <c r="AD565">
        <v>0</v>
      </c>
      <c r="AE565">
        <v>1</v>
      </c>
      <c r="AF565" t="str">
        <f t="shared" si="58"/>
        <v>0x0025</v>
      </c>
      <c r="AG565" s="8" t="str">
        <f t="shared" si="59"/>
        <v>new InstInfo(0561, "v_cmp_f_i32_ext", "s8b", "v4i", "v4i", "none", "none", "none", "none", 3, 3, @"D.u = 0; On 32-bit integers.", @"", ISA_Enc.VOP3bC, 128, 0, 0x7D000000, 0x0025),</v>
      </c>
    </row>
    <row r="566" spans="2:33" x14ac:dyDescent="0.25">
      <c r="B566" t="s">
        <v>658</v>
      </c>
      <c r="C566" s="5">
        <f t="shared" si="60"/>
        <v>562</v>
      </c>
      <c r="D566" t="s">
        <v>1231</v>
      </c>
      <c r="E566" t="s">
        <v>2802</v>
      </c>
      <c r="F566" t="s">
        <v>2802</v>
      </c>
      <c r="G566" t="s">
        <v>2791</v>
      </c>
      <c r="H566" t="s">
        <v>2791</v>
      </c>
      <c r="I566" t="s">
        <v>2791</v>
      </c>
      <c r="J566" t="s">
        <v>2791</v>
      </c>
      <c r="K566">
        <f t="shared" si="61"/>
        <v>3</v>
      </c>
      <c r="L566">
        <f t="shared" si="56"/>
        <v>3</v>
      </c>
      <c r="N566" t="s">
        <v>2429</v>
      </c>
      <c r="P566" t="s">
        <v>1075</v>
      </c>
      <c r="Q566">
        <v>160</v>
      </c>
      <c r="R566">
        <f>_xlfn.IFNA(VLOOKUP(B566 &amp; "_EXT",$B$4:$C$1093,2,),0)</f>
        <v>563</v>
      </c>
      <c r="S566" t="s">
        <v>659</v>
      </c>
      <c r="T566" t="str">
        <f t="shared" si="62"/>
        <v>10100000</v>
      </c>
      <c r="U566">
        <v>0</v>
      </c>
      <c r="V566">
        <v>0</v>
      </c>
      <c r="W566">
        <v>0</v>
      </c>
      <c r="X566">
        <v>0</v>
      </c>
      <c r="Y566">
        <v>0</v>
      </c>
      <c r="Z566">
        <v>1</v>
      </c>
      <c r="AA566">
        <v>0</v>
      </c>
      <c r="AB566">
        <v>0</v>
      </c>
      <c r="AC566">
        <v>1</v>
      </c>
      <c r="AD566">
        <v>0</v>
      </c>
      <c r="AE566">
        <v>1</v>
      </c>
      <c r="AF566" t="str">
        <f t="shared" si="58"/>
        <v>0x0025</v>
      </c>
      <c r="AG566" s="8" t="str">
        <f t="shared" si="59"/>
        <v>new InstInfo(0562, "v_cmp_f_i64", "vcc", "v8i", "v8i", "none", "none", "none", "none", 3, 3, @"D.u = 0; On 64-bit integers.", @"", ISA_Enc.VOPC, 160, 563, 0x7D400000, 0x0025),</v>
      </c>
    </row>
    <row r="567" spans="2:33" x14ac:dyDescent="0.25">
      <c r="B567" t="s">
        <v>2244</v>
      </c>
      <c r="C567" s="5">
        <f t="shared" si="60"/>
        <v>563</v>
      </c>
      <c r="D567" t="s">
        <v>2787</v>
      </c>
      <c r="E567" t="s">
        <v>2802</v>
      </c>
      <c r="F567" t="s">
        <v>2802</v>
      </c>
      <c r="G567" t="s">
        <v>2791</v>
      </c>
      <c r="H567" t="s">
        <v>2791</v>
      </c>
      <c r="I567" t="s">
        <v>2791</v>
      </c>
      <c r="J567" t="s">
        <v>2791</v>
      </c>
      <c r="K567">
        <f t="shared" si="61"/>
        <v>3</v>
      </c>
      <c r="L567">
        <f t="shared" si="56"/>
        <v>3</v>
      </c>
      <c r="N567" t="s">
        <v>2429</v>
      </c>
      <c r="P567" t="s">
        <v>2872</v>
      </c>
      <c r="Q567">
        <v>160</v>
      </c>
      <c r="R567">
        <v>0</v>
      </c>
      <c r="S567" t="s">
        <v>659</v>
      </c>
      <c r="T567" t="str">
        <f t="shared" si="62"/>
        <v>10100000</v>
      </c>
      <c r="U567">
        <v>0</v>
      </c>
      <c r="V567">
        <v>0</v>
      </c>
      <c r="W567">
        <v>0</v>
      </c>
      <c r="X567">
        <v>0</v>
      </c>
      <c r="Y567">
        <v>0</v>
      </c>
      <c r="Z567">
        <v>1</v>
      </c>
      <c r="AA567">
        <v>0</v>
      </c>
      <c r="AB567">
        <v>0</v>
      </c>
      <c r="AC567">
        <v>1</v>
      </c>
      <c r="AD567">
        <v>0</v>
      </c>
      <c r="AE567">
        <v>1</v>
      </c>
      <c r="AF567" t="str">
        <f t="shared" si="58"/>
        <v>0x0025</v>
      </c>
      <c r="AG567" s="8" t="str">
        <f t="shared" si="59"/>
        <v>new InstInfo(0563, "v_cmp_f_i64_ext", "s8b", "v8i", "v8i", "none", "none", "none", "none", 3, 3, @"D.u = 0; On 64-bit integers.", @"", ISA_Enc.VOP3bC, 160, 0, 0x7D400000, 0x0025),</v>
      </c>
    </row>
    <row r="568" spans="2:33" x14ac:dyDescent="0.25">
      <c r="B568" t="s">
        <v>690</v>
      </c>
      <c r="C568" s="5">
        <f t="shared" si="60"/>
        <v>564</v>
      </c>
      <c r="D568" t="s">
        <v>1231</v>
      </c>
      <c r="E568" t="s">
        <v>2800</v>
      </c>
      <c r="F568" t="s">
        <v>2800</v>
      </c>
      <c r="G568" t="s">
        <v>2791</v>
      </c>
      <c r="H568" t="s">
        <v>2791</v>
      </c>
      <c r="I568" t="s">
        <v>2791</v>
      </c>
      <c r="J568" t="s">
        <v>2791</v>
      </c>
      <c r="K568">
        <f t="shared" si="61"/>
        <v>3</v>
      </c>
      <c r="L568">
        <f t="shared" si="56"/>
        <v>3</v>
      </c>
      <c r="N568" t="s">
        <v>2437</v>
      </c>
      <c r="P568" t="s">
        <v>1075</v>
      </c>
      <c r="Q568">
        <v>192</v>
      </c>
      <c r="R568">
        <f>_xlfn.IFNA(VLOOKUP(B568 &amp; "_EXT",$B$4:$C$1093,2,),0)</f>
        <v>565</v>
      </c>
      <c r="S568" t="s">
        <v>691</v>
      </c>
      <c r="T568" t="str">
        <f t="shared" si="62"/>
        <v>11000000</v>
      </c>
      <c r="U568">
        <v>0</v>
      </c>
      <c r="V568">
        <v>0</v>
      </c>
      <c r="W568">
        <v>0</v>
      </c>
      <c r="X568">
        <v>0</v>
      </c>
      <c r="Y568">
        <v>0</v>
      </c>
      <c r="Z568">
        <v>1</v>
      </c>
      <c r="AA568">
        <v>0</v>
      </c>
      <c r="AB568">
        <v>0</v>
      </c>
      <c r="AC568">
        <v>1</v>
      </c>
      <c r="AD568">
        <v>0</v>
      </c>
      <c r="AE568">
        <v>1</v>
      </c>
      <c r="AF568" t="str">
        <f t="shared" si="58"/>
        <v>0x0025</v>
      </c>
      <c r="AG568" s="8" t="str">
        <f t="shared" si="59"/>
        <v>new InstInfo(0564, "v_cmp_f_u32", "vcc", "v4u", "v4u", "none", "none", "none", "none", 3, 3, @"D.u = 0; On unsigned 32-bit integers.", @"", ISA_Enc.VOPC, 192, 565, 0x7D800000, 0x0025),</v>
      </c>
    </row>
    <row r="569" spans="2:33" x14ac:dyDescent="0.25">
      <c r="B569" t="s">
        <v>2260</v>
      </c>
      <c r="C569" s="5">
        <f t="shared" si="60"/>
        <v>565</v>
      </c>
      <c r="D569" t="s">
        <v>2787</v>
      </c>
      <c r="E569" t="s">
        <v>2800</v>
      </c>
      <c r="F569" t="s">
        <v>2800</v>
      </c>
      <c r="G569" t="s">
        <v>2791</v>
      </c>
      <c r="H569" t="s">
        <v>2791</v>
      </c>
      <c r="I569" t="s">
        <v>2791</v>
      </c>
      <c r="J569" t="s">
        <v>2791</v>
      </c>
      <c r="K569">
        <f t="shared" si="61"/>
        <v>3</v>
      </c>
      <c r="L569">
        <f t="shared" si="56"/>
        <v>3</v>
      </c>
      <c r="N569" t="s">
        <v>2437</v>
      </c>
      <c r="P569" t="s">
        <v>2872</v>
      </c>
      <c r="Q569">
        <v>192</v>
      </c>
      <c r="R569">
        <v>0</v>
      </c>
      <c r="S569" t="s">
        <v>691</v>
      </c>
      <c r="T569" t="str">
        <f t="shared" si="62"/>
        <v>11000000</v>
      </c>
      <c r="U569">
        <v>0</v>
      </c>
      <c r="V569">
        <v>0</v>
      </c>
      <c r="W569">
        <v>0</v>
      </c>
      <c r="X569">
        <v>0</v>
      </c>
      <c r="Y569">
        <v>0</v>
      </c>
      <c r="Z569">
        <v>1</v>
      </c>
      <c r="AA569">
        <v>0</v>
      </c>
      <c r="AB569">
        <v>0</v>
      </c>
      <c r="AC569">
        <v>1</v>
      </c>
      <c r="AD569">
        <v>0</v>
      </c>
      <c r="AE569">
        <v>1</v>
      </c>
      <c r="AF569" t="str">
        <f t="shared" si="58"/>
        <v>0x0025</v>
      </c>
      <c r="AG569" s="8" t="str">
        <f t="shared" si="59"/>
        <v>new InstInfo(0565, "v_cmp_f_u32_ext", "s8b", "v4u", "v4u", "none", "none", "none", "none", 3, 3, @"D.u = 0; On unsigned 32-bit integers.", @"", ISA_Enc.VOP3bC, 192, 0, 0x7D800000, 0x0025),</v>
      </c>
    </row>
    <row r="570" spans="2:33" x14ac:dyDescent="0.25">
      <c r="B570" t="s">
        <v>722</v>
      </c>
      <c r="C570" s="5">
        <f t="shared" si="60"/>
        <v>566</v>
      </c>
      <c r="D570" t="s">
        <v>1231</v>
      </c>
      <c r="E570" t="s">
        <v>2803</v>
      </c>
      <c r="F570" t="s">
        <v>2803</v>
      </c>
      <c r="G570" t="s">
        <v>2791</v>
      </c>
      <c r="H570" t="s">
        <v>2791</v>
      </c>
      <c r="I570" t="s">
        <v>2791</v>
      </c>
      <c r="J570" t="s">
        <v>2791</v>
      </c>
      <c r="K570">
        <f t="shared" si="61"/>
        <v>3</v>
      </c>
      <c r="L570">
        <f t="shared" ref="L570:L633" si="63">7-COUNTIF(D570:K570,"none")</f>
        <v>3</v>
      </c>
      <c r="N570" t="s">
        <v>2445</v>
      </c>
      <c r="P570" t="s">
        <v>1075</v>
      </c>
      <c r="Q570">
        <v>224</v>
      </c>
      <c r="R570">
        <f>_xlfn.IFNA(VLOOKUP(B570 &amp; "_EXT",$B$4:$C$1093,2,),0)</f>
        <v>567</v>
      </c>
      <c r="S570" t="s">
        <v>723</v>
      </c>
      <c r="T570" t="str">
        <f t="shared" si="62"/>
        <v>11100000</v>
      </c>
      <c r="U570">
        <v>0</v>
      </c>
      <c r="V570">
        <v>0</v>
      </c>
      <c r="W570">
        <v>0</v>
      </c>
      <c r="X570">
        <v>0</v>
      </c>
      <c r="Y570">
        <v>0</v>
      </c>
      <c r="Z570">
        <v>1</v>
      </c>
      <c r="AA570">
        <v>0</v>
      </c>
      <c r="AB570">
        <v>0</v>
      </c>
      <c r="AC570">
        <v>1</v>
      </c>
      <c r="AD570">
        <v>0</v>
      </c>
      <c r="AE570">
        <v>1</v>
      </c>
      <c r="AF570" t="str">
        <f t="shared" si="58"/>
        <v>0x0025</v>
      </c>
      <c r="AG570" s="8" t="str">
        <f t="shared" si="59"/>
        <v>new InstInfo(0566, "v_cmp_f_u64", "vcc", "v8u", "v8u", "none", "none", "none", "none", 3, 3, @"D.u = 0; On unsigned 64-bit integers.", @"", ISA_Enc.VOPC, 224, 567, 0x7DC00000, 0x0025),</v>
      </c>
    </row>
    <row r="571" spans="2:33" x14ac:dyDescent="0.25">
      <c r="B571" t="s">
        <v>2276</v>
      </c>
      <c r="C571" s="5">
        <f t="shared" si="60"/>
        <v>567</v>
      </c>
      <c r="D571" t="s">
        <v>2787</v>
      </c>
      <c r="E571" t="s">
        <v>2803</v>
      </c>
      <c r="F571" t="s">
        <v>2803</v>
      </c>
      <c r="G571" t="s">
        <v>2791</v>
      </c>
      <c r="H571" t="s">
        <v>2791</v>
      </c>
      <c r="I571" t="s">
        <v>2791</v>
      </c>
      <c r="J571" t="s">
        <v>2791</v>
      </c>
      <c r="K571">
        <f t="shared" si="61"/>
        <v>3</v>
      </c>
      <c r="L571">
        <f t="shared" si="63"/>
        <v>3</v>
      </c>
      <c r="N571" t="s">
        <v>2445</v>
      </c>
      <c r="P571" t="s">
        <v>2872</v>
      </c>
      <c r="Q571">
        <v>224</v>
      </c>
      <c r="R571">
        <v>0</v>
      </c>
      <c r="S571" t="s">
        <v>723</v>
      </c>
      <c r="T571" t="str">
        <f t="shared" si="62"/>
        <v>11100000</v>
      </c>
      <c r="U571">
        <v>0</v>
      </c>
      <c r="V571">
        <v>0</v>
      </c>
      <c r="W571">
        <v>0</v>
      </c>
      <c r="X571">
        <v>0</v>
      </c>
      <c r="Y571">
        <v>0</v>
      </c>
      <c r="Z571">
        <v>1</v>
      </c>
      <c r="AA571">
        <v>0</v>
      </c>
      <c r="AB571">
        <v>0</v>
      </c>
      <c r="AC571">
        <v>1</v>
      </c>
      <c r="AD571">
        <v>0</v>
      </c>
      <c r="AE571">
        <v>1</v>
      </c>
      <c r="AF571" t="str">
        <f t="shared" si="58"/>
        <v>0x0025</v>
      </c>
      <c r="AG571" s="8" t="str">
        <f t="shared" si="59"/>
        <v>new InstInfo(0567, "v_cmp_f_u64_ext", "s8b", "v8u", "v8u", "none", "none", "none", "none", 3, 3, @"D.u = 0; On unsigned 64-bit integers.", @"", ISA_Enc.VOP3bC, 224, 0, 0x7DC00000, 0x0025),</v>
      </c>
    </row>
    <row r="572" spans="2:33" x14ac:dyDescent="0.25">
      <c r="B572" t="s">
        <v>382</v>
      </c>
      <c r="C572" s="5">
        <f t="shared" si="60"/>
        <v>568</v>
      </c>
      <c r="D572" t="s">
        <v>1231</v>
      </c>
      <c r="E572" t="s">
        <v>2796</v>
      </c>
      <c r="F572" t="s">
        <v>2796</v>
      </c>
      <c r="G572" t="s">
        <v>2791</v>
      </c>
      <c r="H572" t="s">
        <v>2791</v>
      </c>
      <c r="I572" t="s">
        <v>2791</v>
      </c>
      <c r="J572" t="s">
        <v>2791</v>
      </c>
      <c r="K572">
        <f t="shared" si="61"/>
        <v>3</v>
      </c>
      <c r="L572">
        <f t="shared" si="63"/>
        <v>3</v>
      </c>
      <c r="N572" t="s">
        <v>2355</v>
      </c>
      <c r="P572" t="s">
        <v>1075</v>
      </c>
      <c r="Q572">
        <v>6</v>
      </c>
      <c r="R572">
        <f>_xlfn.IFNA(VLOOKUP(B572 &amp; "_EXT",$B$4:$C$1093,2,),0)</f>
        <v>569</v>
      </c>
      <c r="S572" t="s">
        <v>383</v>
      </c>
      <c r="T572" t="str">
        <f t="shared" si="62"/>
        <v>00000110</v>
      </c>
      <c r="U572">
        <v>0</v>
      </c>
      <c r="V572">
        <v>0</v>
      </c>
      <c r="W572">
        <v>0</v>
      </c>
      <c r="X572">
        <v>0</v>
      </c>
      <c r="Y572">
        <v>0</v>
      </c>
      <c r="Z572">
        <v>1</v>
      </c>
      <c r="AA572">
        <v>0</v>
      </c>
      <c r="AB572">
        <v>0</v>
      </c>
      <c r="AC572">
        <v>1</v>
      </c>
      <c r="AD572">
        <v>0</v>
      </c>
      <c r="AE572">
        <v>1</v>
      </c>
      <c r="AF572" t="str">
        <f t="shared" si="58"/>
        <v>0x0025</v>
      </c>
      <c r="AG572" s="8" t="str">
        <f t="shared" si="59"/>
        <v>new InstInfo(0568, "v_cmp_ge_f32", "vcc", "v4f", "v4f", "none", "none", "none", "none", 3, 3, @"D.u = (S0 &gt;= S1); Signal on sNaN input only. ", @"", ISA_Enc.VOPC, 6, 569, 0x7C0C0000, 0x0025),</v>
      </c>
    </row>
    <row r="573" spans="2:33" x14ac:dyDescent="0.25">
      <c r="B573" t="s">
        <v>2106</v>
      </c>
      <c r="C573" s="5">
        <f t="shared" si="60"/>
        <v>569</v>
      </c>
      <c r="D573" t="s">
        <v>2787</v>
      </c>
      <c r="E573" t="s">
        <v>2796</v>
      </c>
      <c r="F573" t="s">
        <v>2796</v>
      </c>
      <c r="G573" t="s">
        <v>2791</v>
      </c>
      <c r="H573" t="s">
        <v>2791</v>
      </c>
      <c r="I573" t="s">
        <v>2791</v>
      </c>
      <c r="J573" t="s">
        <v>2791</v>
      </c>
      <c r="K573">
        <f t="shared" si="61"/>
        <v>3</v>
      </c>
      <c r="L573">
        <f t="shared" si="63"/>
        <v>3</v>
      </c>
      <c r="N573" t="s">
        <v>2355</v>
      </c>
      <c r="P573" t="s">
        <v>2872</v>
      </c>
      <c r="Q573">
        <v>6</v>
      </c>
      <c r="R573">
        <v>0</v>
      </c>
      <c r="S573" t="s">
        <v>383</v>
      </c>
      <c r="T573" t="str">
        <f t="shared" si="62"/>
        <v>00000110</v>
      </c>
      <c r="U573">
        <v>0</v>
      </c>
      <c r="V573">
        <v>0</v>
      </c>
      <c r="W573">
        <v>0</v>
      </c>
      <c r="X573">
        <v>0</v>
      </c>
      <c r="Y573">
        <v>0</v>
      </c>
      <c r="Z573">
        <v>1</v>
      </c>
      <c r="AA573">
        <v>0</v>
      </c>
      <c r="AB573">
        <v>0</v>
      </c>
      <c r="AC573">
        <v>1</v>
      </c>
      <c r="AD573">
        <v>0</v>
      </c>
      <c r="AE573">
        <v>1</v>
      </c>
      <c r="AF573" t="str">
        <f t="shared" si="58"/>
        <v>0x0025</v>
      </c>
      <c r="AG573" s="8" t="str">
        <f t="shared" si="59"/>
        <v>new InstInfo(0569, "v_cmp_ge_f32_ext", "s8b", "v4f", "v4f", "none", "none", "none", "none", 3, 3, @"D.u = (S0 &gt;= S1); Signal on sNaN input only. ", @"", ISA_Enc.VOP3bC, 6, 0, 0x7C0C0000, 0x0025),</v>
      </c>
    </row>
    <row r="574" spans="2:33" x14ac:dyDescent="0.25">
      <c r="B574" t="s">
        <v>446</v>
      </c>
      <c r="C574" s="5">
        <f t="shared" si="60"/>
        <v>570</v>
      </c>
      <c r="D574" t="s">
        <v>1231</v>
      </c>
      <c r="E574" t="s">
        <v>2798</v>
      </c>
      <c r="F574" t="s">
        <v>2798</v>
      </c>
      <c r="G574" t="s">
        <v>2791</v>
      </c>
      <c r="H574" t="s">
        <v>2791</v>
      </c>
      <c r="I574" t="s">
        <v>2791</v>
      </c>
      <c r="J574" t="s">
        <v>2791</v>
      </c>
      <c r="K574">
        <f t="shared" si="61"/>
        <v>3</v>
      </c>
      <c r="L574">
        <f t="shared" si="63"/>
        <v>3</v>
      </c>
      <c r="N574" t="s">
        <v>2355</v>
      </c>
      <c r="P574" t="s">
        <v>1075</v>
      </c>
      <c r="Q574">
        <v>38</v>
      </c>
      <c r="R574">
        <f>_xlfn.IFNA(VLOOKUP(B574 &amp; "_EXT",$B$4:$C$1093,2,),0)</f>
        <v>571</v>
      </c>
      <c r="S574" t="s">
        <v>447</v>
      </c>
      <c r="T574" t="str">
        <f t="shared" si="62"/>
        <v>00100110</v>
      </c>
      <c r="U574">
        <v>0</v>
      </c>
      <c r="V574">
        <v>0</v>
      </c>
      <c r="W574">
        <v>0</v>
      </c>
      <c r="X574">
        <v>0</v>
      </c>
      <c r="Y574">
        <v>0</v>
      </c>
      <c r="Z574">
        <v>1</v>
      </c>
      <c r="AA574">
        <v>0</v>
      </c>
      <c r="AB574">
        <v>0</v>
      </c>
      <c r="AC574">
        <v>1</v>
      </c>
      <c r="AD574">
        <v>0</v>
      </c>
      <c r="AE574">
        <v>1</v>
      </c>
      <c r="AF574" t="str">
        <f t="shared" si="58"/>
        <v>0x0025</v>
      </c>
      <c r="AG574" s="8" t="str">
        <f t="shared" si="59"/>
        <v>new InstInfo(0570, "v_cmp_ge_f64", "vcc", "v8f", "v8f", "none", "none", "none", "none", 3, 3, @"D.u = (S0 &gt;= S1); Signal on sNaN input only. ", @"", ISA_Enc.VOPC, 38, 571, 0x7C4C0000, 0x0025),</v>
      </c>
    </row>
    <row r="575" spans="2:33" x14ac:dyDescent="0.25">
      <c r="B575" t="s">
        <v>2138</v>
      </c>
      <c r="C575" s="5">
        <f t="shared" si="60"/>
        <v>571</v>
      </c>
      <c r="D575" t="s">
        <v>2787</v>
      </c>
      <c r="E575" t="s">
        <v>2798</v>
      </c>
      <c r="F575" t="s">
        <v>2798</v>
      </c>
      <c r="G575" t="s">
        <v>2791</v>
      </c>
      <c r="H575" t="s">
        <v>2791</v>
      </c>
      <c r="I575" t="s">
        <v>2791</v>
      </c>
      <c r="J575" t="s">
        <v>2791</v>
      </c>
      <c r="K575">
        <f t="shared" si="61"/>
        <v>3</v>
      </c>
      <c r="L575">
        <f t="shared" si="63"/>
        <v>3</v>
      </c>
      <c r="N575" t="s">
        <v>2355</v>
      </c>
      <c r="P575" t="s">
        <v>2872</v>
      </c>
      <c r="Q575">
        <v>38</v>
      </c>
      <c r="R575">
        <v>0</v>
      </c>
      <c r="S575" t="s">
        <v>447</v>
      </c>
      <c r="T575" t="str">
        <f t="shared" si="62"/>
        <v>00100110</v>
      </c>
      <c r="U575">
        <v>0</v>
      </c>
      <c r="V575">
        <v>0</v>
      </c>
      <c r="W575">
        <v>0</v>
      </c>
      <c r="X575">
        <v>0</v>
      </c>
      <c r="Y575">
        <v>0</v>
      </c>
      <c r="Z575">
        <v>1</v>
      </c>
      <c r="AA575">
        <v>0</v>
      </c>
      <c r="AB575">
        <v>0</v>
      </c>
      <c r="AC575">
        <v>1</v>
      </c>
      <c r="AD575">
        <v>0</v>
      </c>
      <c r="AE575">
        <v>1</v>
      </c>
      <c r="AF575" t="str">
        <f t="shared" si="58"/>
        <v>0x0025</v>
      </c>
      <c r="AG575" s="8" t="str">
        <f t="shared" si="59"/>
        <v>new InstInfo(0571, "v_cmp_ge_f64_ext", "s8b", "v8f", "v8f", "none", "none", "none", "none", 3, 3, @"D.u = (S0 &gt;= S1); Signal on sNaN input only. ", @"", ISA_Enc.VOP3bC, 38, 0, 0x7C4C0000, 0x0025),</v>
      </c>
    </row>
    <row r="576" spans="2:33" x14ac:dyDescent="0.25">
      <c r="B576" t="s">
        <v>638</v>
      </c>
      <c r="C576" s="5">
        <f t="shared" si="60"/>
        <v>572</v>
      </c>
      <c r="D576" t="s">
        <v>1231</v>
      </c>
      <c r="E576" t="s">
        <v>2799</v>
      </c>
      <c r="F576" t="s">
        <v>2799</v>
      </c>
      <c r="G576" t="s">
        <v>2791</v>
      </c>
      <c r="H576" t="s">
        <v>2791</v>
      </c>
      <c r="I576" t="s">
        <v>2791</v>
      </c>
      <c r="J576" t="s">
        <v>2791</v>
      </c>
      <c r="K576">
        <f t="shared" si="61"/>
        <v>3</v>
      </c>
      <c r="L576">
        <f t="shared" si="63"/>
        <v>3</v>
      </c>
      <c r="N576" t="s">
        <v>2419</v>
      </c>
      <c r="P576" t="s">
        <v>1075</v>
      </c>
      <c r="Q576">
        <v>134</v>
      </c>
      <c r="R576">
        <f>_xlfn.IFNA(VLOOKUP(B576 &amp; "_EXT",$B$4:$C$1093,2,),0)</f>
        <v>573</v>
      </c>
      <c r="S576" t="s">
        <v>639</v>
      </c>
      <c r="T576" t="str">
        <f t="shared" si="62"/>
        <v>10000110</v>
      </c>
      <c r="U576">
        <v>0</v>
      </c>
      <c r="V576">
        <v>0</v>
      </c>
      <c r="W576">
        <v>0</v>
      </c>
      <c r="X576">
        <v>0</v>
      </c>
      <c r="Y576">
        <v>0</v>
      </c>
      <c r="Z576">
        <v>1</v>
      </c>
      <c r="AA576">
        <v>0</v>
      </c>
      <c r="AB576">
        <v>0</v>
      </c>
      <c r="AC576">
        <v>1</v>
      </c>
      <c r="AD576">
        <v>0</v>
      </c>
      <c r="AE576">
        <v>1</v>
      </c>
      <c r="AF576" t="str">
        <f t="shared" si="58"/>
        <v>0x0025</v>
      </c>
      <c r="AG576" s="8" t="str">
        <f t="shared" si="59"/>
        <v>new InstInfo(0572, "v_cmp_ge_i32", "vcc", "v4i", "v4i", "none", "none", "none", "none", 3, 3, @"D.u = (S0 &gt;= S1); On 32-bit integers.", @"", ISA_Enc.VOPC, 134, 573, 0x7D0C0000, 0x0025),</v>
      </c>
    </row>
    <row r="577" spans="2:33" x14ac:dyDescent="0.25">
      <c r="B577" t="s">
        <v>2234</v>
      </c>
      <c r="C577" s="5">
        <f t="shared" si="60"/>
        <v>573</v>
      </c>
      <c r="D577" t="s">
        <v>2787</v>
      </c>
      <c r="E577" t="s">
        <v>2799</v>
      </c>
      <c r="F577" t="s">
        <v>2799</v>
      </c>
      <c r="G577" t="s">
        <v>2791</v>
      </c>
      <c r="H577" t="s">
        <v>2791</v>
      </c>
      <c r="I577" t="s">
        <v>2791</v>
      </c>
      <c r="J577" t="s">
        <v>2791</v>
      </c>
      <c r="K577">
        <f t="shared" si="61"/>
        <v>3</v>
      </c>
      <c r="L577">
        <f t="shared" si="63"/>
        <v>3</v>
      </c>
      <c r="N577" t="s">
        <v>2419</v>
      </c>
      <c r="P577" t="s">
        <v>2872</v>
      </c>
      <c r="Q577">
        <v>134</v>
      </c>
      <c r="R577">
        <v>0</v>
      </c>
      <c r="S577" t="s">
        <v>639</v>
      </c>
      <c r="T577" t="str">
        <f t="shared" si="62"/>
        <v>10000110</v>
      </c>
      <c r="U577">
        <v>0</v>
      </c>
      <c r="V577">
        <v>0</v>
      </c>
      <c r="W577">
        <v>0</v>
      </c>
      <c r="X577">
        <v>0</v>
      </c>
      <c r="Y577">
        <v>0</v>
      </c>
      <c r="Z577">
        <v>1</v>
      </c>
      <c r="AA577">
        <v>0</v>
      </c>
      <c r="AB577">
        <v>0</v>
      </c>
      <c r="AC577">
        <v>1</v>
      </c>
      <c r="AD577">
        <v>0</v>
      </c>
      <c r="AE577">
        <v>1</v>
      </c>
      <c r="AF577" t="str">
        <f t="shared" si="58"/>
        <v>0x0025</v>
      </c>
      <c r="AG577" s="8" t="str">
        <f t="shared" si="59"/>
        <v>new InstInfo(0573, "v_cmp_ge_i32_ext", "s8b", "v4i", "v4i", "none", "none", "none", "none", 3, 3, @"D.u = (S0 &gt;= S1); On 32-bit integers.", @"", ISA_Enc.VOP3bC, 134, 0, 0x7D0C0000, 0x0025),</v>
      </c>
    </row>
    <row r="578" spans="2:33" x14ac:dyDescent="0.25">
      <c r="B578" t="s">
        <v>670</v>
      </c>
      <c r="C578" s="5">
        <f t="shared" si="60"/>
        <v>574</v>
      </c>
      <c r="D578" t="s">
        <v>1231</v>
      </c>
      <c r="E578" t="s">
        <v>2802</v>
      </c>
      <c r="F578" t="s">
        <v>2802</v>
      </c>
      <c r="G578" t="s">
        <v>2791</v>
      </c>
      <c r="H578" t="s">
        <v>2791</v>
      </c>
      <c r="I578" t="s">
        <v>2791</v>
      </c>
      <c r="J578" t="s">
        <v>2791</v>
      </c>
      <c r="K578">
        <f t="shared" si="61"/>
        <v>3</v>
      </c>
      <c r="L578">
        <f t="shared" si="63"/>
        <v>3</v>
      </c>
      <c r="N578" t="s">
        <v>2435</v>
      </c>
      <c r="P578" t="s">
        <v>1075</v>
      </c>
      <c r="Q578">
        <v>166</v>
      </c>
      <c r="R578">
        <f>_xlfn.IFNA(VLOOKUP(B578 &amp; "_EXT",$B$4:$C$1093,2,),0)</f>
        <v>575</v>
      </c>
      <c r="S578" t="s">
        <v>671</v>
      </c>
      <c r="T578" t="str">
        <f t="shared" si="62"/>
        <v>10100110</v>
      </c>
      <c r="U578">
        <v>0</v>
      </c>
      <c r="V578">
        <v>0</v>
      </c>
      <c r="W578">
        <v>0</v>
      </c>
      <c r="X578">
        <v>0</v>
      </c>
      <c r="Y578">
        <v>0</v>
      </c>
      <c r="Z578">
        <v>1</v>
      </c>
      <c r="AA578">
        <v>0</v>
      </c>
      <c r="AB578">
        <v>0</v>
      </c>
      <c r="AC578">
        <v>1</v>
      </c>
      <c r="AD578">
        <v>0</v>
      </c>
      <c r="AE578">
        <v>1</v>
      </c>
      <c r="AF578" t="str">
        <f t="shared" si="58"/>
        <v>0x0025</v>
      </c>
      <c r="AG578" s="8" t="str">
        <f t="shared" si="59"/>
        <v>new InstInfo(0574, "v_cmp_ge_i64", "vcc", "v8i", "v8i", "none", "none", "none", "none", 3, 3, @"D.u = (S0 &gt;= S1); On 64-bit integers.", @"", ISA_Enc.VOPC, 166, 575, 0x7D4C0000, 0x0025),</v>
      </c>
    </row>
    <row r="579" spans="2:33" x14ac:dyDescent="0.25">
      <c r="B579" t="s">
        <v>2250</v>
      </c>
      <c r="C579" s="5">
        <f t="shared" si="60"/>
        <v>575</v>
      </c>
      <c r="D579" t="s">
        <v>2787</v>
      </c>
      <c r="E579" t="s">
        <v>2802</v>
      </c>
      <c r="F579" t="s">
        <v>2802</v>
      </c>
      <c r="G579" t="s">
        <v>2791</v>
      </c>
      <c r="H579" t="s">
        <v>2791</v>
      </c>
      <c r="I579" t="s">
        <v>2791</v>
      </c>
      <c r="J579" t="s">
        <v>2791</v>
      </c>
      <c r="K579">
        <f t="shared" si="61"/>
        <v>3</v>
      </c>
      <c r="L579">
        <f t="shared" si="63"/>
        <v>3</v>
      </c>
      <c r="N579" t="s">
        <v>2435</v>
      </c>
      <c r="P579" t="s">
        <v>2872</v>
      </c>
      <c r="Q579">
        <v>166</v>
      </c>
      <c r="R579">
        <v>0</v>
      </c>
      <c r="S579" t="s">
        <v>671</v>
      </c>
      <c r="T579" t="str">
        <f t="shared" si="62"/>
        <v>10100110</v>
      </c>
      <c r="U579">
        <v>0</v>
      </c>
      <c r="V579">
        <v>0</v>
      </c>
      <c r="W579">
        <v>0</v>
      </c>
      <c r="X579">
        <v>0</v>
      </c>
      <c r="Y579">
        <v>0</v>
      </c>
      <c r="Z579">
        <v>1</v>
      </c>
      <c r="AA579">
        <v>0</v>
      </c>
      <c r="AB579">
        <v>0</v>
      </c>
      <c r="AC579">
        <v>1</v>
      </c>
      <c r="AD579">
        <v>0</v>
      </c>
      <c r="AE579">
        <v>1</v>
      </c>
      <c r="AF579" t="str">
        <f t="shared" si="58"/>
        <v>0x0025</v>
      </c>
      <c r="AG579" s="8" t="str">
        <f t="shared" si="59"/>
        <v>new InstInfo(0575, "v_cmp_ge_i64_ext", "s8b", "v8i", "v8i", "none", "none", "none", "none", 3, 3, @"D.u = (S0 &gt;= S1); On 64-bit integers.", @"", ISA_Enc.VOP3bC, 166, 0, 0x7D4C0000, 0x0025),</v>
      </c>
    </row>
    <row r="580" spans="2:33" x14ac:dyDescent="0.25">
      <c r="B580" t="s">
        <v>702</v>
      </c>
      <c r="C580" s="5">
        <f t="shared" si="60"/>
        <v>576</v>
      </c>
      <c r="D580" t="s">
        <v>1231</v>
      </c>
      <c r="E580" t="s">
        <v>2800</v>
      </c>
      <c r="F580" t="s">
        <v>2800</v>
      </c>
      <c r="G580" t="s">
        <v>2791</v>
      </c>
      <c r="H580" t="s">
        <v>2791</v>
      </c>
      <c r="I580" t="s">
        <v>2791</v>
      </c>
      <c r="J580" t="s">
        <v>2791</v>
      </c>
      <c r="K580">
        <f t="shared" si="61"/>
        <v>3</v>
      </c>
      <c r="L580">
        <f t="shared" si="63"/>
        <v>3</v>
      </c>
      <c r="N580" t="s">
        <v>2443</v>
      </c>
      <c r="P580" t="s">
        <v>1075</v>
      </c>
      <c r="Q580">
        <v>198</v>
      </c>
      <c r="R580">
        <f>_xlfn.IFNA(VLOOKUP(B580 &amp; "_EXT",$B$4:$C$1093,2,),0)</f>
        <v>577</v>
      </c>
      <c r="S580" t="s">
        <v>703</v>
      </c>
      <c r="T580" t="str">
        <f t="shared" si="62"/>
        <v>11000110</v>
      </c>
      <c r="U580">
        <v>0</v>
      </c>
      <c r="V580">
        <v>0</v>
      </c>
      <c r="W580">
        <v>0</v>
      </c>
      <c r="X580">
        <v>0</v>
      </c>
      <c r="Y580">
        <v>0</v>
      </c>
      <c r="Z580">
        <v>1</v>
      </c>
      <c r="AA580">
        <v>0</v>
      </c>
      <c r="AB580">
        <v>0</v>
      </c>
      <c r="AC580">
        <v>1</v>
      </c>
      <c r="AD580">
        <v>0</v>
      </c>
      <c r="AE580">
        <v>1</v>
      </c>
      <c r="AF580" t="str">
        <f t="shared" ref="AF580:AF643" si="64">"0x" &amp; BIN2HEX(U580 &amp; V580 &amp; W580, 2)  &amp; BIN2HEX(X580 &amp; Y580 &amp; Z580 &amp; AA580 &amp; AB580 &amp; AC580 &amp; AD580 &amp; AE580, 2)</f>
        <v>0x0025</v>
      </c>
      <c r="AG580" s="8" t="str">
        <f t="shared" ref="AG580:AG643" si="65">"new InstInfo("&amp; TEXT(C580,"0000") &amp;", """&amp;LOWER(B580)&amp;""", """&amp;D580&amp;""", """&amp;E580&amp;""", """&amp;F580&amp;""", """&amp;G580&amp;""", """&amp;H580&amp;""", """&amp;I580&amp;""", """&amp;J580&amp;""", "&amp;K580&amp;", "&amp;L580&amp;", @"""&amp;SUBSTITUTE(SUBSTITUTE(N580,CHAR(13),"&lt;br&gt;"),CHAR(10),"")&amp;""", @"""&amp;O580&amp;""", ISA_Enc."&amp;P580&amp;", "&amp;Q580&amp;", "&amp;R580&amp;", "&amp;S580&amp;", "&amp;AF580&amp;"),"</f>
        <v>new InstInfo(0576, "v_cmp_ge_u32", "vcc", "v4u", "v4u", "none", "none", "none", "none", 3, 3, @"D.u = (S0 &gt;= S1); On unsigned 32-bit integers.", @"", ISA_Enc.VOPC, 198, 577, 0x7D8C0000, 0x0025),</v>
      </c>
    </row>
    <row r="581" spans="2:33" x14ac:dyDescent="0.25">
      <c r="B581" t="s">
        <v>2266</v>
      </c>
      <c r="C581" s="5">
        <f t="shared" si="60"/>
        <v>577</v>
      </c>
      <c r="D581" t="s">
        <v>2787</v>
      </c>
      <c r="E581" t="s">
        <v>2800</v>
      </c>
      <c r="F581" t="s">
        <v>2800</v>
      </c>
      <c r="G581" t="s">
        <v>2791</v>
      </c>
      <c r="H581" t="s">
        <v>2791</v>
      </c>
      <c r="I581" t="s">
        <v>2791</v>
      </c>
      <c r="J581" t="s">
        <v>2791</v>
      </c>
      <c r="K581">
        <f t="shared" si="61"/>
        <v>3</v>
      </c>
      <c r="L581">
        <f t="shared" si="63"/>
        <v>3</v>
      </c>
      <c r="N581" t="s">
        <v>2443</v>
      </c>
      <c r="P581" t="s">
        <v>2872</v>
      </c>
      <c r="Q581">
        <v>198</v>
      </c>
      <c r="R581">
        <v>0</v>
      </c>
      <c r="S581" t="s">
        <v>703</v>
      </c>
      <c r="T581" t="str">
        <f t="shared" si="62"/>
        <v>11000110</v>
      </c>
      <c r="U581">
        <v>0</v>
      </c>
      <c r="V581">
        <v>0</v>
      </c>
      <c r="W581">
        <v>0</v>
      </c>
      <c r="X581">
        <v>0</v>
      </c>
      <c r="Y581">
        <v>0</v>
      </c>
      <c r="Z581">
        <v>1</v>
      </c>
      <c r="AA581">
        <v>0</v>
      </c>
      <c r="AB581">
        <v>0</v>
      </c>
      <c r="AC581">
        <v>1</v>
      </c>
      <c r="AD581">
        <v>0</v>
      </c>
      <c r="AE581">
        <v>1</v>
      </c>
      <c r="AF581" t="str">
        <f t="shared" si="64"/>
        <v>0x0025</v>
      </c>
      <c r="AG581" s="8" t="str">
        <f t="shared" si="65"/>
        <v>new InstInfo(0577, "v_cmp_ge_u32_ext", "s8b", "v4u", "v4u", "none", "none", "none", "none", 3, 3, @"D.u = (S0 &gt;= S1); On unsigned 32-bit integers.", @"", ISA_Enc.VOP3bC, 198, 0, 0x7D8C0000, 0x0025),</v>
      </c>
    </row>
    <row r="582" spans="2:33" x14ac:dyDescent="0.25">
      <c r="B582" t="s">
        <v>734</v>
      </c>
      <c r="C582" s="5">
        <f t="shared" ref="C582:C645" si="66">C581+1</f>
        <v>578</v>
      </c>
      <c r="D582" t="s">
        <v>1231</v>
      </c>
      <c r="E582" t="s">
        <v>2803</v>
      </c>
      <c r="F582" t="s">
        <v>2803</v>
      </c>
      <c r="G582" t="s">
        <v>2791</v>
      </c>
      <c r="H582" t="s">
        <v>2791</v>
      </c>
      <c r="I582" t="s">
        <v>2791</v>
      </c>
      <c r="J582" t="s">
        <v>2791</v>
      </c>
      <c r="K582">
        <f t="shared" si="61"/>
        <v>3</v>
      </c>
      <c r="L582">
        <f t="shared" si="63"/>
        <v>3</v>
      </c>
      <c r="N582" t="s">
        <v>2451</v>
      </c>
      <c r="P582" t="s">
        <v>1075</v>
      </c>
      <c r="Q582">
        <v>230</v>
      </c>
      <c r="R582">
        <f>_xlfn.IFNA(VLOOKUP(B582 &amp; "_EXT",$B$4:$C$1093,2,),0)</f>
        <v>579</v>
      </c>
      <c r="S582" t="s">
        <v>735</v>
      </c>
      <c r="T582" t="str">
        <f t="shared" si="62"/>
        <v>11100110</v>
      </c>
      <c r="U582">
        <v>0</v>
      </c>
      <c r="V582">
        <v>0</v>
      </c>
      <c r="W582">
        <v>0</v>
      </c>
      <c r="X582">
        <v>0</v>
      </c>
      <c r="Y582">
        <v>0</v>
      </c>
      <c r="Z582">
        <v>1</v>
      </c>
      <c r="AA582">
        <v>0</v>
      </c>
      <c r="AB582">
        <v>0</v>
      </c>
      <c r="AC582">
        <v>1</v>
      </c>
      <c r="AD582">
        <v>0</v>
      </c>
      <c r="AE582">
        <v>1</v>
      </c>
      <c r="AF582" t="str">
        <f t="shared" si="64"/>
        <v>0x0025</v>
      </c>
      <c r="AG582" s="8" t="str">
        <f t="shared" si="65"/>
        <v>new InstInfo(0578, "v_cmp_ge_u64", "vcc", "v8u", "v8u", "none", "none", "none", "none", 3, 3, @"D.u = (S0 &gt;= S1); On unsigned 64-bit integers.", @"", ISA_Enc.VOPC, 230, 579, 0x7DCC0000, 0x0025),</v>
      </c>
    </row>
    <row r="583" spans="2:33" x14ac:dyDescent="0.25">
      <c r="B583" t="s">
        <v>2282</v>
      </c>
      <c r="C583" s="5">
        <f t="shared" si="66"/>
        <v>579</v>
      </c>
      <c r="D583" t="s">
        <v>2787</v>
      </c>
      <c r="E583" t="s">
        <v>2803</v>
      </c>
      <c r="F583" t="s">
        <v>2803</v>
      </c>
      <c r="G583" t="s">
        <v>2791</v>
      </c>
      <c r="H583" t="s">
        <v>2791</v>
      </c>
      <c r="I583" t="s">
        <v>2791</v>
      </c>
      <c r="J583" t="s">
        <v>2791</v>
      </c>
      <c r="K583">
        <f t="shared" si="61"/>
        <v>3</v>
      </c>
      <c r="L583">
        <f t="shared" si="63"/>
        <v>3</v>
      </c>
      <c r="N583" t="s">
        <v>2451</v>
      </c>
      <c r="P583" t="s">
        <v>2872</v>
      </c>
      <c r="Q583">
        <v>230</v>
      </c>
      <c r="R583">
        <v>0</v>
      </c>
      <c r="S583" t="s">
        <v>735</v>
      </c>
      <c r="T583" t="str">
        <f t="shared" si="62"/>
        <v>11100110</v>
      </c>
      <c r="U583">
        <v>0</v>
      </c>
      <c r="V583">
        <v>0</v>
      </c>
      <c r="W583">
        <v>0</v>
      </c>
      <c r="X583">
        <v>0</v>
      </c>
      <c r="Y583">
        <v>0</v>
      </c>
      <c r="Z583">
        <v>1</v>
      </c>
      <c r="AA583">
        <v>0</v>
      </c>
      <c r="AB583">
        <v>0</v>
      </c>
      <c r="AC583">
        <v>1</v>
      </c>
      <c r="AD583">
        <v>0</v>
      </c>
      <c r="AE583">
        <v>1</v>
      </c>
      <c r="AF583" t="str">
        <f t="shared" si="64"/>
        <v>0x0025</v>
      </c>
      <c r="AG583" s="8" t="str">
        <f t="shared" si="65"/>
        <v>new InstInfo(0579, "v_cmp_ge_u64_ext", "s8b", "v8u", "v8u", "none", "none", "none", "none", 3, 3, @"D.u = (S0 &gt;= S1); On unsigned 64-bit integers.", @"", ISA_Enc.VOP3bC, 230, 0, 0x7DCC0000, 0x0025),</v>
      </c>
    </row>
    <row r="584" spans="2:33" x14ac:dyDescent="0.25">
      <c r="B584" t="s">
        <v>378</v>
      </c>
      <c r="C584" s="5">
        <f t="shared" si="66"/>
        <v>580</v>
      </c>
      <c r="D584" t="s">
        <v>1231</v>
      </c>
      <c r="E584" t="s">
        <v>2796</v>
      </c>
      <c r="F584" t="s">
        <v>2796</v>
      </c>
      <c r="G584" t="s">
        <v>2791</v>
      </c>
      <c r="H584" t="s">
        <v>2791</v>
      </c>
      <c r="I584" t="s">
        <v>2791</v>
      </c>
      <c r="J584" t="s">
        <v>2791</v>
      </c>
      <c r="K584">
        <f t="shared" si="61"/>
        <v>3</v>
      </c>
      <c r="L584">
        <f t="shared" si="63"/>
        <v>3</v>
      </c>
      <c r="N584" t="s">
        <v>2353</v>
      </c>
      <c r="P584" t="s">
        <v>1075</v>
      </c>
      <c r="Q584">
        <v>4</v>
      </c>
      <c r="R584">
        <f>_xlfn.IFNA(VLOOKUP(B584 &amp; "_EXT",$B$4:$C$1093,2,),0)</f>
        <v>581</v>
      </c>
      <c r="S584" t="s">
        <v>379</v>
      </c>
      <c r="T584" t="str">
        <f t="shared" si="62"/>
        <v>00000100</v>
      </c>
      <c r="U584">
        <v>0</v>
      </c>
      <c r="V584">
        <v>0</v>
      </c>
      <c r="W584">
        <v>0</v>
      </c>
      <c r="X584">
        <v>0</v>
      </c>
      <c r="Y584">
        <v>0</v>
      </c>
      <c r="Z584">
        <v>1</v>
      </c>
      <c r="AA584">
        <v>0</v>
      </c>
      <c r="AB584">
        <v>0</v>
      </c>
      <c r="AC584">
        <v>1</v>
      </c>
      <c r="AD584">
        <v>0</v>
      </c>
      <c r="AE584">
        <v>1</v>
      </c>
      <c r="AF584" t="str">
        <f t="shared" si="64"/>
        <v>0x0025</v>
      </c>
      <c r="AG584" s="8" t="str">
        <f t="shared" si="65"/>
        <v>new InstInfo(0580, "v_cmp_gt_f32", "vcc", "v4f", "v4f", "none", "none", "none", "none", 3, 3, @"D.u = (S0 &gt; S1); Signal on sNaN input only. ", @"", ISA_Enc.VOPC, 4, 581, 0x7C080000, 0x0025),</v>
      </c>
    </row>
    <row r="585" spans="2:33" x14ac:dyDescent="0.25">
      <c r="B585" t="s">
        <v>2104</v>
      </c>
      <c r="C585" s="5">
        <f t="shared" si="66"/>
        <v>581</v>
      </c>
      <c r="D585" t="s">
        <v>2787</v>
      </c>
      <c r="E585" t="s">
        <v>2796</v>
      </c>
      <c r="F585" t="s">
        <v>2796</v>
      </c>
      <c r="G585" t="s">
        <v>2791</v>
      </c>
      <c r="H585" t="s">
        <v>2791</v>
      </c>
      <c r="I585" t="s">
        <v>2791</v>
      </c>
      <c r="J585" t="s">
        <v>2791</v>
      </c>
      <c r="K585">
        <f t="shared" si="61"/>
        <v>3</v>
      </c>
      <c r="L585">
        <f t="shared" si="63"/>
        <v>3</v>
      </c>
      <c r="N585" t="s">
        <v>2353</v>
      </c>
      <c r="P585" t="s">
        <v>2872</v>
      </c>
      <c r="Q585">
        <v>4</v>
      </c>
      <c r="R585">
        <v>0</v>
      </c>
      <c r="S585" t="s">
        <v>379</v>
      </c>
      <c r="T585" t="str">
        <f t="shared" si="62"/>
        <v>00000100</v>
      </c>
      <c r="U585">
        <v>0</v>
      </c>
      <c r="V585">
        <v>0</v>
      </c>
      <c r="W585">
        <v>0</v>
      </c>
      <c r="X585">
        <v>0</v>
      </c>
      <c r="Y585">
        <v>0</v>
      </c>
      <c r="Z585">
        <v>1</v>
      </c>
      <c r="AA585">
        <v>0</v>
      </c>
      <c r="AB585">
        <v>0</v>
      </c>
      <c r="AC585">
        <v>1</v>
      </c>
      <c r="AD585">
        <v>0</v>
      </c>
      <c r="AE585">
        <v>1</v>
      </c>
      <c r="AF585" t="str">
        <f t="shared" si="64"/>
        <v>0x0025</v>
      </c>
      <c r="AG585" s="8" t="str">
        <f t="shared" si="65"/>
        <v>new InstInfo(0581, "v_cmp_gt_f32_ext", "s8b", "v4f", "v4f", "none", "none", "none", "none", 3, 3, @"D.u = (S0 &gt; S1); Signal on sNaN input only. ", @"", ISA_Enc.VOP3bC, 4, 0, 0x7C080000, 0x0025),</v>
      </c>
    </row>
    <row r="586" spans="2:33" x14ac:dyDescent="0.25">
      <c r="B586" t="s">
        <v>442</v>
      </c>
      <c r="C586" s="5">
        <f t="shared" si="66"/>
        <v>582</v>
      </c>
      <c r="D586" t="s">
        <v>1231</v>
      </c>
      <c r="E586" t="s">
        <v>2798</v>
      </c>
      <c r="F586" t="s">
        <v>2798</v>
      </c>
      <c r="G586" t="s">
        <v>2791</v>
      </c>
      <c r="H586" t="s">
        <v>2791</v>
      </c>
      <c r="I586" t="s">
        <v>2791</v>
      </c>
      <c r="J586" t="s">
        <v>2791</v>
      </c>
      <c r="K586">
        <f t="shared" si="61"/>
        <v>3</v>
      </c>
      <c r="L586">
        <f t="shared" si="63"/>
        <v>3</v>
      </c>
      <c r="N586" t="s">
        <v>2353</v>
      </c>
      <c r="P586" t="s">
        <v>1075</v>
      </c>
      <c r="Q586">
        <v>36</v>
      </c>
      <c r="R586">
        <f>_xlfn.IFNA(VLOOKUP(B586 &amp; "_EXT",$B$4:$C$1093,2,),0)</f>
        <v>583</v>
      </c>
      <c r="S586" t="s">
        <v>443</v>
      </c>
      <c r="T586" t="str">
        <f t="shared" si="62"/>
        <v>00100100</v>
      </c>
      <c r="U586">
        <v>0</v>
      </c>
      <c r="V586">
        <v>0</v>
      </c>
      <c r="W586">
        <v>0</v>
      </c>
      <c r="X586">
        <v>0</v>
      </c>
      <c r="Y586">
        <v>0</v>
      </c>
      <c r="Z586">
        <v>1</v>
      </c>
      <c r="AA586">
        <v>0</v>
      </c>
      <c r="AB586">
        <v>0</v>
      </c>
      <c r="AC586">
        <v>1</v>
      </c>
      <c r="AD586">
        <v>0</v>
      </c>
      <c r="AE586">
        <v>1</v>
      </c>
      <c r="AF586" t="str">
        <f t="shared" si="64"/>
        <v>0x0025</v>
      </c>
      <c r="AG586" s="8" t="str">
        <f t="shared" si="65"/>
        <v>new InstInfo(0582, "v_cmp_gt_f64", "vcc", "v8f", "v8f", "none", "none", "none", "none", 3, 3, @"D.u = (S0 &gt; S1); Signal on sNaN input only. ", @"", ISA_Enc.VOPC, 36, 583, 0x7C480000, 0x0025),</v>
      </c>
    </row>
    <row r="587" spans="2:33" x14ac:dyDescent="0.25">
      <c r="B587" t="s">
        <v>2136</v>
      </c>
      <c r="C587" s="5">
        <f t="shared" si="66"/>
        <v>583</v>
      </c>
      <c r="D587" t="s">
        <v>2787</v>
      </c>
      <c r="E587" t="s">
        <v>2798</v>
      </c>
      <c r="F587" t="s">
        <v>2798</v>
      </c>
      <c r="G587" t="s">
        <v>2791</v>
      </c>
      <c r="H587" t="s">
        <v>2791</v>
      </c>
      <c r="I587" t="s">
        <v>2791</v>
      </c>
      <c r="J587" t="s">
        <v>2791</v>
      </c>
      <c r="K587">
        <f t="shared" si="61"/>
        <v>3</v>
      </c>
      <c r="L587">
        <f t="shared" si="63"/>
        <v>3</v>
      </c>
      <c r="N587" t="s">
        <v>2353</v>
      </c>
      <c r="P587" t="s">
        <v>2872</v>
      </c>
      <c r="Q587">
        <v>36</v>
      </c>
      <c r="R587">
        <v>0</v>
      </c>
      <c r="S587" t="s">
        <v>443</v>
      </c>
      <c r="T587" t="str">
        <f t="shared" si="62"/>
        <v>00100100</v>
      </c>
      <c r="U587">
        <v>0</v>
      </c>
      <c r="V587">
        <v>0</v>
      </c>
      <c r="W587">
        <v>0</v>
      </c>
      <c r="X587">
        <v>0</v>
      </c>
      <c r="Y587">
        <v>0</v>
      </c>
      <c r="Z587">
        <v>1</v>
      </c>
      <c r="AA587">
        <v>0</v>
      </c>
      <c r="AB587">
        <v>0</v>
      </c>
      <c r="AC587">
        <v>1</v>
      </c>
      <c r="AD587">
        <v>0</v>
      </c>
      <c r="AE587">
        <v>1</v>
      </c>
      <c r="AF587" t="str">
        <f t="shared" si="64"/>
        <v>0x0025</v>
      </c>
      <c r="AG587" s="8" t="str">
        <f t="shared" si="65"/>
        <v>new InstInfo(0583, "v_cmp_gt_f64_ext", "s8b", "v8f", "v8f", "none", "none", "none", "none", 3, 3, @"D.u = (S0 &gt; S1); Signal on sNaN input only. ", @"", ISA_Enc.VOP3bC, 36, 0, 0x7C480000, 0x0025),</v>
      </c>
    </row>
    <row r="588" spans="2:33" x14ac:dyDescent="0.25">
      <c r="B588" t="s">
        <v>634</v>
      </c>
      <c r="C588" s="5">
        <f t="shared" si="66"/>
        <v>584</v>
      </c>
      <c r="D588" t="s">
        <v>1231</v>
      </c>
      <c r="E588" t="s">
        <v>2799</v>
      </c>
      <c r="F588" t="s">
        <v>2799</v>
      </c>
      <c r="G588" t="s">
        <v>2791</v>
      </c>
      <c r="H588" t="s">
        <v>2791</v>
      </c>
      <c r="I588" t="s">
        <v>2791</v>
      </c>
      <c r="J588" t="s">
        <v>2791</v>
      </c>
      <c r="K588">
        <f t="shared" si="61"/>
        <v>3</v>
      </c>
      <c r="L588">
        <f t="shared" si="63"/>
        <v>3</v>
      </c>
      <c r="N588" t="s">
        <v>2417</v>
      </c>
      <c r="P588" t="s">
        <v>1075</v>
      </c>
      <c r="Q588">
        <v>132</v>
      </c>
      <c r="R588">
        <f>_xlfn.IFNA(VLOOKUP(B588 &amp; "_EXT",$B$4:$C$1093,2,),0)</f>
        <v>585</v>
      </c>
      <c r="S588" t="s">
        <v>635</v>
      </c>
      <c r="T588" t="str">
        <f t="shared" si="62"/>
        <v>10000100</v>
      </c>
      <c r="U588">
        <v>0</v>
      </c>
      <c r="V588">
        <v>0</v>
      </c>
      <c r="W588">
        <v>0</v>
      </c>
      <c r="X588">
        <v>0</v>
      </c>
      <c r="Y588">
        <v>0</v>
      </c>
      <c r="Z588">
        <v>1</v>
      </c>
      <c r="AA588">
        <v>0</v>
      </c>
      <c r="AB588">
        <v>0</v>
      </c>
      <c r="AC588">
        <v>1</v>
      </c>
      <c r="AD588">
        <v>0</v>
      </c>
      <c r="AE588">
        <v>1</v>
      </c>
      <c r="AF588" t="str">
        <f t="shared" si="64"/>
        <v>0x0025</v>
      </c>
      <c r="AG588" s="8" t="str">
        <f t="shared" si="65"/>
        <v>new InstInfo(0584, "v_cmp_gt_i32", "vcc", "v4i", "v4i", "none", "none", "none", "none", 3, 3, @"D.u = (S0 &gt; S1); On 32-bit integers.", @"", ISA_Enc.VOPC, 132, 585, 0x7D080000, 0x0025),</v>
      </c>
    </row>
    <row r="589" spans="2:33" x14ac:dyDescent="0.25">
      <c r="B589" t="s">
        <v>2232</v>
      </c>
      <c r="C589" s="5">
        <f t="shared" si="66"/>
        <v>585</v>
      </c>
      <c r="D589" t="s">
        <v>2787</v>
      </c>
      <c r="E589" t="s">
        <v>2799</v>
      </c>
      <c r="F589" t="s">
        <v>2799</v>
      </c>
      <c r="G589" t="s">
        <v>2791</v>
      </c>
      <c r="H589" t="s">
        <v>2791</v>
      </c>
      <c r="I589" t="s">
        <v>2791</v>
      </c>
      <c r="J589" t="s">
        <v>2791</v>
      </c>
      <c r="K589">
        <f t="shared" si="61"/>
        <v>3</v>
      </c>
      <c r="L589">
        <f t="shared" si="63"/>
        <v>3</v>
      </c>
      <c r="N589" t="s">
        <v>2417</v>
      </c>
      <c r="P589" t="s">
        <v>2872</v>
      </c>
      <c r="Q589">
        <v>132</v>
      </c>
      <c r="R589">
        <v>0</v>
      </c>
      <c r="S589" t="s">
        <v>635</v>
      </c>
      <c r="T589" t="str">
        <f t="shared" si="62"/>
        <v>10000100</v>
      </c>
      <c r="U589">
        <v>0</v>
      </c>
      <c r="V589">
        <v>0</v>
      </c>
      <c r="W589">
        <v>0</v>
      </c>
      <c r="X589">
        <v>0</v>
      </c>
      <c r="Y589">
        <v>0</v>
      </c>
      <c r="Z589">
        <v>1</v>
      </c>
      <c r="AA589">
        <v>0</v>
      </c>
      <c r="AB589">
        <v>0</v>
      </c>
      <c r="AC589">
        <v>1</v>
      </c>
      <c r="AD589">
        <v>0</v>
      </c>
      <c r="AE589">
        <v>1</v>
      </c>
      <c r="AF589" t="str">
        <f t="shared" si="64"/>
        <v>0x0025</v>
      </c>
      <c r="AG589" s="8" t="str">
        <f t="shared" si="65"/>
        <v>new InstInfo(0585, "v_cmp_gt_i32_ext", "s8b", "v4i", "v4i", "none", "none", "none", "none", 3, 3, @"D.u = (S0 &gt; S1); On 32-bit integers.", @"", ISA_Enc.VOP3bC, 132, 0, 0x7D080000, 0x0025),</v>
      </c>
    </row>
    <row r="590" spans="2:33" x14ac:dyDescent="0.25">
      <c r="B590" t="s">
        <v>666</v>
      </c>
      <c r="C590" s="5">
        <f t="shared" si="66"/>
        <v>586</v>
      </c>
      <c r="D590" t="s">
        <v>1231</v>
      </c>
      <c r="E590" t="s">
        <v>2802</v>
      </c>
      <c r="F590" t="s">
        <v>2802</v>
      </c>
      <c r="G590" t="s">
        <v>2791</v>
      </c>
      <c r="H590" t="s">
        <v>2791</v>
      </c>
      <c r="I590" t="s">
        <v>2791</v>
      </c>
      <c r="J590" t="s">
        <v>2791</v>
      </c>
      <c r="K590">
        <f t="shared" si="61"/>
        <v>3</v>
      </c>
      <c r="L590">
        <f t="shared" si="63"/>
        <v>3</v>
      </c>
      <c r="N590" t="s">
        <v>2433</v>
      </c>
      <c r="P590" t="s">
        <v>1075</v>
      </c>
      <c r="Q590">
        <v>164</v>
      </c>
      <c r="R590">
        <f>_xlfn.IFNA(VLOOKUP(B590 &amp; "_EXT",$B$4:$C$1093,2,),0)</f>
        <v>587</v>
      </c>
      <c r="S590" t="s">
        <v>667</v>
      </c>
      <c r="T590" t="str">
        <f t="shared" si="62"/>
        <v>10100100</v>
      </c>
      <c r="U590">
        <v>0</v>
      </c>
      <c r="V590">
        <v>0</v>
      </c>
      <c r="W590">
        <v>0</v>
      </c>
      <c r="X590">
        <v>0</v>
      </c>
      <c r="Y590">
        <v>0</v>
      </c>
      <c r="Z590">
        <v>1</v>
      </c>
      <c r="AA590">
        <v>0</v>
      </c>
      <c r="AB590">
        <v>0</v>
      </c>
      <c r="AC590">
        <v>1</v>
      </c>
      <c r="AD590">
        <v>0</v>
      </c>
      <c r="AE590">
        <v>1</v>
      </c>
      <c r="AF590" t="str">
        <f t="shared" si="64"/>
        <v>0x0025</v>
      </c>
      <c r="AG590" s="8" t="str">
        <f t="shared" si="65"/>
        <v>new InstInfo(0586, "v_cmp_gt_i64", "vcc", "v8i", "v8i", "none", "none", "none", "none", 3, 3, @"D.u = (S0 &gt; S1); On 64-bit integers.", @"", ISA_Enc.VOPC, 164, 587, 0x7D480000, 0x0025),</v>
      </c>
    </row>
    <row r="591" spans="2:33" x14ac:dyDescent="0.25">
      <c r="B591" t="s">
        <v>2248</v>
      </c>
      <c r="C591" s="5">
        <f t="shared" si="66"/>
        <v>587</v>
      </c>
      <c r="D591" t="s">
        <v>2787</v>
      </c>
      <c r="E591" t="s">
        <v>2802</v>
      </c>
      <c r="F591" t="s">
        <v>2802</v>
      </c>
      <c r="G591" t="s">
        <v>2791</v>
      </c>
      <c r="H591" t="s">
        <v>2791</v>
      </c>
      <c r="I591" t="s">
        <v>2791</v>
      </c>
      <c r="J591" t="s">
        <v>2791</v>
      </c>
      <c r="K591">
        <f t="shared" si="61"/>
        <v>3</v>
      </c>
      <c r="L591">
        <f t="shared" si="63"/>
        <v>3</v>
      </c>
      <c r="N591" t="s">
        <v>2433</v>
      </c>
      <c r="P591" t="s">
        <v>2872</v>
      </c>
      <c r="Q591">
        <v>164</v>
      </c>
      <c r="R591">
        <v>0</v>
      </c>
      <c r="S591" t="s">
        <v>667</v>
      </c>
      <c r="T591" t="str">
        <f t="shared" si="62"/>
        <v>10100100</v>
      </c>
      <c r="U591">
        <v>0</v>
      </c>
      <c r="V591">
        <v>0</v>
      </c>
      <c r="W591">
        <v>0</v>
      </c>
      <c r="X591">
        <v>0</v>
      </c>
      <c r="Y591">
        <v>0</v>
      </c>
      <c r="Z591">
        <v>1</v>
      </c>
      <c r="AA591">
        <v>0</v>
      </c>
      <c r="AB591">
        <v>0</v>
      </c>
      <c r="AC591">
        <v>1</v>
      </c>
      <c r="AD591">
        <v>0</v>
      </c>
      <c r="AE591">
        <v>1</v>
      </c>
      <c r="AF591" t="str">
        <f t="shared" si="64"/>
        <v>0x0025</v>
      </c>
      <c r="AG591" s="8" t="str">
        <f t="shared" si="65"/>
        <v>new InstInfo(0587, "v_cmp_gt_i64_ext", "s8b", "v8i", "v8i", "none", "none", "none", "none", 3, 3, @"D.u = (S0 &gt; S1); On 64-bit integers.", @"", ISA_Enc.VOP3bC, 164, 0, 0x7D480000, 0x0025),</v>
      </c>
    </row>
    <row r="592" spans="2:33" x14ac:dyDescent="0.25">
      <c r="B592" t="s">
        <v>698</v>
      </c>
      <c r="C592" s="5">
        <f t="shared" si="66"/>
        <v>588</v>
      </c>
      <c r="D592" t="s">
        <v>1231</v>
      </c>
      <c r="E592" t="s">
        <v>2800</v>
      </c>
      <c r="F592" t="s">
        <v>2800</v>
      </c>
      <c r="G592" t="s">
        <v>2791</v>
      </c>
      <c r="H592" t="s">
        <v>2791</v>
      </c>
      <c r="I592" t="s">
        <v>2791</v>
      </c>
      <c r="J592" t="s">
        <v>2791</v>
      </c>
      <c r="K592">
        <f t="shared" si="61"/>
        <v>3</v>
      </c>
      <c r="L592">
        <f t="shared" si="63"/>
        <v>3</v>
      </c>
      <c r="N592" t="s">
        <v>2441</v>
      </c>
      <c r="P592" t="s">
        <v>1075</v>
      </c>
      <c r="Q592">
        <v>196</v>
      </c>
      <c r="R592">
        <f>_xlfn.IFNA(VLOOKUP(B592 &amp; "_EXT",$B$4:$C$1093,2,),0)</f>
        <v>589</v>
      </c>
      <c r="S592" t="s">
        <v>699</v>
      </c>
      <c r="T592" t="str">
        <f t="shared" si="62"/>
        <v>11000100</v>
      </c>
      <c r="U592">
        <v>0</v>
      </c>
      <c r="V592">
        <v>0</v>
      </c>
      <c r="W592">
        <v>0</v>
      </c>
      <c r="X592">
        <v>0</v>
      </c>
      <c r="Y592">
        <v>0</v>
      </c>
      <c r="Z592">
        <v>1</v>
      </c>
      <c r="AA592">
        <v>0</v>
      </c>
      <c r="AB592">
        <v>0</v>
      </c>
      <c r="AC592">
        <v>1</v>
      </c>
      <c r="AD592">
        <v>0</v>
      </c>
      <c r="AE592">
        <v>1</v>
      </c>
      <c r="AF592" t="str">
        <f t="shared" si="64"/>
        <v>0x0025</v>
      </c>
      <c r="AG592" s="8" t="str">
        <f t="shared" si="65"/>
        <v>new InstInfo(0588, "v_cmp_gt_u32", "vcc", "v4u", "v4u", "none", "none", "none", "none", 3, 3, @"D.u = (S0 &gt; S1); On unsigned 32-bit integers.", @"", ISA_Enc.VOPC, 196, 589, 0x7D880000, 0x0025),</v>
      </c>
    </row>
    <row r="593" spans="2:33" x14ac:dyDescent="0.25">
      <c r="B593" t="s">
        <v>2264</v>
      </c>
      <c r="C593" s="5">
        <f t="shared" si="66"/>
        <v>589</v>
      </c>
      <c r="D593" t="s">
        <v>2787</v>
      </c>
      <c r="E593" t="s">
        <v>2800</v>
      </c>
      <c r="F593" t="s">
        <v>2800</v>
      </c>
      <c r="G593" t="s">
        <v>2791</v>
      </c>
      <c r="H593" t="s">
        <v>2791</v>
      </c>
      <c r="I593" t="s">
        <v>2791</v>
      </c>
      <c r="J593" t="s">
        <v>2791</v>
      </c>
      <c r="K593">
        <f t="shared" si="61"/>
        <v>3</v>
      </c>
      <c r="L593">
        <f t="shared" si="63"/>
        <v>3</v>
      </c>
      <c r="N593" t="s">
        <v>2441</v>
      </c>
      <c r="P593" t="s">
        <v>2872</v>
      </c>
      <c r="Q593">
        <v>196</v>
      </c>
      <c r="R593">
        <v>0</v>
      </c>
      <c r="S593" t="s">
        <v>699</v>
      </c>
      <c r="T593" t="str">
        <f t="shared" si="62"/>
        <v>11000100</v>
      </c>
      <c r="U593">
        <v>0</v>
      </c>
      <c r="V593">
        <v>0</v>
      </c>
      <c r="W593">
        <v>0</v>
      </c>
      <c r="X593">
        <v>0</v>
      </c>
      <c r="Y593">
        <v>0</v>
      </c>
      <c r="Z593">
        <v>1</v>
      </c>
      <c r="AA593">
        <v>0</v>
      </c>
      <c r="AB593">
        <v>0</v>
      </c>
      <c r="AC593">
        <v>1</v>
      </c>
      <c r="AD593">
        <v>0</v>
      </c>
      <c r="AE593">
        <v>1</v>
      </c>
      <c r="AF593" t="str">
        <f t="shared" si="64"/>
        <v>0x0025</v>
      </c>
      <c r="AG593" s="8" t="str">
        <f t="shared" si="65"/>
        <v>new InstInfo(0589, "v_cmp_gt_u32_ext", "s8b", "v4u", "v4u", "none", "none", "none", "none", 3, 3, @"D.u = (S0 &gt; S1); On unsigned 32-bit integers.", @"", ISA_Enc.VOP3bC, 196, 0, 0x7D880000, 0x0025),</v>
      </c>
    </row>
    <row r="594" spans="2:33" x14ac:dyDescent="0.25">
      <c r="B594" t="s">
        <v>730</v>
      </c>
      <c r="C594" s="5">
        <f t="shared" si="66"/>
        <v>590</v>
      </c>
      <c r="D594" t="s">
        <v>1231</v>
      </c>
      <c r="E594" t="s">
        <v>2803</v>
      </c>
      <c r="F594" t="s">
        <v>2803</v>
      </c>
      <c r="G594" t="s">
        <v>2791</v>
      </c>
      <c r="H594" t="s">
        <v>2791</v>
      </c>
      <c r="I594" t="s">
        <v>2791</v>
      </c>
      <c r="J594" t="s">
        <v>2791</v>
      </c>
      <c r="K594">
        <f t="shared" ref="K594:K657" si="67">7-COUNTIF(D594:J594,"none")</f>
        <v>3</v>
      </c>
      <c r="L594">
        <f t="shared" si="63"/>
        <v>3</v>
      </c>
      <c r="N594" t="s">
        <v>2449</v>
      </c>
      <c r="P594" t="s">
        <v>1075</v>
      </c>
      <c r="Q594">
        <v>228</v>
      </c>
      <c r="R594">
        <f>_xlfn.IFNA(VLOOKUP(B594 &amp; "_EXT",$B$4:$C$1093,2,),0)</f>
        <v>591</v>
      </c>
      <c r="S594" t="s">
        <v>731</v>
      </c>
      <c r="T594" t="str">
        <f t="shared" si="62"/>
        <v>11100100</v>
      </c>
      <c r="U594">
        <v>0</v>
      </c>
      <c r="V594">
        <v>0</v>
      </c>
      <c r="W594">
        <v>0</v>
      </c>
      <c r="X594">
        <v>0</v>
      </c>
      <c r="Y594">
        <v>0</v>
      </c>
      <c r="Z594">
        <v>1</v>
      </c>
      <c r="AA594">
        <v>0</v>
      </c>
      <c r="AB594">
        <v>0</v>
      </c>
      <c r="AC594">
        <v>1</v>
      </c>
      <c r="AD594">
        <v>0</v>
      </c>
      <c r="AE594">
        <v>1</v>
      </c>
      <c r="AF594" t="str">
        <f t="shared" si="64"/>
        <v>0x0025</v>
      </c>
      <c r="AG594" s="8" t="str">
        <f t="shared" si="65"/>
        <v>new InstInfo(0590, "v_cmp_gt_u64", "vcc", "v8u", "v8u", "none", "none", "none", "none", 3, 3, @"D.u = (S0 &gt; S1); On unsigned 64-bit integers.", @"", ISA_Enc.VOPC, 228, 591, 0x7DC80000, 0x0025),</v>
      </c>
    </row>
    <row r="595" spans="2:33" x14ac:dyDescent="0.25">
      <c r="B595" t="s">
        <v>2280</v>
      </c>
      <c r="C595" s="5">
        <f t="shared" si="66"/>
        <v>591</v>
      </c>
      <c r="D595" t="s">
        <v>2787</v>
      </c>
      <c r="E595" t="s">
        <v>2803</v>
      </c>
      <c r="F595" t="s">
        <v>2803</v>
      </c>
      <c r="G595" t="s">
        <v>2791</v>
      </c>
      <c r="H595" t="s">
        <v>2791</v>
      </c>
      <c r="I595" t="s">
        <v>2791</v>
      </c>
      <c r="J595" t="s">
        <v>2791</v>
      </c>
      <c r="K595">
        <f t="shared" si="67"/>
        <v>3</v>
      </c>
      <c r="L595">
        <f t="shared" si="63"/>
        <v>3</v>
      </c>
      <c r="N595" t="s">
        <v>2449</v>
      </c>
      <c r="P595" t="s">
        <v>2872</v>
      </c>
      <c r="Q595">
        <v>228</v>
      </c>
      <c r="R595">
        <v>0</v>
      </c>
      <c r="S595" t="s">
        <v>731</v>
      </c>
      <c r="T595" t="str">
        <f t="shared" si="62"/>
        <v>11100100</v>
      </c>
      <c r="U595">
        <v>0</v>
      </c>
      <c r="V595">
        <v>0</v>
      </c>
      <c r="W595">
        <v>0</v>
      </c>
      <c r="X595">
        <v>0</v>
      </c>
      <c r="Y595">
        <v>0</v>
      </c>
      <c r="Z595">
        <v>1</v>
      </c>
      <c r="AA595">
        <v>0</v>
      </c>
      <c r="AB595">
        <v>0</v>
      </c>
      <c r="AC595">
        <v>1</v>
      </c>
      <c r="AD595">
        <v>0</v>
      </c>
      <c r="AE595">
        <v>1</v>
      </c>
      <c r="AF595" t="str">
        <f t="shared" si="64"/>
        <v>0x0025</v>
      </c>
      <c r="AG595" s="8" t="str">
        <f t="shared" si="65"/>
        <v>new InstInfo(0591, "v_cmp_gt_u64_ext", "s8b", "v8u", "v8u", "none", "none", "none", "none", 3, 3, @"D.u = (S0 &gt; S1); On unsigned 64-bit integers.", @"", ISA_Enc.VOP3bC, 228, 0, 0x7DC80000, 0x0025),</v>
      </c>
    </row>
    <row r="596" spans="2:33" x14ac:dyDescent="0.25">
      <c r="B596" t="s">
        <v>376</v>
      </c>
      <c r="C596" s="5">
        <f t="shared" si="66"/>
        <v>592</v>
      </c>
      <c r="D596" t="s">
        <v>1231</v>
      </c>
      <c r="E596" t="s">
        <v>2796</v>
      </c>
      <c r="F596" t="s">
        <v>2796</v>
      </c>
      <c r="G596" t="s">
        <v>2791</v>
      </c>
      <c r="H596" t="s">
        <v>2791</v>
      </c>
      <c r="I596" t="s">
        <v>2791</v>
      </c>
      <c r="J596" t="s">
        <v>2791</v>
      </c>
      <c r="K596">
        <f t="shared" si="67"/>
        <v>3</v>
      </c>
      <c r="L596">
        <f t="shared" si="63"/>
        <v>3</v>
      </c>
      <c r="N596" t="s">
        <v>2352</v>
      </c>
      <c r="P596" t="s">
        <v>1075</v>
      </c>
      <c r="Q596">
        <v>3</v>
      </c>
      <c r="R596">
        <f>_xlfn.IFNA(VLOOKUP(B596 &amp; "_EXT",$B$4:$C$1093,2,),0)</f>
        <v>593</v>
      </c>
      <c r="S596" t="s">
        <v>377</v>
      </c>
      <c r="T596" t="str">
        <f t="shared" si="62"/>
        <v>00000011</v>
      </c>
      <c r="U596">
        <v>0</v>
      </c>
      <c r="V596">
        <v>0</v>
      </c>
      <c r="W596">
        <v>0</v>
      </c>
      <c r="X596">
        <v>0</v>
      </c>
      <c r="Y596">
        <v>0</v>
      </c>
      <c r="Z596">
        <v>1</v>
      </c>
      <c r="AA596">
        <v>0</v>
      </c>
      <c r="AB596">
        <v>0</v>
      </c>
      <c r="AC596">
        <v>1</v>
      </c>
      <c r="AD596">
        <v>0</v>
      </c>
      <c r="AE596">
        <v>1</v>
      </c>
      <c r="AF596" t="str">
        <f t="shared" si="64"/>
        <v>0x0025</v>
      </c>
      <c r="AG596" s="8" t="str">
        <f t="shared" si="65"/>
        <v>new InstInfo(0592, "v_cmp_le_f32", "vcc", "v4f", "v4f", "none", "none", "none", "none", 3, 3, @"D.u = (S0 &lt;= S1); Signal on sNaN input only. ", @"", ISA_Enc.VOPC, 3, 593, 0x7C060000, 0x0025),</v>
      </c>
    </row>
    <row r="597" spans="2:33" x14ac:dyDescent="0.25">
      <c r="B597" t="s">
        <v>2103</v>
      </c>
      <c r="C597" s="5">
        <f t="shared" si="66"/>
        <v>593</v>
      </c>
      <c r="D597" t="s">
        <v>2787</v>
      </c>
      <c r="E597" t="s">
        <v>2796</v>
      </c>
      <c r="F597" t="s">
        <v>2796</v>
      </c>
      <c r="G597" t="s">
        <v>2791</v>
      </c>
      <c r="H597" t="s">
        <v>2791</v>
      </c>
      <c r="I597" t="s">
        <v>2791</v>
      </c>
      <c r="J597" t="s">
        <v>2791</v>
      </c>
      <c r="K597">
        <f t="shared" si="67"/>
        <v>3</v>
      </c>
      <c r="L597">
        <f t="shared" si="63"/>
        <v>3</v>
      </c>
      <c r="N597" t="s">
        <v>2352</v>
      </c>
      <c r="P597" t="s">
        <v>2872</v>
      </c>
      <c r="Q597">
        <v>3</v>
      </c>
      <c r="R597">
        <v>0</v>
      </c>
      <c r="S597" t="s">
        <v>377</v>
      </c>
      <c r="T597" t="str">
        <f t="shared" si="62"/>
        <v>00000011</v>
      </c>
      <c r="U597">
        <v>0</v>
      </c>
      <c r="V597">
        <v>0</v>
      </c>
      <c r="W597">
        <v>0</v>
      </c>
      <c r="X597">
        <v>0</v>
      </c>
      <c r="Y597">
        <v>0</v>
      </c>
      <c r="Z597">
        <v>1</v>
      </c>
      <c r="AA597">
        <v>0</v>
      </c>
      <c r="AB597">
        <v>0</v>
      </c>
      <c r="AC597">
        <v>1</v>
      </c>
      <c r="AD597">
        <v>0</v>
      </c>
      <c r="AE597">
        <v>1</v>
      </c>
      <c r="AF597" t="str">
        <f t="shared" si="64"/>
        <v>0x0025</v>
      </c>
      <c r="AG597" s="8" t="str">
        <f t="shared" si="65"/>
        <v>new InstInfo(0593, "v_cmp_le_f32_ext", "s8b", "v4f", "v4f", "none", "none", "none", "none", 3, 3, @"D.u = (S0 &lt;= S1); Signal on sNaN input only. ", @"", ISA_Enc.VOP3bC, 3, 0, 0x7C060000, 0x0025),</v>
      </c>
    </row>
    <row r="598" spans="2:33" x14ac:dyDescent="0.25">
      <c r="B598" t="s">
        <v>440</v>
      </c>
      <c r="C598" s="5">
        <f t="shared" si="66"/>
        <v>594</v>
      </c>
      <c r="D598" t="s">
        <v>1231</v>
      </c>
      <c r="E598" t="s">
        <v>2798</v>
      </c>
      <c r="F598" t="s">
        <v>2798</v>
      </c>
      <c r="G598" t="s">
        <v>2791</v>
      </c>
      <c r="H598" t="s">
        <v>2791</v>
      </c>
      <c r="I598" t="s">
        <v>2791</v>
      </c>
      <c r="J598" t="s">
        <v>2791</v>
      </c>
      <c r="K598">
        <f t="shared" si="67"/>
        <v>3</v>
      </c>
      <c r="L598">
        <f t="shared" si="63"/>
        <v>3</v>
      </c>
      <c r="N598" t="s">
        <v>2352</v>
      </c>
      <c r="P598" t="s">
        <v>1075</v>
      </c>
      <c r="Q598">
        <v>35</v>
      </c>
      <c r="R598">
        <f>_xlfn.IFNA(VLOOKUP(B598 &amp; "_EXT",$B$4:$C$1093,2,),0)</f>
        <v>595</v>
      </c>
      <c r="S598" t="s">
        <v>441</v>
      </c>
      <c r="T598" t="str">
        <f t="shared" si="62"/>
        <v>00100011</v>
      </c>
      <c r="U598">
        <v>0</v>
      </c>
      <c r="V598">
        <v>0</v>
      </c>
      <c r="W598">
        <v>0</v>
      </c>
      <c r="X598">
        <v>0</v>
      </c>
      <c r="Y598">
        <v>0</v>
      </c>
      <c r="Z598">
        <v>1</v>
      </c>
      <c r="AA598">
        <v>0</v>
      </c>
      <c r="AB598">
        <v>0</v>
      </c>
      <c r="AC598">
        <v>1</v>
      </c>
      <c r="AD598">
        <v>0</v>
      </c>
      <c r="AE598">
        <v>1</v>
      </c>
      <c r="AF598" t="str">
        <f t="shared" si="64"/>
        <v>0x0025</v>
      </c>
      <c r="AG598" s="8" t="str">
        <f t="shared" si="65"/>
        <v>new InstInfo(0594, "v_cmp_le_f64", "vcc", "v8f", "v8f", "none", "none", "none", "none", 3, 3, @"D.u = (S0 &lt;= S1); Signal on sNaN input only. ", @"", ISA_Enc.VOPC, 35, 595, 0x7C460000, 0x0025),</v>
      </c>
    </row>
    <row r="599" spans="2:33" x14ac:dyDescent="0.25">
      <c r="B599" t="s">
        <v>2135</v>
      </c>
      <c r="C599" s="5">
        <f t="shared" si="66"/>
        <v>595</v>
      </c>
      <c r="D599" t="s">
        <v>2787</v>
      </c>
      <c r="E599" t="s">
        <v>2798</v>
      </c>
      <c r="F599" t="s">
        <v>2798</v>
      </c>
      <c r="G599" t="s">
        <v>2791</v>
      </c>
      <c r="H599" t="s">
        <v>2791</v>
      </c>
      <c r="I599" t="s">
        <v>2791</v>
      </c>
      <c r="J599" t="s">
        <v>2791</v>
      </c>
      <c r="K599">
        <f t="shared" si="67"/>
        <v>3</v>
      </c>
      <c r="L599">
        <f t="shared" si="63"/>
        <v>3</v>
      </c>
      <c r="N599" t="s">
        <v>2352</v>
      </c>
      <c r="P599" t="s">
        <v>2872</v>
      </c>
      <c r="Q599">
        <v>35</v>
      </c>
      <c r="R599">
        <v>0</v>
      </c>
      <c r="S599" t="s">
        <v>441</v>
      </c>
      <c r="T599" t="str">
        <f t="shared" si="62"/>
        <v>00100011</v>
      </c>
      <c r="U599">
        <v>0</v>
      </c>
      <c r="V599">
        <v>0</v>
      </c>
      <c r="W599">
        <v>0</v>
      </c>
      <c r="X599">
        <v>0</v>
      </c>
      <c r="Y599">
        <v>0</v>
      </c>
      <c r="Z599">
        <v>1</v>
      </c>
      <c r="AA599">
        <v>0</v>
      </c>
      <c r="AB599">
        <v>0</v>
      </c>
      <c r="AC599">
        <v>1</v>
      </c>
      <c r="AD599">
        <v>0</v>
      </c>
      <c r="AE599">
        <v>1</v>
      </c>
      <c r="AF599" t="str">
        <f t="shared" si="64"/>
        <v>0x0025</v>
      </c>
      <c r="AG599" s="8" t="str">
        <f t="shared" si="65"/>
        <v>new InstInfo(0595, "v_cmp_le_f64_ext", "s8b", "v8f", "v8f", "none", "none", "none", "none", 3, 3, @"D.u = (S0 &lt;= S1); Signal on sNaN input only. ", @"", ISA_Enc.VOP3bC, 35, 0, 0x7C460000, 0x0025),</v>
      </c>
    </row>
    <row r="600" spans="2:33" x14ac:dyDescent="0.25">
      <c r="B600" t="s">
        <v>632</v>
      </c>
      <c r="C600" s="5">
        <f t="shared" si="66"/>
        <v>596</v>
      </c>
      <c r="D600" t="s">
        <v>1231</v>
      </c>
      <c r="E600" t="s">
        <v>2799</v>
      </c>
      <c r="F600" t="s">
        <v>2799</v>
      </c>
      <c r="G600" t="s">
        <v>2791</v>
      </c>
      <c r="H600" t="s">
        <v>2791</v>
      </c>
      <c r="I600" t="s">
        <v>2791</v>
      </c>
      <c r="J600" t="s">
        <v>2791</v>
      </c>
      <c r="K600">
        <f t="shared" si="67"/>
        <v>3</v>
      </c>
      <c r="L600">
        <f t="shared" si="63"/>
        <v>3</v>
      </c>
      <c r="N600" t="s">
        <v>2416</v>
      </c>
      <c r="P600" t="s">
        <v>1075</v>
      </c>
      <c r="Q600">
        <v>131</v>
      </c>
      <c r="R600">
        <f>_xlfn.IFNA(VLOOKUP(B600 &amp; "_EXT",$B$4:$C$1093,2,),0)</f>
        <v>597</v>
      </c>
      <c r="S600" t="s">
        <v>633</v>
      </c>
      <c r="T600" t="str">
        <f t="shared" si="62"/>
        <v>10000011</v>
      </c>
      <c r="U600">
        <v>0</v>
      </c>
      <c r="V600">
        <v>0</v>
      </c>
      <c r="W600">
        <v>0</v>
      </c>
      <c r="X600">
        <v>0</v>
      </c>
      <c r="Y600">
        <v>0</v>
      </c>
      <c r="Z600">
        <v>1</v>
      </c>
      <c r="AA600">
        <v>0</v>
      </c>
      <c r="AB600">
        <v>0</v>
      </c>
      <c r="AC600">
        <v>1</v>
      </c>
      <c r="AD600">
        <v>0</v>
      </c>
      <c r="AE600">
        <v>1</v>
      </c>
      <c r="AF600" t="str">
        <f t="shared" si="64"/>
        <v>0x0025</v>
      </c>
      <c r="AG600" s="8" t="str">
        <f t="shared" si="65"/>
        <v>new InstInfo(0596, "v_cmp_le_i32", "vcc", "v4i", "v4i", "none", "none", "none", "none", 3, 3, @"D.u = (S0 &lt;= S1); On 32-bit integers.", @"", ISA_Enc.VOPC, 131, 597, 0x7D060000, 0x0025),</v>
      </c>
    </row>
    <row r="601" spans="2:33" x14ac:dyDescent="0.25">
      <c r="B601" t="s">
        <v>2231</v>
      </c>
      <c r="C601" s="5">
        <f t="shared" si="66"/>
        <v>597</v>
      </c>
      <c r="D601" t="s">
        <v>2787</v>
      </c>
      <c r="E601" t="s">
        <v>2799</v>
      </c>
      <c r="F601" t="s">
        <v>2799</v>
      </c>
      <c r="G601" t="s">
        <v>2791</v>
      </c>
      <c r="H601" t="s">
        <v>2791</v>
      </c>
      <c r="I601" t="s">
        <v>2791</v>
      </c>
      <c r="J601" t="s">
        <v>2791</v>
      </c>
      <c r="K601">
        <f t="shared" si="67"/>
        <v>3</v>
      </c>
      <c r="L601">
        <f t="shared" si="63"/>
        <v>3</v>
      </c>
      <c r="N601" t="s">
        <v>2416</v>
      </c>
      <c r="P601" t="s">
        <v>2872</v>
      </c>
      <c r="Q601">
        <v>131</v>
      </c>
      <c r="R601">
        <v>0</v>
      </c>
      <c r="S601" t="s">
        <v>633</v>
      </c>
      <c r="T601" t="str">
        <f t="shared" si="62"/>
        <v>10000011</v>
      </c>
      <c r="U601">
        <v>0</v>
      </c>
      <c r="V601">
        <v>0</v>
      </c>
      <c r="W601">
        <v>0</v>
      </c>
      <c r="X601">
        <v>0</v>
      </c>
      <c r="Y601">
        <v>0</v>
      </c>
      <c r="Z601">
        <v>1</v>
      </c>
      <c r="AA601">
        <v>0</v>
      </c>
      <c r="AB601">
        <v>0</v>
      </c>
      <c r="AC601">
        <v>1</v>
      </c>
      <c r="AD601">
        <v>0</v>
      </c>
      <c r="AE601">
        <v>1</v>
      </c>
      <c r="AF601" t="str">
        <f t="shared" si="64"/>
        <v>0x0025</v>
      </c>
      <c r="AG601" s="8" t="str">
        <f t="shared" si="65"/>
        <v>new InstInfo(0597, "v_cmp_le_i32_ext", "s8b", "v4i", "v4i", "none", "none", "none", "none", 3, 3, @"D.u = (S0 &lt;= S1); On 32-bit integers.", @"", ISA_Enc.VOP3bC, 131, 0, 0x7D060000, 0x0025),</v>
      </c>
    </row>
    <row r="602" spans="2:33" x14ac:dyDescent="0.25">
      <c r="B602" t="s">
        <v>664</v>
      </c>
      <c r="C602" s="5">
        <f t="shared" si="66"/>
        <v>598</v>
      </c>
      <c r="D602" t="s">
        <v>1231</v>
      </c>
      <c r="E602" t="s">
        <v>2802</v>
      </c>
      <c r="F602" t="s">
        <v>2802</v>
      </c>
      <c r="G602" t="s">
        <v>2791</v>
      </c>
      <c r="H602" t="s">
        <v>2791</v>
      </c>
      <c r="I602" t="s">
        <v>2791</v>
      </c>
      <c r="J602" t="s">
        <v>2791</v>
      </c>
      <c r="K602">
        <f t="shared" si="67"/>
        <v>3</v>
      </c>
      <c r="L602">
        <f t="shared" si="63"/>
        <v>3</v>
      </c>
      <c r="N602" t="s">
        <v>2432</v>
      </c>
      <c r="P602" t="s">
        <v>1075</v>
      </c>
      <c r="Q602">
        <v>163</v>
      </c>
      <c r="R602">
        <f>_xlfn.IFNA(VLOOKUP(B602 &amp; "_EXT",$B$4:$C$1093,2,),0)</f>
        <v>599</v>
      </c>
      <c r="S602" t="s">
        <v>665</v>
      </c>
      <c r="T602" t="str">
        <f t="shared" si="62"/>
        <v>10100011</v>
      </c>
      <c r="U602">
        <v>0</v>
      </c>
      <c r="V602">
        <v>0</v>
      </c>
      <c r="W602">
        <v>0</v>
      </c>
      <c r="X602">
        <v>0</v>
      </c>
      <c r="Y602">
        <v>0</v>
      </c>
      <c r="Z602">
        <v>1</v>
      </c>
      <c r="AA602">
        <v>0</v>
      </c>
      <c r="AB602">
        <v>0</v>
      </c>
      <c r="AC602">
        <v>1</v>
      </c>
      <c r="AD602">
        <v>0</v>
      </c>
      <c r="AE602">
        <v>1</v>
      </c>
      <c r="AF602" t="str">
        <f t="shared" si="64"/>
        <v>0x0025</v>
      </c>
      <c r="AG602" s="8" t="str">
        <f t="shared" si="65"/>
        <v>new InstInfo(0598, "v_cmp_le_i64", "vcc", "v8i", "v8i", "none", "none", "none", "none", 3, 3, @"D.u = (S0 &lt;= S1); On 64-bit integers.", @"", ISA_Enc.VOPC, 163, 599, 0x7D460000, 0x0025),</v>
      </c>
    </row>
    <row r="603" spans="2:33" x14ac:dyDescent="0.25">
      <c r="B603" t="s">
        <v>2247</v>
      </c>
      <c r="C603" s="5">
        <f t="shared" si="66"/>
        <v>599</v>
      </c>
      <c r="D603" t="s">
        <v>2787</v>
      </c>
      <c r="E603" t="s">
        <v>2802</v>
      </c>
      <c r="F603" t="s">
        <v>2802</v>
      </c>
      <c r="G603" t="s">
        <v>2791</v>
      </c>
      <c r="H603" t="s">
        <v>2791</v>
      </c>
      <c r="I603" t="s">
        <v>2791</v>
      </c>
      <c r="J603" t="s">
        <v>2791</v>
      </c>
      <c r="K603">
        <f t="shared" si="67"/>
        <v>3</v>
      </c>
      <c r="L603">
        <f t="shared" si="63"/>
        <v>3</v>
      </c>
      <c r="N603" t="s">
        <v>2432</v>
      </c>
      <c r="P603" t="s">
        <v>2872</v>
      </c>
      <c r="Q603">
        <v>163</v>
      </c>
      <c r="R603">
        <v>0</v>
      </c>
      <c r="S603" t="s">
        <v>665</v>
      </c>
      <c r="T603" t="str">
        <f t="shared" si="62"/>
        <v>10100011</v>
      </c>
      <c r="U603">
        <v>0</v>
      </c>
      <c r="V603">
        <v>0</v>
      </c>
      <c r="W603">
        <v>0</v>
      </c>
      <c r="X603">
        <v>0</v>
      </c>
      <c r="Y603">
        <v>0</v>
      </c>
      <c r="Z603">
        <v>1</v>
      </c>
      <c r="AA603">
        <v>0</v>
      </c>
      <c r="AB603">
        <v>0</v>
      </c>
      <c r="AC603">
        <v>1</v>
      </c>
      <c r="AD603">
        <v>0</v>
      </c>
      <c r="AE603">
        <v>1</v>
      </c>
      <c r="AF603" t="str">
        <f t="shared" si="64"/>
        <v>0x0025</v>
      </c>
      <c r="AG603" s="8" t="str">
        <f t="shared" si="65"/>
        <v>new InstInfo(0599, "v_cmp_le_i64_ext", "s8b", "v8i", "v8i", "none", "none", "none", "none", 3, 3, @"D.u = (S0 &lt;= S1); On 64-bit integers.", @"", ISA_Enc.VOP3bC, 163, 0, 0x7D460000, 0x0025),</v>
      </c>
    </row>
    <row r="604" spans="2:33" x14ac:dyDescent="0.25">
      <c r="B604" t="s">
        <v>696</v>
      </c>
      <c r="C604" s="5">
        <f t="shared" si="66"/>
        <v>600</v>
      </c>
      <c r="D604" t="s">
        <v>1231</v>
      </c>
      <c r="E604" t="s">
        <v>2800</v>
      </c>
      <c r="F604" t="s">
        <v>2800</v>
      </c>
      <c r="G604" t="s">
        <v>2791</v>
      </c>
      <c r="H604" t="s">
        <v>2791</v>
      </c>
      <c r="I604" t="s">
        <v>2791</v>
      </c>
      <c r="J604" t="s">
        <v>2791</v>
      </c>
      <c r="K604">
        <f t="shared" si="67"/>
        <v>3</v>
      </c>
      <c r="L604">
        <f t="shared" si="63"/>
        <v>3</v>
      </c>
      <c r="N604" t="s">
        <v>2440</v>
      </c>
      <c r="P604" t="s">
        <v>1075</v>
      </c>
      <c r="Q604">
        <v>195</v>
      </c>
      <c r="R604">
        <f>_xlfn.IFNA(VLOOKUP(B604 &amp; "_EXT",$B$4:$C$1093,2,),0)</f>
        <v>601</v>
      </c>
      <c r="S604" t="s">
        <v>697</v>
      </c>
      <c r="T604" t="str">
        <f t="shared" si="62"/>
        <v>11000011</v>
      </c>
      <c r="U604">
        <v>0</v>
      </c>
      <c r="V604">
        <v>0</v>
      </c>
      <c r="W604">
        <v>0</v>
      </c>
      <c r="X604">
        <v>0</v>
      </c>
      <c r="Y604">
        <v>0</v>
      </c>
      <c r="Z604">
        <v>1</v>
      </c>
      <c r="AA604">
        <v>0</v>
      </c>
      <c r="AB604">
        <v>0</v>
      </c>
      <c r="AC604">
        <v>1</v>
      </c>
      <c r="AD604">
        <v>0</v>
      </c>
      <c r="AE604">
        <v>1</v>
      </c>
      <c r="AF604" t="str">
        <f t="shared" si="64"/>
        <v>0x0025</v>
      </c>
      <c r="AG604" s="8" t="str">
        <f t="shared" si="65"/>
        <v>new InstInfo(0600, "v_cmp_le_u32", "vcc", "v4u", "v4u", "none", "none", "none", "none", 3, 3, @"D.u = (S0 &lt;= S1); On unsigned 32-bit integers.", @"", ISA_Enc.VOPC, 195, 601, 0x7D860000, 0x0025),</v>
      </c>
    </row>
    <row r="605" spans="2:33" x14ac:dyDescent="0.25">
      <c r="B605" t="s">
        <v>2263</v>
      </c>
      <c r="C605" s="5">
        <f t="shared" si="66"/>
        <v>601</v>
      </c>
      <c r="D605" t="s">
        <v>2787</v>
      </c>
      <c r="E605" t="s">
        <v>2800</v>
      </c>
      <c r="F605" t="s">
        <v>2800</v>
      </c>
      <c r="G605" t="s">
        <v>2791</v>
      </c>
      <c r="H605" t="s">
        <v>2791</v>
      </c>
      <c r="I605" t="s">
        <v>2791</v>
      </c>
      <c r="J605" t="s">
        <v>2791</v>
      </c>
      <c r="K605">
        <f t="shared" si="67"/>
        <v>3</v>
      </c>
      <c r="L605">
        <f t="shared" si="63"/>
        <v>3</v>
      </c>
      <c r="N605" t="s">
        <v>2440</v>
      </c>
      <c r="P605" t="s">
        <v>2872</v>
      </c>
      <c r="Q605">
        <v>195</v>
      </c>
      <c r="R605">
        <v>0</v>
      </c>
      <c r="S605" t="s">
        <v>697</v>
      </c>
      <c r="T605" t="str">
        <f t="shared" si="62"/>
        <v>11000011</v>
      </c>
      <c r="U605">
        <v>0</v>
      </c>
      <c r="V605">
        <v>0</v>
      </c>
      <c r="W605">
        <v>0</v>
      </c>
      <c r="X605">
        <v>0</v>
      </c>
      <c r="Y605">
        <v>0</v>
      </c>
      <c r="Z605">
        <v>1</v>
      </c>
      <c r="AA605">
        <v>0</v>
      </c>
      <c r="AB605">
        <v>0</v>
      </c>
      <c r="AC605">
        <v>1</v>
      </c>
      <c r="AD605">
        <v>0</v>
      </c>
      <c r="AE605">
        <v>1</v>
      </c>
      <c r="AF605" t="str">
        <f t="shared" si="64"/>
        <v>0x0025</v>
      </c>
      <c r="AG605" s="8" t="str">
        <f t="shared" si="65"/>
        <v>new InstInfo(0601, "v_cmp_le_u32_ext", "s8b", "v4u", "v4u", "none", "none", "none", "none", 3, 3, @"D.u = (S0 &lt;= S1); On unsigned 32-bit integers.", @"", ISA_Enc.VOP3bC, 195, 0, 0x7D860000, 0x0025),</v>
      </c>
    </row>
    <row r="606" spans="2:33" x14ac:dyDescent="0.25">
      <c r="B606" t="s">
        <v>728</v>
      </c>
      <c r="C606" s="5">
        <f t="shared" si="66"/>
        <v>602</v>
      </c>
      <c r="D606" t="s">
        <v>1231</v>
      </c>
      <c r="E606" t="s">
        <v>2803</v>
      </c>
      <c r="F606" t="s">
        <v>2803</v>
      </c>
      <c r="G606" t="s">
        <v>2791</v>
      </c>
      <c r="H606" t="s">
        <v>2791</v>
      </c>
      <c r="I606" t="s">
        <v>2791</v>
      </c>
      <c r="J606" t="s">
        <v>2791</v>
      </c>
      <c r="K606">
        <f t="shared" si="67"/>
        <v>3</v>
      </c>
      <c r="L606">
        <f t="shared" si="63"/>
        <v>3</v>
      </c>
      <c r="N606" t="s">
        <v>2448</v>
      </c>
      <c r="P606" t="s">
        <v>1075</v>
      </c>
      <c r="Q606">
        <v>227</v>
      </c>
      <c r="R606">
        <f>_xlfn.IFNA(VLOOKUP(B606 &amp; "_EXT",$B$4:$C$1093,2,),0)</f>
        <v>603</v>
      </c>
      <c r="S606" t="s">
        <v>729</v>
      </c>
      <c r="T606" t="str">
        <f t="shared" si="62"/>
        <v>11100011</v>
      </c>
      <c r="U606">
        <v>0</v>
      </c>
      <c r="V606">
        <v>0</v>
      </c>
      <c r="W606">
        <v>0</v>
      </c>
      <c r="X606">
        <v>0</v>
      </c>
      <c r="Y606">
        <v>0</v>
      </c>
      <c r="Z606">
        <v>1</v>
      </c>
      <c r="AA606">
        <v>0</v>
      </c>
      <c r="AB606">
        <v>0</v>
      </c>
      <c r="AC606">
        <v>1</v>
      </c>
      <c r="AD606">
        <v>0</v>
      </c>
      <c r="AE606">
        <v>1</v>
      </c>
      <c r="AF606" t="str">
        <f t="shared" si="64"/>
        <v>0x0025</v>
      </c>
      <c r="AG606" s="8" t="str">
        <f t="shared" si="65"/>
        <v>new InstInfo(0602, "v_cmp_le_u64", "vcc", "v8u", "v8u", "none", "none", "none", "none", 3, 3, @"D.u = (S0 &lt;= S1); On unsigned 64-bit integers.", @"", ISA_Enc.VOPC, 227, 603, 0x7DC60000, 0x0025),</v>
      </c>
    </row>
    <row r="607" spans="2:33" x14ac:dyDescent="0.25">
      <c r="B607" t="s">
        <v>2279</v>
      </c>
      <c r="C607" s="5">
        <f t="shared" si="66"/>
        <v>603</v>
      </c>
      <c r="D607" t="s">
        <v>2787</v>
      </c>
      <c r="E607" t="s">
        <v>2803</v>
      </c>
      <c r="F607" t="s">
        <v>2803</v>
      </c>
      <c r="G607" t="s">
        <v>2791</v>
      </c>
      <c r="H607" t="s">
        <v>2791</v>
      </c>
      <c r="I607" t="s">
        <v>2791</v>
      </c>
      <c r="J607" t="s">
        <v>2791</v>
      </c>
      <c r="K607">
        <f t="shared" si="67"/>
        <v>3</v>
      </c>
      <c r="L607">
        <f t="shared" si="63"/>
        <v>3</v>
      </c>
      <c r="N607" t="s">
        <v>2448</v>
      </c>
      <c r="P607" t="s">
        <v>2872</v>
      </c>
      <c r="Q607">
        <v>227</v>
      </c>
      <c r="R607">
        <v>0</v>
      </c>
      <c r="S607" t="s">
        <v>729</v>
      </c>
      <c r="T607" t="str">
        <f t="shared" si="62"/>
        <v>11100011</v>
      </c>
      <c r="U607">
        <v>0</v>
      </c>
      <c r="V607">
        <v>0</v>
      </c>
      <c r="W607">
        <v>0</v>
      </c>
      <c r="X607">
        <v>0</v>
      </c>
      <c r="Y607">
        <v>0</v>
      </c>
      <c r="Z607">
        <v>1</v>
      </c>
      <c r="AA607">
        <v>0</v>
      </c>
      <c r="AB607">
        <v>0</v>
      </c>
      <c r="AC607">
        <v>1</v>
      </c>
      <c r="AD607">
        <v>0</v>
      </c>
      <c r="AE607">
        <v>1</v>
      </c>
      <c r="AF607" t="str">
        <f t="shared" si="64"/>
        <v>0x0025</v>
      </c>
      <c r="AG607" s="8" t="str">
        <f t="shared" si="65"/>
        <v>new InstInfo(0603, "v_cmp_le_u64_ext", "s8b", "v8u", "v8u", "none", "none", "none", "none", 3, 3, @"D.u = (S0 &lt;= S1); On unsigned 64-bit integers.", @"", ISA_Enc.VOP3bC, 227, 0, 0x7DC60000, 0x0025),</v>
      </c>
    </row>
    <row r="608" spans="2:33" x14ac:dyDescent="0.25">
      <c r="B608" t="s">
        <v>380</v>
      </c>
      <c r="C608" s="5">
        <f t="shared" si="66"/>
        <v>604</v>
      </c>
      <c r="D608" t="s">
        <v>1231</v>
      </c>
      <c r="E608" t="s">
        <v>2796</v>
      </c>
      <c r="F608" t="s">
        <v>2796</v>
      </c>
      <c r="G608" t="s">
        <v>2791</v>
      </c>
      <c r="H608" t="s">
        <v>2791</v>
      </c>
      <c r="I608" t="s">
        <v>2791</v>
      </c>
      <c r="J608" t="s">
        <v>2791</v>
      </c>
      <c r="K608">
        <f t="shared" si="67"/>
        <v>3</v>
      </c>
      <c r="L608">
        <f t="shared" si="63"/>
        <v>3</v>
      </c>
      <c r="N608" t="s">
        <v>2354</v>
      </c>
      <c r="P608" t="s">
        <v>1075</v>
      </c>
      <c r="Q608">
        <v>5</v>
      </c>
      <c r="R608">
        <f>_xlfn.IFNA(VLOOKUP(B608 &amp; "_EXT",$B$4:$C$1093,2,),0)</f>
        <v>605</v>
      </c>
      <c r="S608" t="s">
        <v>381</v>
      </c>
      <c r="T608" t="str">
        <f t="shared" ref="T608:T671" si="68">DEC2BIN(Q608,8)</f>
        <v>00000101</v>
      </c>
      <c r="U608">
        <v>0</v>
      </c>
      <c r="V608">
        <v>0</v>
      </c>
      <c r="W608">
        <v>0</v>
      </c>
      <c r="X608">
        <v>0</v>
      </c>
      <c r="Y608">
        <v>0</v>
      </c>
      <c r="Z608">
        <v>1</v>
      </c>
      <c r="AA608">
        <v>0</v>
      </c>
      <c r="AB608">
        <v>0</v>
      </c>
      <c r="AC608">
        <v>1</v>
      </c>
      <c r="AD608">
        <v>0</v>
      </c>
      <c r="AE608">
        <v>1</v>
      </c>
      <c r="AF608" t="str">
        <f t="shared" si="64"/>
        <v>0x0025</v>
      </c>
      <c r="AG608" s="8" t="str">
        <f t="shared" si="65"/>
        <v>new InstInfo(0604, "v_cmp_lg_f32", "vcc", "v4f", "v4f", "none", "none", "none", "none", 3, 3, @"D.u = (S0 &lt;&gt; S1); Signal on sNaN input only. ", @"", ISA_Enc.VOPC, 5, 605, 0x7C0A0000, 0x0025),</v>
      </c>
    </row>
    <row r="609" spans="2:33" x14ac:dyDescent="0.25">
      <c r="B609" t="s">
        <v>2105</v>
      </c>
      <c r="C609" s="5">
        <f t="shared" si="66"/>
        <v>605</v>
      </c>
      <c r="D609" t="s">
        <v>2787</v>
      </c>
      <c r="E609" t="s">
        <v>2796</v>
      </c>
      <c r="F609" t="s">
        <v>2796</v>
      </c>
      <c r="G609" t="s">
        <v>2791</v>
      </c>
      <c r="H609" t="s">
        <v>2791</v>
      </c>
      <c r="I609" t="s">
        <v>2791</v>
      </c>
      <c r="J609" t="s">
        <v>2791</v>
      </c>
      <c r="K609">
        <f t="shared" si="67"/>
        <v>3</v>
      </c>
      <c r="L609">
        <f t="shared" si="63"/>
        <v>3</v>
      </c>
      <c r="N609" t="s">
        <v>2354</v>
      </c>
      <c r="P609" t="s">
        <v>2872</v>
      </c>
      <c r="Q609">
        <v>5</v>
      </c>
      <c r="R609">
        <v>0</v>
      </c>
      <c r="S609" t="s">
        <v>381</v>
      </c>
      <c r="T609" t="str">
        <f t="shared" si="68"/>
        <v>00000101</v>
      </c>
      <c r="U609">
        <v>0</v>
      </c>
      <c r="V609">
        <v>0</v>
      </c>
      <c r="W609">
        <v>0</v>
      </c>
      <c r="X609">
        <v>0</v>
      </c>
      <c r="Y609">
        <v>0</v>
      </c>
      <c r="Z609">
        <v>1</v>
      </c>
      <c r="AA609">
        <v>0</v>
      </c>
      <c r="AB609">
        <v>0</v>
      </c>
      <c r="AC609">
        <v>1</v>
      </c>
      <c r="AD609">
        <v>0</v>
      </c>
      <c r="AE609">
        <v>1</v>
      </c>
      <c r="AF609" t="str">
        <f t="shared" si="64"/>
        <v>0x0025</v>
      </c>
      <c r="AG609" s="8" t="str">
        <f t="shared" si="65"/>
        <v>new InstInfo(0605, "v_cmp_lg_f32_ext", "s8b", "v4f", "v4f", "none", "none", "none", "none", 3, 3, @"D.u = (S0 &lt;&gt; S1); Signal on sNaN input only. ", @"", ISA_Enc.VOP3bC, 5, 0, 0x7C0A0000, 0x0025),</v>
      </c>
    </row>
    <row r="610" spans="2:33" x14ac:dyDescent="0.25">
      <c r="B610" t="s">
        <v>444</v>
      </c>
      <c r="C610" s="5">
        <f t="shared" si="66"/>
        <v>606</v>
      </c>
      <c r="D610" t="s">
        <v>1231</v>
      </c>
      <c r="E610" t="s">
        <v>2798</v>
      </c>
      <c r="F610" t="s">
        <v>2798</v>
      </c>
      <c r="G610" t="s">
        <v>2791</v>
      </c>
      <c r="H610" t="s">
        <v>2791</v>
      </c>
      <c r="I610" t="s">
        <v>2791</v>
      </c>
      <c r="J610" t="s">
        <v>2791</v>
      </c>
      <c r="K610">
        <f t="shared" si="67"/>
        <v>3</v>
      </c>
      <c r="L610">
        <f t="shared" si="63"/>
        <v>3</v>
      </c>
      <c r="N610" t="s">
        <v>2354</v>
      </c>
      <c r="P610" t="s">
        <v>1075</v>
      </c>
      <c r="Q610">
        <v>37</v>
      </c>
      <c r="R610">
        <f>_xlfn.IFNA(VLOOKUP(B610 &amp; "_EXT",$B$4:$C$1093,2,),0)</f>
        <v>607</v>
      </c>
      <c r="S610" t="s">
        <v>445</v>
      </c>
      <c r="T610" t="str">
        <f t="shared" si="68"/>
        <v>00100101</v>
      </c>
      <c r="U610">
        <v>0</v>
      </c>
      <c r="V610">
        <v>0</v>
      </c>
      <c r="W610">
        <v>0</v>
      </c>
      <c r="X610">
        <v>0</v>
      </c>
      <c r="Y610">
        <v>0</v>
      </c>
      <c r="Z610">
        <v>1</v>
      </c>
      <c r="AA610">
        <v>0</v>
      </c>
      <c r="AB610">
        <v>0</v>
      </c>
      <c r="AC610">
        <v>1</v>
      </c>
      <c r="AD610">
        <v>0</v>
      </c>
      <c r="AE610">
        <v>1</v>
      </c>
      <c r="AF610" t="str">
        <f t="shared" si="64"/>
        <v>0x0025</v>
      </c>
      <c r="AG610" s="8" t="str">
        <f t="shared" si="65"/>
        <v>new InstInfo(0606, "v_cmp_lg_f64", "vcc", "v8f", "v8f", "none", "none", "none", "none", 3, 3, @"D.u = (S0 &lt;&gt; S1); Signal on sNaN input only. ", @"", ISA_Enc.VOPC, 37, 607, 0x7C4A0000, 0x0025),</v>
      </c>
    </row>
    <row r="611" spans="2:33" x14ac:dyDescent="0.25">
      <c r="B611" t="s">
        <v>2137</v>
      </c>
      <c r="C611" s="5">
        <f t="shared" si="66"/>
        <v>607</v>
      </c>
      <c r="D611" t="s">
        <v>2787</v>
      </c>
      <c r="E611" t="s">
        <v>2798</v>
      </c>
      <c r="F611" t="s">
        <v>2798</v>
      </c>
      <c r="G611" t="s">
        <v>2791</v>
      </c>
      <c r="H611" t="s">
        <v>2791</v>
      </c>
      <c r="I611" t="s">
        <v>2791</v>
      </c>
      <c r="J611" t="s">
        <v>2791</v>
      </c>
      <c r="K611">
        <f t="shared" si="67"/>
        <v>3</v>
      </c>
      <c r="L611">
        <f t="shared" si="63"/>
        <v>3</v>
      </c>
      <c r="N611" t="s">
        <v>2354</v>
      </c>
      <c r="P611" t="s">
        <v>2872</v>
      </c>
      <c r="Q611">
        <v>37</v>
      </c>
      <c r="R611">
        <v>0</v>
      </c>
      <c r="S611" t="s">
        <v>445</v>
      </c>
      <c r="T611" t="str">
        <f t="shared" si="68"/>
        <v>00100101</v>
      </c>
      <c r="U611">
        <v>0</v>
      </c>
      <c r="V611">
        <v>0</v>
      </c>
      <c r="W611">
        <v>0</v>
      </c>
      <c r="X611">
        <v>0</v>
      </c>
      <c r="Y611">
        <v>0</v>
      </c>
      <c r="Z611">
        <v>1</v>
      </c>
      <c r="AA611">
        <v>0</v>
      </c>
      <c r="AB611">
        <v>0</v>
      </c>
      <c r="AC611">
        <v>1</v>
      </c>
      <c r="AD611">
        <v>0</v>
      </c>
      <c r="AE611">
        <v>1</v>
      </c>
      <c r="AF611" t="str">
        <f t="shared" si="64"/>
        <v>0x0025</v>
      </c>
      <c r="AG611" s="8" t="str">
        <f t="shared" si="65"/>
        <v>new InstInfo(0607, "v_cmp_lg_f64_ext", "s8b", "v8f", "v8f", "none", "none", "none", "none", 3, 3, @"D.u = (S0 &lt;&gt; S1); Signal on sNaN input only. ", @"", ISA_Enc.VOP3bC, 37, 0, 0x7C4A0000, 0x0025),</v>
      </c>
    </row>
    <row r="612" spans="2:33" x14ac:dyDescent="0.25">
      <c r="B612" t="s">
        <v>636</v>
      </c>
      <c r="C612" s="5">
        <f t="shared" si="66"/>
        <v>608</v>
      </c>
      <c r="D612" t="s">
        <v>1231</v>
      </c>
      <c r="E612" t="s">
        <v>2799</v>
      </c>
      <c r="F612" t="s">
        <v>2799</v>
      </c>
      <c r="G612" t="s">
        <v>2791</v>
      </c>
      <c r="H612" t="s">
        <v>2791</v>
      </c>
      <c r="I612" t="s">
        <v>2791</v>
      </c>
      <c r="J612" t="s">
        <v>2791</v>
      </c>
      <c r="K612">
        <f t="shared" si="67"/>
        <v>3</v>
      </c>
      <c r="L612">
        <f t="shared" si="63"/>
        <v>3</v>
      </c>
      <c r="N612" t="s">
        <v>2418</v>
      </c>
      <c r="P612" t="s">
        <v>1075</v>
      </c>
      <c r="Q612">
        <v>133</v>
      </c>
      <c r="R612">
        <f>_xlfn.IFNA(VLOOKUP(B612 &amp; "_EXT",$B$4:$C$1093,2,),0)</f>
        <v>609</v>
      </c>
      <c r="S612" t="s">
        <v>637</v>
      </c>
      <c r="T612" t="str">
        <f t="shared" si="68"/>
        <v>10000101</v>
      </c>
      <c r="U612">
        <v>0</v>
      </c>
      <c r="V612">
        <v>0</v>
      </c>
      <c r="W612">
        <v>0</v>
      </c>
      <c r="X612">
        <v>0</v>
      </c>
      <c r="Y612">
        <v>0</v>
      </c>
      <c r="Z612">
        <v>1</v>
      </c>
      <c r="AA612">
        <v>0</v>
      </c>
      <c r="AB612">
        <v>0</v>
      </c>
      <c r="AC612">
        <v>1</v>
      </c>
      <c r="AD612">
        <v>0</v>
      </c>
      <c r="AE612">
        <v>1</v>
      </c>
      <c r="AF612" t="str">
        <f t="shared" si="64"/>
        <v>0x0025</v>
      </c>
      <c r="AG612" s="8" t="str">
        <f t="shared" si="65"/>
        <v>new InstInfo(0608, "v_cmp_lg_i32", "vcc", "v4i", "v4i", "none", "none", "none", "none", 3, 3, @"D.u = (S0 &lt;&gt; S1); On 32-bit integers.", @"", ISA_Enc.VOPC, 133, 609, 0x7D0A0000, 0x0025),</v>
      </c>
    </row>
    <row r="613" spans="2:33" x14ac:dyDescent="0.25">
      <c r="B613" t="s">
        <v>2233</v>
      </c>
      <c r="C613" s="5">
        <f t="shared" si="66"/>
        <v>609</v>
      </c>
      <c r="D613" t="s">
        <v>2787</v>
      </c>
      <c r="E613" t="s">
        <v>2799</v>
      </c>
      <c r="F613" t="s">
        <v>2799</v>
      </c>
      <c r="G613" t="s">
        <v>2791</v>
      </c>
      <c r="H613" t="s">
        <v>2791</v>
      </c>
      <c r="I613" t="s">
        <v>2791</v>
      </c>
      <c r="J613" t="s">
        <v>2791</v>
      </c>
      <c r="K613">
        <f t="shared" si="67"/>
        <v>3</v>
      </c>
      <c r="L613">
        <f t="shared" si="63"/>
        <v>3</v>
      </c>
      <c r="N613" t="s">
        <v>2418</v>
      </c>
      <c r="P613" t="s">
        <v>2872</v>
      </c>
      <c r="Q613">
        <v>133</v>
      </c>
      <c r="R613">
        <v>0</v>
      </c>
      <c r="S613" t="s">
        <v>637</v>
      </c>
      <c r="T613" t="str">
        <f t="shared" si="68"/>
        <v>10000101</v>
      </c>
      <c r="U613">
        <v>0</v>
      </c>
      <c r="V613">
        <v>0</v>
      </c>
      <c r="W613">
        <v>0</v>
      </c>
      <c r="X613">
        <v>0</v>
      </c>
      <c r="Y613">
        <v>0</v>
      </c>
      <c r="Z613">
        <v>1</v>
      </c>
      <c r="AA613">
        <v>0</v>
      </c>
      <c r="AB613">
        <v>0</v>
      </c>
      <c r="AC613">
        <v>1</v>
      </c>
      <c r="AD613">
        <v>0</v>
      </c>
      <c r="AE613">
        <v>1</v>
      </c>
      <c r="AF613" t="str">
        <f t="shared" si="64"/>
        <v>0x0025</v>
      </c>
      <c r="AG613" s="8" t="str">
        <f t="shared" si="65"/>
        <v>new InstInfo(0609, "v_cmp_lg_i32_ext", "s8b", "v4i", "v4i", "none", "none", "none", "none", 3, 3, @"D.u = (S0 &lt;&gt; S1); On 32-bit integers.", @"", ISA_Enc.VOP3bC, 133, 0, 0x7D0A0000, 0x0025),</v>
      </c>
    </row>
    <row r="614" spans="2:33" x14ac:dyDescent="0.25">
      <c r="B614" t="s">
        <v>668</v>
      </c>
      <c r="C614" s="5">
        <f t="shared" si="66"/>
        <v>610</v>
      </c>
      <c r="D614" t="s">
        <v>1231</v>
      </c>
      <c r="E614" t="s">
        <v>2802</v>
      </c>
      <c r="F614" t="s">
        <v>2802</v>
      </c>
      <c r="G614" t="s">
        <v>2791</v>
      </c>
      <c r="H614" t="s">
        <v>2791</v>
      </c>
      <c r="I614" t="s">
        <v>2791</v>
      </c>
      <c r="J614" t="s">
        <v>2791</v>
      </c>
      <c r="K614">
        <f t="shared" si="67"/>
        <v>3</v>
      </c>
      <c r="L614">
        <f t="shared" si="63"/>
        <v>3</v>
      </c>
      <c r="N614" t="s">
        <v>2434</v>
      </c>
      <c r="P614" t="s">
        <v>1075</v>
      </c>
      <c r="Q614">
        <v>165</v>
      </c>
      <c r="R614">
        <f>_xlfn.IFNA(VLOOKUP(B614 &amp; "_EXT",$B$4:$C$1093,2,),0)</f>
        <v>611</v>
      </c>
      <c r="S614" t="s">
        <v>669</v>
      </c>
      <c r="T614" t="str">
        <f t="shared" si="68"/>
        <v>10100101</v>
      </c>
      <c r="U614">
        <v>0</v>
      </c>
      <c r="V614">
        <v>0</v>
      </c>
      <c r="W614">
        <v>0</v>
      </c>
      <c r="X614">
        <v>0</v>
      </c>
      <c r="Y614">
        <v>0</v>
      </c>
      <c r="Z614">
        <v>1</v>
      </c>
      <c r="AA614">
        <v>0</v>
      </c>
      <c r="AB614">
        <v>0</v>
      </c>
      <c r="AC614">
        <v>1</v>
      </c>
      <c r="AD614">
        <v>0</v>
      </c>
      <c r="AE614">
        <v>1</v>
      </c>
      <c r="AF614" t="str">
        <f t="shared" si="64"/>
        <v>0x0025</v>
      </c>
      <c r="AG614" s="8" t="str">
        <f t="shared" si="65"/>
        <v>new InstInfo(0610, "v_cmp_lg_i64", "vcc", "v8i", "v8i", "none", "none", "none", "none", 3, 3, @"D.u = (S0 &lt;&gt; S1); On 64-bit integers.", @"", ISA_Enc.VOPC, 165, 611, 0x7D4A0000, 0x0025),</v>
      </c>
    </row>
    <row r="615" spans="2:33" x14ac:dyDescent="0.25">
      <c r="B615" t="s">
        <v>2249</v>
      </c>
      <c r="C615" s="5">
        <f t="shared" si="66"/>
        <v>611</v>
      </c>
      <c r="D615" t="s">
        <v>2787</v>
      </c>
      <c r="E615" t="s">
        <v>2802</v>
      </c>
      <c r="F615" t="s">
        <v>2802</v>
      </c>
      <c r="G615" t="s">
        <v>2791</v>
      </c>
      <c r="H615" t="s">
        <v>2791</v>
      </c>
      <c r="I615" t="s">
        <v>2791</v>
      </c>
      <c r="J615" t="s">
        <v>2791</v>
      </c>
      <c r="K615">
        <f t="shared" si="67"/>
        <v>3</v>
      </c>
      <c r="L615">
        <f t="shared" si="63"/>
        <v>3</v>
      </c>
      <c r="N615" t="s">
        <v>2434</v>
      </c>
      <c r="P615" t="s">
        <v>2872</v>
      </c>
      <c r="Q615">
        <v>165</v>
      </c>
      <c r="R615">
        <v>0</v>
      </c>
      <c r="S615" t="s">
        <v>669</v>
      </c>
      <c r="T615" t="str">
        <f t="shared" si="68"/>
        <v>10100101</v>
      </c>
      <c r="U615">
        <v>0</v>
      </c>
      <c r="V615">
        <v>0</v>
      </c>
      <c r="W615">
        <v>0</v>
      </c>
      <c r="X615">
        <v>0</v>
      </c>
      <c r="Y615">
        <v>0</v>
      </c>
      <c r="Z615">
        <v>1</v>
      </c>
      <c r="AA615">
        <v>0</v>
      </c>
      <c r="AB615">
        <v>0</v>
      </c>
      <c r="AC615">
        <v>1</v>
      </c>
      <c r="AD615">
        <v>0</v>
      </c>
      <c r="AE615">
        <v>1</v>
      </c>
      <c r="AF615" t="str">
        <f t="shared" si="64"/>
        <v>0x0025</v>
      </c>
      <c r="AG615" s="8" t="str">
        <f t="shared" si="65"/>
        <v>new InstInfo(0611, "v_cmp_lg_i64_ext", "s8b", "v8i", "v8i", "none", "none", "none", "none", 3, 3, @"D.u = (S0 &lt;&gt; S1); On 64-bit integers.", @"", ISA_Enc.VOP3bC, 165, 0, 0x7D4A0000, 0x0025),</v>
      </c>
    </row>
    <row r="616" spans="2:33" x14ac:dyDescent="0.25">
      <c r="B616" t="s">
        <v>700</v>
      </c>
      <c r="C616" s="5">
        <f t="shared" si="66"/>
        <v>612</v>
      </c>
      <c r="D616" t="s">
        <v>1231</v>
      </c>
      <c r="E616" t="s">
        <v>2800</v>
      </c>
      <c r="F616" t="s">
        <v>2800</v>
      </c>
      <c r="G616" t="s">
        <v>2791</v>
      </c>
      <c r="H616" t="s">
        <v>2791</v>
      </c>
      <c r="I616" t="s">
        <v>2791</v>
      </c>
      <c r="J616" t="s">
        <v>2791</v>
      </c>
      <c r="K616">
        <f t="shared" si="67"/>
        <v>3</v>
      </c>
      <c r="L616">
        <f t="shared" si="63"/>
        <v>3</v>
      </c>
      <c r="N616" t="s">
        <v>2442</v>
      </c>
      <c r="P616" t="s">
        <v>1075</v>
      </c>
      <c r="Q616">
        <v>197</v>
      </c>
      <c r="R616">
        <f>_xlfn.IFNA(VLOOKUP(B616 &amp; "_EXT",$B$4:$C$1093,2,),0)</f>
        <v>613</v>
      </c>
      <c r="S616" t="s">
        <v>701</v>
      </c>
      <c r="T616" t="str">
        <f t="shared" si="68"/>
        <v>11000101</v>
      </c>
      <c r="U616">
        <v>0</v>
      </c>
      <c r="V616">
        <v>0</v>
      </c>
      <c r="W616">
        <v>0</v>
      </c>
      <c r="X616">
        <v>0</v>
      </c>
      <c r="Y616">
        <v>0</v>
      </c>
      <c r="Z616">
        <v>1</v>
      </c>
      <c r="AA616">
        <v>0</v>
      </c>
      <c r="AB616">
        <v>0</v>
      </c>
      <c r="AC616">
        <v>1</v>
      </c>
      <c r="AD616">
        <v>0</v>
      </c>
      <c r="AE616">
        <v>1</v>
      </c>
      <c r="AF616" t="str">
        <f t="shared" si="64"/>
        <v>0x0025</v>
      </c>
      <c r="AG616" s="8" t="str">
        <f t="shared" si="65"/>
        <v>new InstInfo(0612, "v_cmp_lg_u32", "vcc", "v4u", "v4u", "none", "none", "none", "none", 3, 3, @"D.u = (S0 &lt;&gt; S1); On unsigned 32-bit integers.", @"", ISA_Enc.VOPC, 197, 613, 0x7D8A0000, 0x0025),</v>
      </c>
    </row>
    <row r="617" spans="2:33" x14ac:dyDescent="0.25">
      <c r="B617" t="s">
        <v>2265</v>
      </c>
      <c r="C617" s="5">
        <f t="shared" si="66"/>
        <v>613</v>
      </c>
      <c r="D617" t="s">
        <v>2787</v>
      </c>
      <c r="E617" t="s">
        <v>2800</v>
      </c>
      <c r="F617" t="s">
        <v>2800</v>
      </c>
      <c r="G617" t="s">
        <v>2791</v>
      </c>
      <c r="H617" t="s">
        <v>2791</v>
      </c>
      <c r="I617" t="s">
        <v>2791</v>
      </c>
      <c r="J617" t="s">
        <v>2791</v>
      </c>
      <c r="K617">
        <f t="shared" si="67"/>
        <v>3</v>
      </c>
      <c r="L617">
        <f t="shared" si="63"/>
        <v>3</v>
      </c>
      <c r="N617" t="s">
        <v>2442</v>
      </c>
      <c r="P617" t="s">
        <v>2872</v>
      </c>
      <c r="Q617">
        <v>197</v>
      </c>
      <c r="R617">
        <v>0</v>
      </c>
      <c r="S617" t="s">
        <v>701</v>
      </c>
      <c r="T617" t="str">
        <f t="shared" si="68"/>
        <v>11000101</v>
      </c>
      <c r="U617">
        <v>0</v>
      </c>
      <c r="V617">
        <v>0</v>
      </c>
      <c r="W617">
        <v>0</v>
      </c>
      <c r="X617">
        <v>0</v>
      </c>
      <c r="Y617">
        <v>0</v>
      </c>
      <c r="Z617">
        <v>1</v>
      </c>
      <c r="AA617">
        <v>0</v>
      </c>
      <c r="AB617">
        <v>0</v>
      </c>
      <c r="AC617">
        <v>1</v>
      </c>
      <c r="AD617">
        <v>0</v>
      </c>
      <c r="AE617">
        <v>1</v>
      </c>
      <c r="AF617" t="str">
        <f t="shared" si="64"/>
        <v>0x0025</v>
      </c>
      <c r="AG617" s="8" t="str">
        <f t="shared" si="65"/>
        <v>new InstInfo(0613, "v_cmp_lg_u32_ext", "s8b", "v4u", "v4u", "none", "none", "none", "none", 3, 3, @"D.u = (S0 &lt;&gt; S1); On unsigned 32-bit integers.", @"", ISA_Enc.VOP3bC, 197, 0, 0x7D8A0000, 0x0025),</v>
      </c>
    </row>
    <row r="618" spans="2:33" x14ac:dyDescent="0.25">
      <c r="B618" t="s">
        <v>732</v>
      </c>
      <c r="C618" s="5">
        <f t="shared" si="66"/>
        <v>614</v>
      </c>
      <c r="D618" t="s">
        <v>1231</v>
      </c>
      <c r="E618" t="s">
        <v>2803</v>
      </c>
      <c r="F618" t="s">
        <v>2803</v>
      </c>
      <c r="G618" t="s">
        <v>2791</v>
      </c>
      <c r="H618" t="s">
        <v>2791</v>
      </c>
      <c r="I618" t="s">
        <v>2791</v>
      </c>
      <c r="J618" t="s">
        <v>2791</v>
      </c>
      <c r="K618">
        <f t="shared" si="67"/>
        <v>3</v>
      </c>
      <c r="L618">
        <f t="shared" si="63"/>
        <v>3</v>
      </c>
      <c r="N618" t="s">
        <v>2450</v>
      </c>
      <c r="P618" t="s">
        <v>1075</v>
      </c>
      <c r="Q618">
        <v>229</v>
      </c>
      <c r="R618">
        <f>_xlfn.IFNA(VLOOKUP(B618 &amp; "_EXT",$B$4:$C$1093,2,),0)</f>
        <v>615</v>
      </c>
      <c r="S618" t="s">
        <v>733</v>
      </c>
      <c r="T618" t="str">
        <f t="shared" si="68"/>
        <v>11100101</v>
      </c>
      <c r="U618">
        <v>0</v>
      </c>
      <c r="V618">
        <v>0</v>
      </c>
      <c r="W618">
        <v>0</v>
      </c>
      <c r="X618">
        <v>0</v>
      </c>
      <c r="Y618">
        <v>0</v>
      </c>
      <c r="Z618">
        <v>1</v>
      </c>
      <c r="AA618">
        <v>0</v>
      </c>
      <c r="AB618">
        <v>0</v>
      </c>
      <c r="AC618">
        <v>1</v>
      </c>
      <c r="AD618">
        <v>0</v>
      </c>
      <c r="AE618">
        <v>1</v>
      </c>
      <c r="AF618" t="str">
        <f t="shared" si="64"/>
        <v>0x0025</v>
      </c>
      <c r="AG618" s="8" t="str">
        <f t="shared" si="65"/>
        <v>new InstInfo(0614, "v_cmp_lg_u64", "vcc", "v8u", "v8u", "none", "none", "none", "none", 3, 3, @"D.u = (S0 &lt;&gt; S1); On unsigned 64-bit integers.", @"", ISA_Enc.VOPC, 229, 615, 0x7DCA0000, 0x0025),</v>
      </c>
    </row>
    <row r="619" spans="2:33" x14ac:dyDescent="0.25">
      <c r="B619" t="s">
        <v>2281</v>
      </c>
      <c r="C619" s="5">
        <f t="shared" si="66"/>
        <v>615</v>
      </c>
      <c r="D619" t="s">
        <v>2787</v>
      </c>
      <c r="E619" t="s">
        <v>2803</v>
      </c>
      <c r="F619" t="s">
        <v>2803</v>
      </c>
      <c r="G619" t="s">
        <v>2791</v>
      </c>
      <c r="H619" t="s">
        <v>2791</v>
      </c>
      <c r="I619" t="s">
        <v>2791</v>
      </c>
      <c r="J619" t="s">
        <v>2791</v>
      </c>
      <c r="K619">
        <f t="shared" si="67"/>
        <v>3</v>
      </c>
      <c r="L619">
        <f t="shared" si="63"/>
        <v>3</v>
      </c>
      <c r="N619" t="s">
        <v>2450</v>
      </c>
      <c r="P619" t="s">
        <v>2872</v>
      </c>
      <c r="Q619">
        <v>229</v>
      </c>
      <c r="R619">
        <v>0</v>
      </c>
      <c r="S619" t="s">
        <v>733</v>
      </c>
      <c r="T619" t="str">
        <f t="shared" si="68"/>
        <v>11100101</v>
      </c>
      <c r="U619">
        <v>0</v>
      </c>
      <c r="V619">
        <v>0</v>
      </c>
      <c r="W619">
        <v>0</v>
      </c>
      <c r="X619">
        <v>0</v>
      </c>
      <c r="Y619">
        <v>0</v>
      </c>
      <c r="Z619">
        <v>1</v>
      </c>
      <c r="AA619">
        <v>0</v>
      </c>
      <c r="AB619">
        <v>0</v>
      </c>
      <c r="AC619">
        <v>1</v>
      </c>
      <c r="AD619">
        <v>0</v>
      </c>
      <c r="AE619">
        <v>1</v>
      </c>
      <c r="AF619" t="str">
        <f t="shared" si="64"/>
        <v>0x0025</v>
      </c>
      <c r="AG619" s="8" t="str">
        <f t="shared" si="65"/>
        <v>new InstInfo(0615, "v_cmp_lg_u64_ext", "s8b", "v8u", "v8u", "none", "none", "none", "none", 3, 3, @"D.u = (S0 &lt;&gt; S1); On unsigned 64-bit integers.", @"", ISA_Enc.VOP3bC, 229, 0, 0x7DCA0000, 0x0025),</v>
      </c>
    </row>
    <row r="620" spans="2:33" x14ac:dyDescent="0.25">
      <c r="B620" t="s">
        <v>372</v>
      </c>
      <c r="C620" s="5">
        <f t="shared" si="66"/>
        <v>616</v>
      </c>
      <c r="D620" t="s">
        <v>1231</v>
      </c>
      <c r="E620" t="s">
        <v>2796</v>
      </c>
      <c r="F620" t="s">
        <v>2796</v>
      </c>
      <c r="G620" t="s">
        <v>2791</v>
      </c>
      <c r="H620" t="s">
        <v>2791</v>
      </c>
      <c r="I620" t="s">
        <v>2791</v>
      </c>
      <c r="J620" t="s">
        <v>2791</v>
      </c>
      <c r="K620">
        <f t="shared" si="67"/>
        <v>3</v>
      </c>
      <c r="L620">
        <f t="shared" si="63"/>
        <v>3</v>
      </c>
      <c r="N620" t="s">
        <v>2350</v>
      </c>
      <c r="P620" t="s">
        <v>1075</v>
      </c>
      <c r="Q620">
        <v>1</v>
      </c>
      <c r="R620">
        <f>_xlfn.IFNA(VLOOKUP(B620 &amp; "_EXT",$B$4:$C$1093,2,),0)</f>
        <v>617</v>
      </c>
      <c r="S620" t="s">
        <v>373</v>
      </c>
      <c r="T620" t="str">
        <f t="shared" si="68"/>
        <v>00000001</v>
      </c>
      <c r="U620">
        <v>0</v>
      </c>
      <c r="V620">
        <v>0</v>
      </c>
      <c r="W620">
        <v>0</v>
      </c>
      <c r="X620">
        <v>0</v>
      </c>
      <c r="Y620">
        <v>0</v>
      </c>
      <c r="Z620">
        <v>1</v>
      </c>
      <c r="AA620">
        <v>0</v>
      </c>
      <c r="AB620">
        <v>0</v>
      </c>
      <c r="AC620">
        <v>1</v>
      </c>
      <c r="AD620">
        <v>0</v>
      </c>
      <c r="AE620">
        <v>1</v>
      </c>
      <c r="AF620" t="str">
        <f t="shared" si="64"/>
        <v>0x0025</v>
      </c>
      <c r="AG620" s="8" t="str">
        <f t="shared" si="65"/>
        <v>new InstInfo(0616, "v_cmp_lt_f32", "vcc", "v4f", "v4f", "none", "none", "none", "none", 3, 3, @"D.u = (S0 &lt; S1); Signal on sNaN input only. ", @"", ISA_Enc.VOPC, 1, 617, 0x7C020000, 0x0025),</v>
      </c>
    </row>
    <row r="621" spans="2:33" x14ac:dyDescent="0.25">
      <c r="B621" t="s">
        <v>2101</v>
      </c>
      <c r="C621" s="5">
        <f t="shared" si="66"/>
        <v>617</v>
      </c>
      <c r="D621" t="s">
        <v>2787</v>
      </c>
      <c r="E621" t="s">
        <v>2796</v>
      </c>
      <c r="F621" t="s">
        <v>2796</v>
      </c>
      <c r="G621" t="s">
        <v>2791</v>
      </c>
      <c r="H621" t="s">
        <v>2791</v>
      </c>
      <c r="I621" t="s">
        <v>2791</v>
      </c>
      <c r="J621" t="s">
        <v>2791</v>
      </c>
      <c r="K621">
        <f t="shared" si="67"/>
        <v>3</v>
      </c>
      <c r="L621">
        <f t="shared" si="63"/>
        <v>3</v>
      </c>
      <c r="N621" t="s">
        <v>2350</v>
      </c>
      <c r="P621" t="s">
        <v>2872</v>
      </c>
      <c r="Q621">
        <v>1</v>
      </c>
      <c r="R621">
        <v>0</v>
      </c>
      <c r="S621" t="s">
        <v>373</v>
      </c>
      <c r="T621" t="str">
        <f t="shared" si="68"/>
        <v>00000001</v>
      </c>
      <c r="U621">
        <v>0</v>
      </c>
      <c r="V621">
        <v>0</v>
      </c>
      <c r="W621">
        <v>0</v>
      </c>
      <c r="X621">
        <v>0</v>
      </c>
      <c r="Y621">
        <v>0</v>
      </c>
      <c r="Z621">
        <v>1</v>
      </c>
      <c r="AA621">
        <v>0</v>
      </c>
      <c r="AB621">
        <v>0</v>
      </c>
      <c r="AC621">
        <v>1</v>
      </c>
      <c r="AD621">
        <v>0</v>
      </c>
      <c r="AE621">
        <v>1</v>
      </c>
      <c r="AF621" t="str">
        <f t="shared" si="64"/>
        <v>0x0025</v>
      </c>
      <c r="AG621" s="8" t="str">
        <f t="shared" si="65"/>
        <v>new InstInfo(0617, "v_cmp_lt_f32_ext", "s8b", "v4f", "v4f", "none", "none", "none", "none", 3, 3, @"D.u = (S0 &lt; S1); Signal on sNaN input only. ", @"", ISA_Enc.VOP3bC, 1, 0, 0x7C020000, 0x0025),</v>
      </c>
    </row>
    <row r="622" spans="2:33" x14ac:dyDescent="0.25">
      <c r="B622" t="s">
        <v>436</v>
      </c>
      <c r="C622" s="5">
        <f t="shared" si="66"/>
        <v>618</v>
      </c>
      <c r="D622" t="s">
        <v>1231</v>
      </c>
      <c r="E622" t="s">
        <v>2798</v>
      </c>
      <c r="F622" t="s">
        <v>2798</v>
      </c>
      <c r="G622" t="s">
        <v>2791</v>
      </c>
      <c r="H622" t="s">
        <v>2791</v>
      </c>
      <c r="I622" t="s">
        <v>2791</v>
      </c>
      <c r="J622" t="s">
        <v>2791</v>
      </c>
      <c r="K622">
        <f t="shared" si="67"/>
        <v>3</v>
      </c>
      <c r="L622">
        <f t="shared" si="63"/>
        <v>3</v>
      </c>
      <c r="N622" t="s">
        <v>2350</v>
      </c>
      <c r="P622" t="s">
        <v>1075</v>
      </c>
      <c r="Q622">
        <v>33</v>
      </c>
      <c r="R622">
        <f>_xlfn.IFNA(VLOOKUP(B622 &amp; "_EXT",$B$4:$C$1093,2,),0)</f>
        <v>619</v>
      </c>
      <c r="S622" t="s">
        <v>437</v>
      </c>
      <c r="T622" t="str">
        <f t="shared" si="68"/>
        <v>00100001</v>
      </c>
      <c r="U622">
        <v>0</v>
      </c>
      <c r="V622">
        <v>0</v>
      </c>
      <c r="W622">
        <v>0</v>
      </c>
      <c r="X622">
        <v>0</v>
      </c>
      <c r="Y622">
        <v>0</v>
      </c>
      <c r="Z622">
        <v>1</v>
      </c>
      <c r="AA622">
        <v>0</v>
      </c>
      <c r="AB622">
        <v>0</v>
      </c>
      <c r="AC622">
        <v>1</v>
      </c>
      <c r="AD622">
        <v>0</v>
      </c>
      <c r="AE622">
        <v>1</v>
      </c>
      <c r="AF622" t="str">
        <f t="shared" si="64"/>
        <v>0x0025</v>
      </c>
      <c r="AG622" s="8" t="str">
        <f t="shared" si="65"/>
        <v>new InstInfo(0618, "v_cmp_lt_f64", "vcc", "v8f", "v8f", "none", "none", "none", "none", 3, 3, @"D.u = (S0 &lt; S1); Signal on sNaN input only. ", @"", ISA_Enc.VOPC, 33, 619, 0x7C420000, 0x0025),</v>
      </c>
    </row>
    <row r="623" spans="2:33" x14ac:dyDescent="0.25">
      <c r="B623" t="s">
        <v>2133</v>
      </c>
      <c r="C623" s="5">
        <f t="shared" si="66"/>
        <v>619</v>
      </c>
      <c r="D623" t="s">
        <v>2787</v>
      </c>
      <c r="E623" t="s">
        <v>2798</v>
      </c>
      <c r="F623" t="s">
        <v>2798</v>
      </c>
      <c r="G623" t="s">
        <v>2791</v>
      </c>
      <c r="H623" t="s">
        <v>2791</v>
      </c>
      <c r="I623" t="s">
        <v>2791</v>
      </c>
      <c r="J623" t="s">
        <v>2791</v>
      </c>
      <c r="K623">
        <f t="shared" si="67"/>
        <v>3</v>
      </c>
      <c r="L623">
        <f t="shared" si="63"/>
        <v>3</v>
      </c>
      <c r="N623" t="s">
        <v>2350</v>
      </c>
      <c r="P623" t="s">
        <v>2872</v>
      </c>
      <c r="Q623">
        <v>33</v>
      </c>
      <c r="R623">
        <v>0</v>
      </c>
      <c r="S623" t="s">
        <v>437</v>
      </c>
      <c r="T623" t="str">
        <f t="shared" si="68"/>
        <v>00100001</v>
      </c>
      <c r="U623">
        <v>0</v>
      </c>
      <c r="V623">
        <v>0</v>
      </c>
      <c r="W623">
        <v>0</v>
      </c>
      <c r="X623">
        <v>0</v>
      </c>
      <c r="Y623">
        <v>0</v>
      </c>
      <c r="Z623">
        <v>1</v>
      </c>
      <c r="AA623">
        <v>0</v>
      </c>
      <c r="AB623">
        <v>0</v>
      </c>
      <c r="AC623">
        <v>1</v>
      </c>
      <c r="AD623">
        <v>0</v>
      </c>
      <c r="AE623">
        <v>1</v>
      </c>
      <c r="AF623" t="str">
        <f t="shared" si="64"/>
        <v>0x0025</v>
      </c>
      <c r="AG623" s="8" t="str">
        <f t="shared" si="65"/>
        <v>new InstInfo(0619, "v_cmp_lt_f64_ext", "s8b", "v8f", "v8f", "none", "none", "none", "none", 3, 3, @"D.u = (S0 &lt; S1); Signal on sNaN input only. ", @"", ISA_Enc.VOP3bC, 33, 0, 0x7C420000, 0x0025),</v>
      </c>
    </row>
    <row r="624" spans="2:33" x14ac:dyDescent="0.25">
      <c r="B624" t="s">
        <v>628</v>
      </c>
      <c r="C624" s="5">
        <f t="shared" si="66"/>
        <v>620</v>
      </c>
      <c r="D624" t="s">
        <v>1231</v>
      </c>
      <c r="E624" t="s">
        <v>2799</v>
      </c>
      <c r="F624" t="s">
        <v>2799</v>
      </c>
      <c r="G624" t="s">
        <v>2791</v>
      </c>
      <c r="H624" t="s">
        <v>2791</v>
      </c>
      <c r="I624" t="s">
        <v>2791</v>
      </c>
      <c r="J624" t="s">
        <v>2791</v>
      </c>
      <c r="K624">
        <f t="shared" si="67"/>
        <v>3</v>
      </c>
      <c r="L624">
        <f t="shared" si="63"/>
        <v>3</v>
      </c>
      <c r="N624" t="s">
        <v>2414</v>
      </c>
      <c r="P624" t="s">
        <v>1075</v>
      </c>
      <c r="Q624">
        <v>129</v>
      </c>
      <c r="R624">
        <f>_xlfn.IFNA(VLOOKUP(B624 &amp; "_EXT",$B$4:$C$1093,2,),0)</f>
        <v>621</v>
      </c>
      <c r="S624" t="s">
        <v>629</v>
      </c>
      <c r="T624" t="str">
        <f t="shared" si="68"/>
        <v>10000001</v>
      </c>
      <c r="U624">
        <v>0</v>
      </c>
      <c r="V624">
        <v>0</v>
      </c>
      <c r="W624">
        <v>0</v>
      </c>
      <c r="X624">
        <v>0</v>
      </c>
      <c r="Y624">
        <v>0</v>
      </c>
      <c r="Z624">
        <v>1</v>
      </c>
      <c r="AA624">
        <v>0</v>
      </c>
      <c r="AB624">
        <v>0</v>
      </c>
      <c r="AC624">
        <v>1</v>
      </c>
      <c r="AD624">
        <v>0</v>
      </c>
      <c r="AE624">
        <v>1</v>
      </c>
      <c r="AF624" t="str">
        <f t="shared" si="64"/>
        <v>0x0025</v>
      </c>
      <c r="AG624" s="8" t="str">
        <f t="shared" si="65"/>
        <v>new InstInfo(0620, "v_cmp_lt_i32", "vcc", "v4i", "v4i", "none", "none", "none", "none", 3, 3, @"D.u = (S0 &lt; S1); On 32-bit integers.", @"", ISA_Enc.VOPC, 129, 621, 0x7D020000, 0x0025),</v>
      </c>
    </row>
    <row r="625" spans="2:33" x14ac:dyDescent="0.25">
      <c r="B625" t="s">
        <v>2229</v>
      </c>
      <c r="C625" s="5">
        <f t="shared" si="66"/>
        <v>621</v>
      </c>
      <c r="D625" t="s">
        <v>2787</v>
      </c>
      <c r="E625" t="s">
        <v>2799</v>
      </c>
      <c r="F625" t="s">
        <v>2799</v>
      </c>
      <c r="G625" t="s">
        <v>2791</v>
      </c>
      <c r="H625" t="s">
        <v>2791</v>
      </c>
      <c r="I625" t="s">
        <v>2791</v>
      </c>
      <c r="J625" t="s">
        <v>2791</v>
      </c>
      <c r="K625">
        <f t="shared" si="67"/>
        <v>3</v>
      </c>
      <c r="L625">
        <f t="shared" si="63"/>
        <v>3</v>
      </c>
      <c r="N625" t="s">
        <v>2414</v>
      </c>
      <c r="P625" t="s">
        <v>2872</v>
      </c>
      <c r="Q625">
        <v>129</v>
      </c>
      <c r="R625">
        <v>0</v>
      </c>
      <c r="S625" t="s">
        <v>629</v>
      </c>
      <c r="T625" t="str">
        <f t="shared" si="68"/>
        <v>10000001</v>
      </c>
      <c r="U625">
        <v>0</v>
      </c>
      <c r="V625">
        <v>0</v>
      </c>
      <c r="W625">
        <v>0</v>
      </c>
      <c r="X625">
        <v>0</v>
      </c>
      <c r="Y625">
        <v>0</v>
      </c>
      <c r="Z625">
        <v>1</v>
      </c>
      <c r="AA625">
        <v>0</v>
      </c>
      <c r="AB625">
        <v>0</v>
      </c>
      <c r="AC625">
        <v>1</v>
      </c>
      <c r="AD625">
        <v>0</v>
      </c>
      <c r="AE625">
        <v>1</v>
      </c>
      <c r="AF625" t="str">
        <f t="shared" si="64"/>
        <v>0x0025</v>
      </c>
      <c r="AG625" s="8" t="str">
        <f t="shared" si="65"/>
        <v>new InstInfo(0621, "v_cmp_lt_i32_ext", "s8b", "v4i", "v4i", "none", "none", "none", "none", 3, 3, @"D.u = (S0 &lt; S1); On 32-bit integers.", @"", ISA_Enc.VOP3bC, 129, 0, 0x7D020000, 0x0025),</v>
      </c>
    </row>
    <row r="626" spans="2:33" x14ac:dyDescent="0.25">
      <c r="B626" t="s">
        <v>660</v>
      </c>
      <c r="C626" s="5">
        <f t="shared" si="66"/>
        <v>622</v>
      </c>
      <c r="D626" t="s">
        <v>1231</v>
      </c>
      <c r="E626" t="s">
        <v>2802</v>
      </c>
      <c r="F626" t="s">
        <v>2802</v>
      </c>
      <c r="G626" t="s">
        <v>2791</v>
      </c>
      <c r="H626" t="s">
        <v>2791</v>
      </c>
      <c r="I626" t="s">
        <v>2791</v>
      </c>
      <c r="J626" t="s">
        <v>2791</v>
      </c>
      <c r="K626">
        <f t="shared" si="67"/>
        <v>3</v>
      </c>
      <c r="L626">
        <f t="shared" si="63"/>
        <v>3</v>
      </c>
      <c r="N626" t="s">
        <v>2430</v>
      </c>
      <c r="P626" t="s">
        <v>1075</v>
      </c>
      <c r="Q626">
        <v>161</v>
      </c>
      <c r="R626">
        <f>_xlfn.IFNA(VLOOKUP(B626 &amp; "_EXT",$B$4:$C$1093,2,),0)</f>
        <v>623</v>
      </c>
      <c r="S626" t="s">
        <v>661</v>
      </c>
      <c r="T626" t="str">
        <f t="shared" si="68"/>
        <v>10100001</v>
      </c>
      <c r="U626">
        <v>0</v>
      </c>
      <c r="V626">
        <v>0</v>
      </c>
      <c r="W626">
        <v>0</v>
      </c>
      <c r="X626">
        <v>0</v>
      </c>
      <c r="Y626">
        <v>0</v>
      </c>
      <c r="Z626">
        <v>1</v>
      </c>
      <c r="AA626">
        <v>0</v>
      </c>
      <c r="AB626">
        <v>0</v>
      </c>
      <c r="AC626">
        <v>1</v>
      </c>
      <c r="AD626">
        <v>0</v>
      </c>
      <c r="AE626">
        <v>1</v>
      </c>
      <c r="AF626" t="str">
        <f t="shared" si="64"/>
        <v>0x0025</v>
      </c>
      <c r="AG626" s="8" t="str">
        <f t="shared" si="65"/>
        <v>new InstInfo(0622, "v_cmp_lt_i64", "vcc", "v8i", "v8i", "none", "none", "none", "none", 3, 3, @"D.u = (S0 &lt; S1); On 64-bit integers.", @"", ISA_Enc.VOPC, 161, 623, 0x7D420000, 0x0025),</v>
      </c>
    </row>
    <row r="627" spans="2:33" x14ac:dyDescent="0.25">
      <c r="B627" t="s">
        <v>2245</v>
      </c>
      <c r="C627" s="5">
        <f t="shared" si="66"/>
        <v>623</v>
      </c>
      <c r="D627" t="s">
        <v>2787</v>
      </c>
      <c r="E627" t="s">
        <v>2802</v>
      </c>
      <c r="F627" t="s">
        <v>2802</v>
      </c>
      <c r="G627" t="s">
        <v>2791</v>
      </c>
      <c r="H627" t="s">
        <v>2791</v>
      </c>
      <c r="I627" t="s">
        <v>2791</v>
      </c>
      <c r="J627" t="s">
        <v>2791</v>
      </c>
      <c r="K627">
        <f t="shared" si="67"/>
        <v>3</v>
      </c>
      <c r="L627">
        <f t="shared" si="63"/>
        <v>3</v>
      </c>
      <c r="N627" t="s">
        <v>2430</v>
      </c>
      <c r="P627" t="s">
        <v>2872</v>
      </c>
      <c r="Q627">
        <v>161</v>
      </c>
      <c r="R627">
        <v>0</v>
      </c>
      <c r="S627" t="s">
        <v>661</v>
      </c>
      <c r="T627" t="str">
        <f t="shared" si="68"/>
        <v>10100001</v>
      </c>
      <c r="U627">
        <v>0</v>
      </c>
      <c r="V627">
        <v>0</v>
      </c>
      <c r="W627">
        <v>0</v>
      </c>
      <c r="X627">
        <v>0</v>
      </c>
      <c r="Y627">
        <v>0</v>
      </c>
      <c r="Z627">
        <v>1</v>
      </c>
      <c r="AA627">
        <v>0</v>
      </c>
      <c r="AB627">
        <v>0</v>
      </c>
      <c r="AC627">
        <v>1</v>
      </c>
      <c r="AD627">
        <v>0</v>
      </c>
      <c r="AE627">
        <v>1</v>
      </c>
      <c r="AF627" t="str">
        <f t="shared" si="64"/>
        <v>0x0025</v>
      </c>
      <c r="AG627" s="8" t="str">
        <f t="shared" si="65"/>
        <v>new InstInfo(0623, "v_cmp_lt_i64_ext", "s8b", "v8i", "v8i", "none", "none", "none", "none", 3, 3, @"D.u = (S0 &lt; S1); On 64-bit integers.", @"", ISA_Enc.VOP3bC, 161, 0, 0x7D420000, 0x0025),</v>
      </c>
    </row>
    <row r="628" spans="2:33" x14ac:dyDescent="0.25">
      <c r="B628" t="s">
        <v>692</v>
      </c>
      <c r="C628" s="5">
        <f t="shared" si="66"/>
        <v>624</v>
      </c>
      <c r="D628" t="s">
        <v>1231</v>
      </c>
      <c r="E628" t="s">
        <v>2800</v>
      </c>
      <c r="F628" t="s">
        <v>2800</v>
      </c>
      <c r="G628" t="s">
        <v>2791</v>
      </c>
      <c r="H628" t="s">
        <v>2791</v>
      </c>
      <c r="I628" t="s">
        <v>2791</v>
      </c>
      <c r="J628" t="s">
        <v>2791</v>
      </c>
      <c r="K628">
        <f t="shared" si="67"/>
        <v>3</v>
      </c>
      <c r="L628">
        <f t="shared" si="63"/>
        <v>3</v>
      </c>
      <c r="N628" t="s">
        <v>2438</v>
      </c>
      <c r="P628" t="s">
        <v>1075</v>
      </c>
      <c r="Q628">
        <v>193</v>
      </c>
      <c r="R628">
        <f>_xlfn.IFNA(VLOOKUP(B628 &amp; "_EXT",$B$4:$C$1093,2,),0)</f>
        <v>625</v>
      </c>
      <c r="S628" t="s">
        <v>693</v>
      </c>
      <c r="T628" t="str">
        <f t="shared" si="68"/>
        <v>11000001</v>
      </c>
      <c r="U628">
        <v>0</v>
      </c>
      <c r="V628">
        <v>0</v>
      </c>
      <c r="W628">
        <v>0</v>
      </c>
      <c r="X628">
        <v>0</v>
      </c>
      <c r="Y628">
        <v>0</v>
      </c>
      <c r="Z628">
        <v>1</v>
      </c>
      <c r="AA628">
        <v>0</v>
      </c>
      <c r="AB628">
        <v>0</v>
      </c>
      <c r="AC628">
        <v>1</v>
      </c>
      <c r="AD628">
        <v>0</v>
      </c>
      <c r="AE628">
        <v>1</v>
      </c>
      <c r="AF628" t="str">
        <f t="shared" si="64"/>
        <v>0x0025</v>
      </c>
      <c r="AG628" s="8" t="str">
        <f t="shared" si="65"/>
        <v>new InstInfo(0624, "v_cmp_lt_u32", "vcc", "v4u", "v4u", "none", "none", "none", "none", 3, 3, @"D.u = (S0 &lt; S1); On unsigned 32-bit integers.", @"", ISA_Enc.VOPC, 193, 625, 0x7D820000, 0x0025),</v>
      </c>
    </row>
    <row r="629" spans="2:33" x14ac:dyDescent="0.25">
      <c r="B629" t="s">
        <v>2261</v>
      </c>
      <c r="C629" s="5">
        <f t="shared" si="66"/>
        <v>625</v>
      </c>
      <c r="D629" t="s">
        <v>2787</v>
      </c>
      <c r="E629" t="s">
        <v>2800</v>
      </c>
      <c r="F629" t="s">
        <v>2800</v>
      </c>
      <c r="G629" t="s">
        <v>2791</v>
      </c>
      <c r="H629" t="s">
        <v>2791</v>
      </c>
      <c r="I629" t="s">
        <v>2791</v>
      </c>
      <c r="J629" t="s">
        <v>2791</v>
      </c>
      <c r="K629">
        <f t="shared" si="67"/>
        <v>3</v>
      </c>
      <c r="L629">
        <f t="shared" si="63"/>
        <v>3</v>
      </c>
      <c r="N629" t="s">
        <v>2438</v>
      </c>
      <c r="P629" t="s">
        <v>2872</v>
      </c>
      <c r="Q629">
        <v>193</v>
      </c>
      <c r="R629">
        <v>0</v>
      </c>
      <c r="S629" t="s">
        <v>693</v>
      </c>
      <c r="T629" t="str">
        <f t="shared" si="68"/>
        <v>11000001</v>
      </c>
      <c r="U629">
        <v>0</v>
      </c>
      <c r="V629">
        <v>0</v>
      </c>
      <c r="W629">
        <v>0</v>
      </c>
      <c r="X629">
        <v>0</v>
      </c>
      <c r="Y629">
        <v>0</v>
      </c>
      <c r="Z629">
        <v>1</v>
      </c>
      <c r="AA629">
        <v>0</v>
      </c>
      <c r="AB629">
        <v>0</v>
      </c>
      <c r="AC629">
        <v>1</v>
      </c>
      <c r="AD629">
        <v>0</v>
      </c>
      <c r="AE629">
        <v>1</v>
      </c>
      <c r="AF629" t="str">
        <f t="shared" si="64"/>
        <v>0x0025</v>
      </c>
      <c r="AG629" s="8" t="str">
        <f t="shared" si="65"/>
        <v>new InstInfo(0625, "v_cmp_lt_u32_ext", "s8b", "v4u", "v4u", "none", "none", "none", "none", 3, 3, @"D.u = (S0 &lt; S1); On unsigned 32-bit integers.", @"", ISA_Enc.VOP3bC, 193, 0, 0x7D820000, 0x0025),</v>
      </c>
    </row>
    <row r="630" spans="2:33" x14ac:dyDescent="0.25">
      <c r="B630" t="s">
        <v>724</v>
      </c>
      <c r="C630" s="5">
        <f t="shared" si="66"/>
        <v>626</v>
      </c>
      <c r="D630" t="s">
        <v>1231</v>
      </c>
      <c r="E630" t="s">
        <v>2803</v>
      </c>
      <c r="F630" t="s">
        <v>2803</v>
      </c>
      <c r="G630" t="s">
        <v>2791</v>
      </c>
      <c r="H630" t="s">
        <v>2791</v>
      </c>
      <c r="I630" t="s">
        <v>2791</v>
      </c>
      <c r="J630" t="s">
        <v>2791</v>
      </c>
      <c r="K630">
        <f t="shared" si="67"/>
        <v>3</v>
      </c>
      <c r="L630">
        <f t="shared" si="63"/>
        <v>3</v>
      </c>
      <c r="N630" t="s">
        <v>2446</v>
      </c>
      <c r="P630" t="s">
        <v>1075</v>
      </c>
      <c r="Q630">
        <v>225</v>
      </c>
      <c r="R630">
        <f>_xlfn.IFNA(VLOOKUP(B630 &amp; "_EXT",$B$4:$C$1093,2,),0)</f>
        <v>627</v>
      </c>
      <c r="S630" t="s">
        <v>725</v>
      </c>
      <c r="T630" t="str">
        <f t="shared" si="68"/>
        <v>11100001</v>
      </c>
      <c r="U630">
        <v>0</v>
      </c>
      <c r="V630">
        <v>0</v>
      </c>
      <c r="W630">
        <v>0</v>
      </c>
      <c r="X630">
        <v>0</v>
      </c>
      <c r="Y630">
        <v>0</v>
      </c>
      <c r="Z630">
        <v>1</v>
      </c>
      <c r="AA630">
        <v>0</v>
      </c>
      <c r="AB630">
        <v>0</v>
      </c>
      <c r="AC630">
        <v>1</v>
      </c>
      <c r="AD630">
        <v>0</v>
      </c>
      <c r="AE630">
        <v>1</v>
      </c>
      <c r="AF630" t="str">
        <f t="shared" si="64"/>
        <v>0x0025</v>
      </c>
      <c r="AG630" s="8" t="str">
        <f t="shared" si="65"/>
        <v>new InstInfo(0626, "v_cmp_lt_u64", "vcc", "v8u", "v8u", "none", "none", "none", "none", 3, 3, @"D.u = (S0 &lt; S1); On unsigned 64-bit integers.", @"", ISA_Enc.VOPC, 225, 627, 0x7DC20000, 0x0025),</v>
      </c>
    </row>
    <row r="631" spans="2:33" x14ac:dyDescent="0.25">
      <c r="B631" t="s">
        <v>2277</v>
      </c>
      <c r="C631" s="5">
        <f t="shared" si="66"/>
        <v>627</v>
      </c>
      <c r="D631" t="s">
        <v>2787</v>
      </c>
      <c r="E631" t="s">
        <v>2803</v>
      </c>
      <c r="F631" t="s">
        <v>2803</v>
      </c>
      <c r="G631" t="s">
        <v>2791</v>
      </c>
      <c r="H631" t="s">
        <v>2791</v>
      </c>
      <c r="I631" t="s">
        <v>2791</v>
      </c>
      <c r="J631" t="s">
        <v>2791</v>
      </c>
      <c r="K631">
        <f t="shared" si="67"/>
        <v>3</v>
      </c>
      <c r="L631">
        <f t="shared" si="63"/>
        <v>3</v>
      </c>
      <c r="N631" t="s">
        <v>2446</v>
      </c>
      <c r="P631" t="s">
        <v>2872</v>
      </c>
      <c r="Q631">
        <v>225</v>
      </c>
      <c r="R631">
        <v>0</v>
      </c>
      <c r="S631" t="s">
        <v>725</v>
      </c>
      <c r="T631" t="str">
        <f t="shared" si="68"/>
        <v>11100001</v>
      </c>
      <c r="U631">
        <v>0</v>
      </c>
      <c r="V631">
        <v>0</v>
      </c>
      <c r="W631">
        <v>0</v>
      </c>
      <c r="X631">
        <v>0</v>
      </c>
      <c r="Y631">
        <v>0</v>
      </c>
      <c r="Z631">
        <v>1</v>
      </c>
      <c r="AA631">
        <v>0</v>
      </c>
      <c r="AB631">
        <v>0</v>
      </c>
      <c r="AC631">
        <v>1</v>
      </c>
      <c r="AD631">
        <v>0</v>
      </c>
      <c r="AE631">
        <v>1</v>
      </c>
      <c r="AF631" t="str">
        <f t="shared" si="64"/>
        <v>0x0025</v>
      </c>
      <c r="AG631" s="8" t="str">
        <f t="shared" si="65"/>
        <v>new InstInfo(0627, "v_cmp_lt_u64_ext", "s8b", "v8u", "v8u", "none", "none", "none", "none", 3, 3, @"D.u = (S0 &lt; S1); On unsigned 64-bit integers.", @"", ISA_Enc.VOP3bC, 225, 0, 0x7DC20000, 0x0025),</v>
      </c>
    </row>
    <row r="632" spans="2:33" x14ac:dyDescent="0.25">
      <c r="B632" t="s">
        <v>396</v>
      </c>
      <c r="C632" s="5">
        <f t="shared" si="66"/>
        <v>628</v>
      </c>
      <c r="D632" t="s">
        <v>1231</v>
      </c>
      <c r="E632" t="s">
        <v>2796</v>
      </c>
      <c r="F632" t="s">
        <v>2796</v>
      </c>
      <c r="G632" t="s">
        <v>2791</v>
      </c>
      <c r="H632" t="s">
        <v>2791</v>
      </c>
      <c r="I632" t="s">
        <v>2791</v>
      </c>
      <c r="J632" t="s">
        <v>2791</v>
      </c>
      <c r="K632">
        <f t="shared" si="67"/>
        <v>3</v>
      </c>
      <c r="L632">
        <f t="shared" si="63"/>
        <v>3</v>
      </c>
      <c r="N632" t="s">
        <v>2362</v>
      </c>
      <c r="P632" t="s">
        <v>1075</v>
      </c>
      <c r="Q632">
        <v>13</v>
      </c>
      <c r="R632">
        <f>_xlfn.IFNA(VLOOKUP(B632 &amp; "_EXT",$B$4:$C$1093,2,),0)</f>
        <v>629</v>
      </c>
      <c r="S632" t="s">
        <v>397</v>
      </c>
      <c r="T632" t="str">
        <f t="shared" si="68"/>
        <v>00001101</v>
      </c>
      <c r="U632">
        <v>0</v>
      </c>
      <c r="V632">
        <v>0</v>
      </c>
      <c r="W632">
        <v>0</v>
      </c>
      <c r="X632">
        <v>0</v>
      </c>
      <c r="Y632">
        <v>0</v>
      </c>
      <c r="Z632">
        <v>1</v>
      </c>
      <c r="AA632">
        <v>0</v>
      </c>
      <c r="AB632">
        <v>0</v>
      </c>
      <c r="AC632">
        <v>1</v>
      </c>
      <c r="AD632">
        <v>0</v>
      </c>
      <c r="AE632">
        <v>1</v>
      </c>
      <c r="AF632" t="str">
        <f t="shared" si="64"/>
        <v>0x0025</v>
      </c>
      <c r="AG632" s="8" t="str">
        <f t="shared" si="65"/>
        <v>new InstInfo(0628, "v_cmp_neq_f32", "vcc", "v4f", "v4f", "none", "none", "none", "none", 3, 3, @"D.u = !(S0 == S1); Signal on sNaN input only. ", @"", ISA_Enc.VOPC, 13, 629, 0x7C1A0000, 0x0025),</v>
      </c>
    </row>
    <row r="633" spans="2:33" x14ac:dyDescent="0.25">
      <c r="B633" t="s">
        <v>2113</v>
      </c>
      <c r="C633" s="5">
        <f t="shared" si="66"/>
        <v>629</v>
      </c>
      <c r="D633" t="s">
        <v>2787</v>
      </c>
      <c r="E633" t="s">
        <v>2796</v>
      </c>
      <c r="F633" t="s">
        <v>2796</v>
      </c>
      <c r="G633" t="s">
        <v>2791</v>
      </c>
      <c r="H633" t="s">
        <v>2791</v>
      </c>
      <c r="I633" t="s">
        <v>2791</v>
      </c>
      <c r="J633" t="s">
        <v>2791</v>
      </c>
      <c r="K633">
        <f t="shared" si="67"/>
        <v>3</v>
      </c>
      <c r="L633">
        <f t="shared" si="63"/>
        <v>3</v>
      </c>
      <c r="N633" t="s">
        <v>2362</v>
      </c>
      <c r="P633" t="s">
        <v>2872</v>
      </c>
      <c r="Q633">
        <v>13</v>
      </c>
      <c r="R633">
        <v>0</v>
      </c>
      <c r="S633" t="s">
        <v>397</v>
      </c>
      <c r="T633" t="str">
        <f t="shared" si="68"/>
        <v>00001101</v>
      </c>
      <c r="U633">
        <v>0</v>
      </c>
      <c r="V633">
        <v>0</v>
      </c>
      <c r="W633">
        <v>0</v>
      </c>
      <c r="X633">
        <v>0</v>
      </c>
      <c r="Y633">
        <v>0</v>
      </c>
      <c r="Z633">
        <v>1</v>
      </c>
      <c r="AA633">
        <v>0</v>
      </c>
      <c r="AB633">
        <v>0</v>
      </c>
      <c r="AC633">
        <v>1</v>
      </c>
      <c r="AD633">
        <v>0</v>
      </c>
      <c r="AE633">
        <v>1</v>
      </c>
      <c r="AF633" t="str">
        <f t="shared" si="64"/>
        <v>0x0025</v>
      </c>
      <c r="AG633" s="8" t="str">
        <f t="shared" si="65"/>
        <v>new InstInfo(0629, "v_cmp_neq_f32_ext", "s8b", "v4f", "v4f", "none", "none", "none", "none", 3, 3, @"D.u = !(S0 == S1); Signal on sNaN input only. ", @"", ISA_Enc.VOP3bC, 13, 0, 0x7C1A0000, 0x0025),</v>
      </c>
    </row>
    <row r="634" spans="2:33" x14ac:dyDescent="0.25">
      <c r="B634" t="s">
        <v>460</v>
      </c>
      <c r="C634" s="5">
        <f t="shared" si="66"/>
        <v>630</v>
      </c>
      <c r="D634" t="s">
        <v>1231</v>
      </c>
      <c r="E634" t="s">
        <v>2798</v>
      </c>
      <c r="F634" t="s">
        <v>2798</v>
      </c>
      <c r="G634" t="s">
        <v>2791</v>
      </c>
      <c r="H634" t="s">
        <v>2791</v>
      </c>
      <c r="I634" t="s">
        <v>2791</v>
      </c>
      <c r="J634" t="s">
        <v>2791</v>
      </c>
      <c r="K634">
        <f t="shared" si="67"/>
        <v>3</v>
      </c>
      <c r="L634">
        <f t="shared" ref="L634:L697" si="69">7-COUNTIF(D634:K634,"none")</f>
        <v>3</v>
      </c>
      <c r="N634" t="s">
        <v>2362</v>
      </c>
      <c r="P634" t="s">
        <v>1075</v>
      </c>
      <c r="Q634">
        <v>45</v>
      </c>
      <c r="R634">
        <f>_xlfn.IFNA(VLOOKUP(B634 &amp; "_EXT",$B$4:$C$1093,2,),0)</f>
        <v>631</v>
      </c>
      <c r="S634" t="s">
        <v>461</v>
      </c>
      <c r="T634" t="str">
        <f t="shared" si="68"/>
        <v>00101101</v>
      </c>
      <c r="U634">
        <v>0</v>
      </c>
      <c r="V634">
        <v>0</v>
      </c>
      <c r="W634">
        <v>0</v>
      </c>
      <c r="X634">
        <v>0</v>
      </c>
      <c r="Y634">
        <v>0</v>
      </c>
      <c r="Z634">
        <v>1</v>
      </c>
      <c r="AA634">
        <v>0</v>
      </c>
      <c r="AB634">
        <v>0</v>
      </c>
      <c r="AC634">
        <v>1</v>
      </c>
      <c r="AD634">
        <v>0</v>
      </c>
      <c r="AE634">
        <v>1</v>
      </c>
      <c r="AF634" t="str">
        <f t="shared" si="64"/>
        <v>0x0025</v>
      </c>
      <c r="AG634" s="8" t="str">
        <f t="shared" si="65"/>
        <v>new InstInfo(0630, "v_cmp_neq_f64", "vcc", "v8f", "v8f", "none", "none", "none", "none", 3, 3, @"D.u = !(S0 == S1); Signal on sNaN input only. ", @"", ISA_Enc.VOPC, 45, 631, 0x7C5A0000, 0x0025),</v>
      </c>
    </row>
    <row r="635" spans="2:33" x14ac:dyDescent="0.25">
      <c r="B635" t="s">
        <v>2145</v>
      </c>
      <c r="C635" s="5">
        <f t="shared" si="66"/>
        <v>631</v>
      </c>
      <c r="D635" t="s">
        <v>2787</v>
      </c>
      <c r="E635" t="s">
        <v>2798</v>
      </c>
      <c r="F635" t="s">
        <v>2798</v>
      </c>
      <c r="G635" t="s">
        <v>2791</v>
      </c>
      <c r="H635" t="s">
        <v>2791</v>
      </c>
      <c r="I635" t="s">
        <v>2791</v>
      </c>
      <c r="J635" t="s">
        <v>2791</v>
      </c>
      <c r="K635">
        <f t="shared" si="67"/>
        <v>3</v>
      </c>
      <c r="L635">
        <f t="shared" si="69"/>
        <v>3</v>
      </c>
      <c r="N635" t="s">
        <v>2362</v>
      </c>
      <c r="P635" t="s">
        <v>2872</v>
      </c>
      <c r="Q635">
        <v>45</v>
      </c>
      <c r="R635">
        <v>0</v>
      </c>
      <c r="S635" t="s">
        <v>461</v>
      </c>
      <c r="T635" t="str">
        <f t="shared" si="68"/>
        <v>00101101</v>
      </c>
      <c r="U635">
        <v>0</v>
      </c>
      <c r="V635">
        <v>0</v>
      </c>
      <c r="W635">
        <v>0</v>
      </c>
      <c r="X635">
        <v>0</v>
      </c>
      <c r="Y635">
        <v>0</v>
      </c>
      <c r="Z635">
        <v>1</v>
      </c>
      <c r="AA635">
        <v>0</v>
      </c>
      <c r="AB635">
        <v>0</v>
      </c>
      <c r="AC635">
        <v>1</v>
      </c>
      <c r="AD635">
        <v>0</v>
      </c>
      <c r="AE635">
        <v>1</v>
      </c>
      <c r="AF635" t="str">
        <f t="shared" si="64"/>
        <v>0x0025</v>
      </c>
      <c r="AG635" s="8" t="str">
        <f t="shared" si="65"/>
        <v>new InstInfo(0631, "v_cmp_neq_f64_ext", "s8b", "v8f", "v8f", "none", "none", "none", "none", 3, 3, @"D.u = !(S0 == S1); Signal on sNaN input only. ", @"", ISA_Enc.VOP3bC, 45, 0, 0x7C5A0000, 0x0025),</v>
      </c>
    </row>
    <row r="636" spans="2:33" x14ac:dyDescent="0.25">
      <c r="B636" t="s">
        <v>388</v>
      </c>
      <c r="C636" s="5">
        <f t="shared" si="66"/>
        <v>632</v>
      </c>
      <c r="D636" t="s">
        <v>1231</v>
      </c>
      <c r="E636" t="s">
        <v>2796</v>
      </c>
      <c r="F636" t="s">
        <v>2796</v>
      </c>
      <c r="G636" t="s">
        <v>2791</v>
      </c>
      <c r="H636" t="s">
        <v>2791</v>
      </c>
      <c r="I636" t="s">
        <v>2791</v>
      </c>
      <c r="J636" t="s">
        <v>2791</v>
      </c>
      <c r="K636">
        <f t="shared" si="67"/>
        <v>3</v>
      </c>
      <c r="L636">
        <f t="shared" si="69"/>
        <v>3</v>
      </c>
      <c r="N636" t="s">
        <v>2358</v>
      </c>
      <c r="P636" t="s">
        <v>1075</v>
      </c>
      <c r="Q636">
        <v>9</v>
      </c>
      <c r="R636">
        <f>_xlfn.IFNA(VLOOKUP(B636 &amp; "_EXT",$B$4:$C$1093,2,),0)</f>
        <v>633</v>
      </c>
      <c r="S636" t="s">
        <v>389</v>
      </c>
      <c r="T636" t="str">
        <f t="shared" si="68"/>
        <v>00001001</v>
      </c>
      <c r="U636">
        <v>0</v>
      </c>
      <c r="V636">
        <v>0</v>
      </c>
      <c r="W636">
        <v>0</v>
      </c>
      <c r="X636">
        <v>0</v>
      </c>
      <c r="Y636">
        <v>0</v>
      </c>
      <c r="Z636">
        <v>1</v>
      </c>
      <c r="AA636">
        <v>0</v>
      </c>
      <c r="AB636">
        <v>0</v>
      </c>
      <c r="AC636">
        <v>1</v>
      </c>
      <c r="AD636">
        <v>0</v>
      </c>
      <c r="AE636">
        <v>1</v>
      </c>
      <c r="AF636" t="str">
        <f t="shared" si="64"/>
        <v>0x0025</v>
      </c>
      <c r="AG636" s="8" t="str">
        <f t="shared" si="65"/>
        <v>new InstInfo(0632, "v_cmp_nge_f32", "vcc", "v4f", "v4f", "none", "none", "none", "none", 3, 3, @"D.u = !(S0 &gt;= S1); Signal on sNaN input only. ", @"", ISA_Enc.VOPC, 9, 633, 0x7C120000, 0x0025),</v>
      </c>
    </row>
    <row r="637" spans="2:33" x14ac:dyDescent="0.25">
      <c r="B637" t="s">
        <v>2109</v>
      </c>
      <c r="C637" s="5">
        <f t="shared" si="66"/>
        <v>633</v>
      </c>
      <c r="D637" t="s">
        <v>2787</v>
      </c>
      <c r="E637" t="s">
        <v>2796</v>
      </c>
      <c r="F637" t="s">
        <v>2796</v>
      </c>
      <c r="G637" t="s">
        <v>2791</v>
      </c>
      <c r="H637" t="s">
        <v>2791</v>
      </c>
      <c r="I637" t="s">
        <v>2791</v>
      </c>
      <c r="J637" t="s">
        <v>2791</v>
      </c>
      <c r="K637">
        <f t="shared" si="67"/>
        <v>3</v>
      </c>
      <c r="L637">
        <f t="shared" si="69"/>
        <v>3</v>
      </c>
      <c r="N637" t="s">
        <v>2358</v>
      </c>
      <c r="P637" t="s">
        <v>2872</v>
      </c>
      <c r="Q637">
        <v>9</v>
      </c>
      <c r="R637">
        <v>0</v>
      </c>
      <c r="S637" t="s">
        <v>389</v>
      </c>
      <c r="T637" t="str">
        <f t="shared" si="68"/>
        <v>00001001</v>
      </c>
      <c r="U637">
        <v>0</v>
      </c>
      <c r="V637">
        <v>0</v>
      </c>
      <c r="W637">
        <v>0</v>
      </c>
      <c r="X637">
        <v>0</v>
      </c>
      <c r="Y637">
        <v>0</v>
      </c>
      <c r="Z637">
        <v>1</v>
      </c>
      <c r="AA637">
        <v>0</v>
      </c>
      <c r="AB637">
        <v>0</v>
      </c>
      <c r="AC637">
        <v>1</v>
      </c>
      <c r="AD637">
        <v>0</v>
      </c>
      <c r="AE637">
        <v>1</v>
      </c>
      <c r="AF637" t="str">
        <f t="shared" si="64"/>
        <v>0x0025</v>
      </c>
      <c r="AG637" s="8" t="str">
        <f t="shared" si="65"/>
        <v>new InstInfo(0633, "v_cmp_nge_f32_ext", "s8b", "v4f", "v4f", "none", "none", "none", "none", 3, 3, @"D.u = !(S0 &gt;= S1); Signal on sNaN input only. ", @"", ISA_Enc.VOP3bC, 9, 0, 0x7C120000, 0x0025),</v>
      </c>
    </row>
    <row r="638" spans="2:33" x14ac:dyDescent="0.25">
      <c r="B638" t="s">
        <v>452</v>
      </c>
      <c r="C638" s="5">
        <f t="shared" si="66"/>
        <v>634</v>
      </c>
      <c r="D638" t="s">
        <v>1231</v>
      </c>
      <c r="E638" t="s">
        <v>2798</v>
      </c>
      <c r="F638" t="s">
        <v>2798</v>
      </c>
      <c r="G638" t="s">
        <v>2791</v>
      </c>
      <c r="H638" t="s">
        <v>2791</v>
      </c>
      <c r="I638" t="s">
        <v>2791</v>
      </c>
      <c r="J638" t="s">
        <v>2791</v>
      </c>
      <c r="K638">
        <f t="shared" si="67"/>
        <v>3</v>
      </c>
      <c r="L638">
        <f t="shared" si="69"/>
        <v>3</v>
      </c>
      <c r="N638" t="s">
        <v>2358</v>
      </c>
      <c r="P638" t="s">
        <v>1075</v>
      </c>
      <c r="Q638">
        <v>41</v>
      </c>
      <c r="R638">
        <f>_xlfn.IFNA(VLOOKUP(B638 &amp; "_EXT",$B$4:$C$1093,2,),0)</f>
        <v>635</v>
      </c>
      <c r="S638" t="s">
        <v>453</v>
      </c>
      <c r="T638" t="str">
        <f t="shared" si="68"/>
        <v>00101001</v>
      </c>
      <c r="U638">
        <v>0</v>
      </c>
      <c r="V638">
        <v>0</v>
      </c>
      <c r="W638">
        <v>0</v>
      </c>
      <c r="X638">
        <v>0</v>
      </c>
      <c r="Y638">
        <v>0</v>
      </c>
      <c r="Z638">
        <v>1</v>
      </c>
      <c r="AA638">
        <v>0</v>
      </c>
      <c r="AB638">
        <v>0</v>
      </c>
      <c r="AC638">
        <v>1</v>
      </c>
      <c r="AD638">
        <v>0</v>
      </c>
      <c r="AE638">
        <v>1</v>
      </c>
      <c r="AF638" t="str">
        <f t="shared" si="64"/>
        <v>0x0025</v>
      </c>
      <c r="AG638" s="8" t="str">
        <f t="shared" si="65"/>
        <v>new InstInfo(0634, "v_cmp_nge_f64", "vcc", "v8f", "v8f", "none", "none", "none", "none", 3, 3, @"D.u = !(S0 &gt;= S1); Signal on sNaN input only. ", @"", ISA_Enc.VOPC, 41, 635, 0x7C520000, 0x0025),</v>
      </c>
    </row>
    <row r="639" spans="2:33" x14ac:dyDescent="0.25">
      <c r="B639" t="s">
        <v>2141</v>
      </c>
      <c r="C639" s="5">
        <f t="shared" si="66"/>
        <v>635</v>
      </c>
      <c r="D639" t="s">
        <v>2787</v>
      </c>
      <c r="E639" t="s">
        <v>2798</v>
      </c>
      <c r="F639" t="s">
        <v>2798</v>
      </c>
      <c r="G639" t="s">
        <v>2791</v>
      </c>
      <c r="H639" t="s">
        <v>2791</v>
      </c>
      <c r="I639" t="s">
        <v>2791</v>
      </c>
      <c r="J639" t="s">
        <v>2791</v>
      </c>
      <c r="K639">
        <f t="shared" si="67"/>
        <v>3</v>
      </c>
      <c r="L639">
        <f t="shared" si="69"/>
        <v>3</v>
      </c>
      <c r="N639" t="s">
        <v>2358</v>
      </c>
      <c r="P639" t="s">
        <v>2872</v>
      </c>
      <c r="Q639">
        <v>41</v>
      </c>
      <c r="R639">
        <v>0</v>
      </c>
      <c r="S639" t="s">
        <v>453</v>
      </c>
      <c r="T639" t="str">
        <f t="shared" si="68"/>
        <v>00101001</v>
      </c>
      <c r="U639">
        <v>0</v>
      </c>
      <c r="V639">
        <v>0</v>
      </c>
      <c r="W639">
        <v>0</v>
      </c>
      <c r="X639">
        <v>0</v>
      </c>
      <c r="Y639">
        <v>0</v>
      </c>
      <c r="Z639">
        <v>1</v>
      </c>
      <c r="AA639">
        <v>0</v>
      </c>
      <c r="AB639">
        <v>0</v>
      </c>
      <c r="AC639">
        <v>1</v>
      </c>
      <c r="AD639">
        <v>0</v>
      </c>
      <c r="AE639">
        <v>1</v>
      </c>
      <c r="AF639" t="str">
        <f t="shared" si="64"/>
        <v>0x0025</v>
      </c>
      <c r="AG639" s="8" t="str">
        <f t="shared" si="65"/>
        <v>new InstInfo(0635, "v_cmp_nge_f64_ext", "s8b", "v8f", "v8f", "none", "none", "none", "none", 3, 3, @"D.u = !(S0 &gt;= S1); Signal on sNaN input only. ", @"", ISA_Enc.VOP3bC, 41, 0, 0x7C520000, 0x0025),</v>
      </c>
    </row>
    <row r="640" spans="2:33" x14ac:dyDescent="0.25">
      <c r="B640" t="s">
        <v>392</v>
      </c>
      <c r="C640" s="5">
        <f t="shared" si="66"/>
        <v>636</v>
      </c>
      <c r="D640" t="s">
        <v>1231</v>
      </c>
      <c r="E640" t="s">
        <v>2796</v>
      </c>
      <c r="F640" t="s">
        <v>2796</v>
      </c>
      <c r="G640" t="s">
        <v>2791</v>
      </c>
      <c r="H640" t="s">
        <v>2791</v>
      </c>
      <c r="I640" t="s">
        <v>2791</v>
      </c>
      <c r="J640" t="s">
        <v>2791</v>
      </c>
      <c r="K640">
        <f t="shared" si="67"/>
        <v>3</v>
      </c>
      <c r="L640">
        <f t="shared" si="69"/>
        <v>3</v>
      </c>
      <c r="N640" t="s">
        <v>2360</v>
      </c>
      <c r="P640" t="s">
        <v>1075</v>
      </c>
      <c r="Q640">
        <v>11</v>
      </c>
      <c r="R640">
        <f>_xlfn.IFNA(VLOOKUP(B640 &amp; "_EXT",$B$4:$C$1093,2,),0)</f>
        <v>637</v>
      </c>
      <c r="S640" t="s">
        <v>393</v>
      </c>
      <c r="T640" t="str">
        <f t="shared" si="68"/>
        <v>00001011</v>
      </c>
      <c r="U640">
        <v>0</v>
      </c>
      <c r="V640">
        <v>0</v>
      </c>
      <c r="W640">
        <v>0</v>
      </c>
      <c r="X640">
        <v>0</v>
      </c>
      <c r="Y640">
        <v>0</v>
      </c>
      <c r="Z640">
        <v>1</v>
      </c>
      <c r="AA640">
        <v>0</v>
      </c>
      <c r="AB640">
        <v>0</v>
      </c>
      <c r="AC640">
        <v>1</v>
      </c>
      <c r="AD640">
        <v>0</v>
      </c>
      <c r="AE640">
        <v>1</v>
      </c>
      <c r="AF640" t="str">
        <f t="shared" si="64"/>
        <v>0x0025</v>
      </c>
      <c r="AG640" s="8" t="str">
        <f t="shared" si="65"/>
        <v>new InstInfo(0636, "v_cmp_ngt_f32", "vcc", "v4f", "v4f", "none", "none", "none", "none", 3, 3, @"D.u = !(S0 &gt; S1); Signal on sNaN input only. ", @"", ISA_Enc.VOPC, 11, 637, 0x7C160000, 0x0025),</v>
      </c>
    </row>
    <row r="641" spans="2:33" x14ac:dyDescent="0.25">
      <c r="B641" t="s">
        <v>2111</v>
      </c>
      <c r="C641" s="5">
        <f t="shared" si="66"/>
        <v>637</v>
      </c>
      <c r="D641" t="s">
        <v>2787</v>
      </c>
      <c r="E641" t="s">
        <v>2796</v>
      </c>
      <c r="F641" t="s">
        <v>2796</v>
      </c>
      <c r="G641" t="s">
        <v>2791</v>
      </c>
      <c r="H641" t="s">
        <v>2791</v>
      </c>
      <c r="I641" t="s">
        <v>2791</v>
      </c>
      <c r="J641" t="s">
        <v>2791</v>
      </c>
      <c r="K641">
        <f t="shared" si="67"/>
        <v>3</v>
      </c>
      <c r="L641">
        <f t="shared" si="69"/>
        <v>3</v>
      </c>
      <c r="N641" t="s">
        <v>2360</v>
      </c>
      <c r="P641" t="s">
        <v>2872</v>
      </c>
      <c r="Q641">
        <v>11</v>
      </c>
      <c r="R641">
        <v>0</v>
      </c>
      <c r="S641" t="s">
        <v>393</v>
      </c>
      <c r="T641" t="str">
        <f t="shared" si="68"/>
        <v>00001011</v>
      </c>
      <c r="U641">
        <v>0</v>
      </c>
      <c r="V641">
        <v>0</v>
      </c>
      <c r="W641">
        <v>0</v>
      </c>
      <c r="X641">
        <v>0</v>
      </c>
      <c r="Y641">
        <v>0</v>
      </c>
      <c r="Z641">
        <v>1</v>
      </c>
      <c r="AA641">
        <v>0</v>
      </c>
      <c r="AB641">
        <v>0</v>
      </c>
      <c r="AC641">
        <v>1</v>
      </c>
      <c r="AD641">
        <v>0</v>
      </c>
      <c r="AE641">
        <v>1</v>
      </c>
      <c r="AF641" t="str">
        <f t="shared" si="64"/>
        <v>0x0025</v>
      </c>
      <c r="AG641" s="8" t="str">
        <f t="shared" si="65"/>
        <v>new InstInfo(0637, "v_cmp_ngt_f32_ext", "s8b", "v4f", "v4f", "none", "none", "none", "none", 3, 3, @"D.u = !(S0 &gt; S1); Signal on sNaN input only. ", @"", ISA_Enc.VOP3bC, 11, 0, 0x7C160000, 0x0025),</v>
      </c>
    </row>
    <row r="642" spans="2:33" x14ac:dyDescent="0.25">
      <c r="B642" t="s">
        <v>456</v>
      </c>
      <c r="C642" s="5">
        <f t="shared" si="66"/>
        <v>638</v>
      </c>
      <c r="D642" t="s">
        <v>1231</v>
      </c>
      <c r="E642" t="s">
        <v>2798</v>
      </c>
      <c r="F642" t="s">
        <v>2798</v>
      </c>
      <c r="G642" t="s">
        <v>2791</v>
      </c>
      <c r="H642" t="s">
        <v>2791</v>
      </c>
      <c r="I642" t="s">
        <v>2791</v>
      </c>
      <c r="J642" t="s">
        <v>2791</v>
      </c>
      <c r="K642">
        <f t="shared" si="67"/>
        <v>3</v>
      </c>
      <c r="L642">
        <f t="shared" si="69"/>
        <v>3</v>
      </c>
      <c r="N642" t="s">
        <v>2360</v>
      </c>
      <c r="P642" t="s">
        <v>1075</v>
      </c>
      <c r="Q642">
        <v>43</v>
      </c>
      <c r="R642">
        <f>_xlfn.IFNA(VLOOKUP(B642 &amp; "_EXT",$B$4:$C$1093,2,),0)</f>
        <v>639</v>
      </c>
      <c r="S642" t="s">
        <v>457</v>
      </c>
      <c r="T642" t="str">
        <f t="shared" si="68"/>
        <v>00101011</v>
      </c>
      <c r="U642">
        <v>0</v>
      </c>
      <c r="V642">
        <v>0</v>
      </c>
      <c r="W642">
        <v>0</v>
      </c>
      <c r="X642">
        <v>0</v>
      </c>
      <c r="Y642">
        <v>0</v>
      </c>
      <c r="Z642">
        <v>1</v>
      </c>
      <c r="AA642">
        <v>0</v>
      </c>
      <c r="AB642">
        <v>0</v>
      </c>
      <c r="AC642">
        <v>1</v>
      </c>
      <c r="AD642">
        <v>0</v>
      </c>
      <c r="AE642">
        <v>1</v>
      </c>
      <c r="AF642" t="str">
        <f t="shared" si="64"/>
        <v>0x0025</v>
      </c>
      <c r="AG642" s="8" t="str">
        <f t="shared" si="65"/>
        <v>new InstInfo(0638, "v_cmp_ngt_f64", "vcc", "v8f", "v8f", "none", "none", "none", "none", 3, 3, @"D.u = !(S0 &gt; S1); Signal on sNaN input only. ", @"", ISA_Enc.VOPC, 43, 639, 0x7C560000, 0x0025),</v>
      </c>
    </row>
    <row r="643" spans="2:33" x14ac:dyDescent="0.25">
      <c r="B643" t="s">
        <v>2143</v>
      </c>
      <c r="C643" s="5">
        <f t="shared" si="66"/>
        <v>639</v>
      </c>
      <c r="D643" t="s">
        <v>2787</v>
      </c>
      <c r="E643" t="s">
        <v>2798</v>
      </c>
      <c r="F643" t="s">
        <v>2798</v>
      </c>
      <c r="G643" t="s">
        <v>2791</v>
      </c>
      <c r="H643" t="s">
        <v>2791</v>
      </c>
      <c r="I643" t="s">
        <v>2791</v>
      </c>
      <c r="J643" t="s">
        <v>2791</v>
      </c>
      <c r="K643">
        <f t="shared" si="67"/>
        <v>3</v>
      </c>
      <c r="L643">
        <f t="shared" si="69"/>
        <v>3</v>
      </c>
      <c r="N643" t="s">
        <v>2360</v>
      </c>
      <c r="P643" t="s">
        <v>2872</v>
      </c>
      <c r="Q643">
        <v>43</v>
      </c>
      <c r="R643">
        <v>0</v>
      </c>
      <c r="S643" t="s">
        <v>457</v>
      </c>
      <c r="T643" t="str">
        <f t="shared" si="68"/>
        <v>00101011</v>
      </c>
      <c r="U643">
        <v>0</v>
      </c>
      <c r="V643">
        <v>0</v>
      </c>
      <c r="W643">
        <v>0</v>
      </c>
      <c r="X643">
        <v>0</v>
      </c>
      <c r="Y643">
        <v>0</v>
      </c>
      <c r="Z643">
        <v>1</v>
      </c>
      <c r="AA643">
        <v>0</v>
      </c>
      <c r="AB643">
        <v>0</v>
      </c>
      <c r="AC643">
        <v>1</v>
      </c>
      <c r="AD643">
        <v>0</v>
      </c>
      <c r="AE643">
        <v>1</v>
      </c>
      <c r="AF643" t="str">
        <f t="shared" si="64"/>
        <v>0x0025</v>
      </c>
      <c r="AG643" s="8" t="str">
        <f t="shared" si="65"/>
        <v>new InstInfo(0639, "v_cmp_ngt_f64_ext", "s8b", "v8f", "v8f", "none", "none", "none", "none", 3, 3, @"D.u = !(S0 &gt; S1); Signal on sNaN input only. ", @"", ISA_Enc.VOP3bC, 43, 0, 0x7C560000, 0x0025),</v>
      </c>
    </row>
    <row r="644" spans="2:33" x14ac:dyDescent="0.25">
      <c r="B644" t="s">
        <v>394</v>
      </c>
      <c r="C644" s="5">
        <f t="shared" si="66"/>
        <v>640</v>
      </c>
      <c r="D644" t="s">
        <v>1231</v>
      </c>
      <c r="E644" t="s">
        <v>2796</v>
      </c>
      <c r="F644" t="s">
        <v>2796</v>
      </c>
      <c r="G644" t="s">
        <v>2791</v>
      </c>
      <c r="H644" t="s">
        <v>2791</v>
      </c>
      <c r="I644" t="s">
        <v>2791</v>
      </c>
      <c r="J644" t="s">
        <v>2791</v>
      </c>
      <c r="K644">
        <f t="shared" si="67"/>
        <v>3</v>
      </c>
      <c r="L644">
        <f t="shared" si="69"/>
        <v>3</v>
      </c>
      <c r="N644" t="s">
        <v>2361</v>
      </c>
      <c r="P644" t="s">
        <v>1075</v>
      </c>
      <c r="Q644">
        <v>12</v>
      </c>
      <c r="R644">
        <f>_xlfn.IFNA(VLOOKUP(B644 &amp; "_EXT",$B$4:$C$1093,2,),0)</f>
        <v>641</v>
      </c>
      <c r="S644" t="s">
        <v>395</v>
      </c>
      <c r="T644" t="str">
        <f t="shared" si="68"/>
        <v>00001100</v>
      </c>
      <c r="U644">
        <v>0</v>
      </c>
      <c r="V644">
        <v>0</v>
      </c>
      <c r="W644">
        <v>0</v>
      </c>
      <c r="X644">
        <v>0</v>
      </c>
      <c r="Y644">
        <v>0</v>
      </c>
      <c r="Z644">
        <v>1</v>
      </c>
      <c r="AA644">
        <v>0</v>
      </c>
      <c r="AB644">
        <v>0</v>
      </c>
      <c r="AC644">
        <v>1</v>
      </c>
      <c r="AD644">
        <v>0</v>
      </c>
      <c r="AE644">
        <v>1</v>
      </c>
      <c r="AF644" t="str">
        <f t="shared" ref="AF644:AF707" si="70">"0x" &amp; BIN2HEX(U644 &amp; V644 &amp; W644, 2)  &amp; BIN2HEX(X644 &amp; Y644 &amp; Z644 &amp; AA644 &amp; AB644 &amp; AC644 &amp; AD644 &amp; AE644, 2)</f>
        <v>0x0025</v>
      </c>
      <c r="AG644" s="8" t="str">
        <f t="shared" ref="AG644:AG707" si="71">"new InstInfo("&amp; TEXT(C644,"0000") &amp;", """&amp;LOWER(B644)&amp;""", """&amp;D644&amp;""", """&amp;E644&amp;""", """&amp;F644&amp;""", """&amp;G644&amp;""", """&amp;H644&amp;""", """&amp;I644&amp;""", """&amp;J644&amp;""", "&amp;K644&amp;", "&amp;L644&amp;", @"""&amp;SUBSTITUTE(SUBSTITUTE(N644,CHAR(13),"&lt;br&gt;"),CHAR(10),"")&amp;""", @"""&amp;O644&amp;""", ISA_Enc."&amp;P644&amp;", "&amp;Q644&amp;", "&amp;R644&amp;", "&amp;S644&amp;", "&amp;AF644&amp;"),"</f>
        <v>new InstInfo(0640, "v_cmp_nle_f32", "vcc", "v4f", "v4f", "none", "none", "none", "none", 3, 3, @"D.u = !(S0 &lt;= S1); Signal on sNaN input only. ", @"", ISA_Enc.VOPC, 12, 641, 0x7C180000, 0x0025),</v>
      </c>
    </row>
    <row r="645" spans="2:33" x14ac:dyDescent="0.25">
      <c r="B645" t="s">
        <v>2112</v>
      </c>
      <c r="C645" s="5">
        <f t="shared" si="66"/>
        <v>641</v>
      </c>
      <c r="D645" t="s">
        <v>2787</v>
      </c>
      <c r="E645" t="s">
        <v>2796</v>
      </c>
      <c r="F645" t="s">
        <v>2796</v>
      </c>
      <c r="G645" t="s">
        <v>2791</v>
      </c>
      <c r="H645" t="s">
        <v>2791</v>
      </c>
      <c r="I645" t="s">
        <v>2791</v>
      </c>
      <c r="J645" t="s">
        <v>2791</v>
      </c>
      <c r="K645">
        <f t="shared" si="67"/>
        <v>3</v>
      </c>
      <c r="L645">
        <f t="shared" si="69"/>
        <v>3</v>
      </c>
      <c r="N645" t="s">
        <v>2361</v>
      </c>
      <c r="P645" t="s">
        <v>2872</v>
      </c>
      <c r="Q645">
        <v>12</v>
      </c>
      <c r="R645">
        <v>0</v>
      </c>
      <c r="S645" t="s">
        <v>395</v>
      </c>
      <c r="T645" t="str">
        <f t="shared" si="68"/>
        <v>00001100</v>
      </c>
      <c r="U645">
        <v>0</v>
      </c>
      <c r="V645">
        <v>0</v>
      </c>
      <c r="W645">
        <v>0</v>
      </c>
      <c r="X645">
        <v>0</v>
      </c>
      <c r="Y645">
        <v>0</v>
      </c>
      <c r="Z645">
        <v>1</v>
      </c>
      <c r="AA645">
        <v>0</v>
      </c>
      <c r="AB645">
        <v>0</v>
      </c>
      <c r="AC645">
        <v>1</v>
      </c>
      <c r="AD645">
        <v>0</v>
      </c>
      <c r="AE645">
        <v>1</v>
      </c>
      <c r="AF645" t="str">
        <f t="shared" si="70"/>
        <v>0x0025</v>
      </c>
      <c r="AG645" s="8" t="str">
        <f t="shared" si="71"/>
        <v>new InstInfo(0641, "v_cmp_nle_f32_ext", "s8b", "v4f", "v4f", "none", "none", "none", "none", 3, 3, @"D.u = !(S0 &lt;= S1); Signal on sNaN input only. ", @"", ISA_Enc.VOP3bC, 12, 0, 0x7C180000, 0x0025),</v>
      </c>
    </row>
    <row r="646" spans="2:33" x14ac:dyDescent="0.25">
      <c r="B646" t="s">
        <v>458</v>
      </c>
      <c r="C646" s="5">
        <f t="shared" ref="C646:C709" si="72">C645+1</f>
        <v>642</v>
      </c>
      <c r="D646" t="s">
        <v>1231</v>
      </c>
      <c r="E646" t="s">
        <v>2798</v>
      </c>
      <c r="F646" t="s">
        <v>2798</v>
      </c>
      <c r="G646" t="s">
        <v>2791</v>
      </c>
      <c r="H646" t="s">
        <v>2791</v>
      </c>
      <c r="I646" t="s">
        <v>2791</v>
      </c>
      <c r="J646" t="s">
        <v>2791</v>
      </c>
      <c r="K646">
        <f t="shared" si="67"/>
        <v>3</v>
      </c>
      <c r="L646">
        <f t="shared" si="69"/>
        <v>3</v>
      </c>
      <c r="N646" t="s">
        <v>2361</v>
      </c>
      <c r="P646" t="s">
        <v>1075</v>
      </c>
      <c r="Q646">
        <v>44</v>
      </c>
      <c r="R646">
        <f>_xlfn.IFNA(VLOOKUP(B646 &amp; "_EXT",$B$4:$C$1093,2,),0)</f>
        <v>643</v>
      </c>
      <c r="S646" t="s">
        <v>459</v>
      </c>
      <c r="T646" t="str">
        <f t="shared" si="68"/>
        <v>00101100</v>
      </c>
      <c r="U646">
        <v>0</v>
      </c>
      <c r="V646">
        <v>0</v>
      </c>
      <c r="W646">
        <v>0</v>
      </c>
      <c r="X646">
        <v>0</v>
      </c>
      <c r="Y646">
        <v>0</v>
      </c>
      <c r="Z646">
        <v>1</v>
      </c>
      <c r="AA646">
        <v>0</v>
      </c>
      <c r="AB646">
        <v>0</v>
      </c>
      <c r="AC646">
        <v>1</v>
      </c>
      <c r="AD646">
        <v>0</v>
      </c>
      <c r="AE646">
        <v>1</v>
      </c>
      <c r="AF646" t="str">
        <f t="shared" si="70"/>
        <v>0x0025</v>
      </c>
      <c r="AG646" s="8" t="str">
        <f t="shared" si="71"/>
        <v>new InstInfo(0642, "v_cmp_nle_f64", "vcc", "v8f", "v8f", "none", "none", "none", "none", 3, 3, @"D.u = !(S0 &lt;= S1); Signal on sNaN input only. ", @"", ISA_Enc.VOPC, 44, 643, 0x7C580000, 0x0025),</v>
      </c>
    </row>
    <row r="647" spans="2:33" x14ac:dyDescent="0.25">
      <c r="B647" t="s">
        <v>2144</v>
      </c>
      <c r="C647" s="5">
        <f t="shared" si="72"/>
        <v>643</v>
      </c>
      <c r="D647" t="s">
        <v>2787</v>
      </c>
      <c r="E647" t="s">
        <v>2798</v>
      </c>
      <c r="F647" t="s">
        <v>2798</v>
      </c>
      <c r="G647" t="s">
        <v>2791</v>
      </c>
      <c r="H647" t="s">
        <v>2791</v>
      </c>
      <c r="I647" t="s">
        <v>2791</v>
      </c>
      <c r="J647" t="s">
        <v>2791</v>
      </c>
      <c r="K647">
        <f t="shared" si="67"/>
        <v>3</v>
      </c>
      <c r="L647">
        <f t="shared" si="69"/>
        <v>3</v>
      </c>
      <c r="N647" t="s">
        <v>2361</v>
      </c>
      <c r="P647" t="s">
        <v>2872</v>
      </c>
      <c r="Q647">
        <v>44</v>
      </c>
      <c r="R647">
        <v>0</v>
      </c>
      <c r="S647" t="s">
        <v>459</v>
      </c>
      <c r="T647" t="str">
        <f t="shared" si="68"/>
        <v>00101100</v>
      </c>
      <c r="U647">
        <v>0</v>
      </c>
      <c r="V647">
        <v>0</v>
      </c>
      <c r="W647">
        <v>0</v>
      </c>
      <c r="X647">
        <v>0</v>
      </c>
      <c r="Y647">
        <v>0</v>
      </c>
      <c r="Z647">
        <v>1</v>
      </c>
      <c r="AA647">
        <v>0</v>
      </c>
      <c r="AB647">
        <v>0</v>
      </c>
      <c r="AC647">
        <v>1</v>
      </c>
      <c r="AD647">
        <v>0</v>
      </c>
      <c r="AE647">
        <v>1</v>
      </c>
      <c r="AF647" t="str">
        <f t="shared" si="70"/>
        <v>0x0025</v>
      </c>
      <c r="AG647" s="8" t="str">
        <f t="shared" si="71"/>
        <v>new InstInfo(0643, "v_cmp_nle_f64_ext", "s8b", "v8f", "v8f", "none", "none", "none", "none", 3, 3, @"D.u = !(S0 &lt;= S1); Signal on sNaN input only. ", @"", ISA_Enc.VOP3bC, 44, 0, 0x7C580000, 0x0025),</v>
      </c>
    </row>
    <row r="648" spans="2:33" x14ac:dyDescent="0.25">
      <c r="B648" t="s">
        <v>390</v>
      </c>
      <c r="C648" s="5">
        <f t="shared" si="72"/>
        <v>644</v>
      </c>
      <c r="D648" t="s">
        <v>1231</v>
      </c>
      <c r="E648" t="s">
        <v>2796</v>
      </c>
      <c r="F648" t="s">
        <v>2796</v>
      </c>
      <c r="G648" t="s">
        <v>2791</v>
      </c>
      <c r="H648" t="s">
        <v>2791</v>
      </c>
      <c r="I648" t="s">
        <v>2791</v>
      </c>
      <c r="J648" t="s">
        <v>2791</v>
      </c>
      <c r="K648">
        <f t="shared" si="67"/>
        <v>3</v>
      </c>
      <c r="L648">
        <f t="shared" si="69"/>
        <v>3</v>
      </c>
      <c r="N648" t="s">
        <v>2359</v>
      </c>
      <c r="P648" t="s">
        <v>1075</v>
      </c>
      <c r="Q648">
        <v>10</v>
      </c>
      <c r="R648">
        <f>_xlfn.IFNA(VLOOKUP(B648 &amp; "_EXT",$B$4:$C$1093,2,),0)</f>
        <v>645</v>
      </c>
      <c r="S648" t="s">
        <v>391</v>
      </c>
      <c r="T648" t="str">
        <f t="shared" si="68"/>
        <v>00001010</v>
      </c>
      <c r="U648">
        <v>0</v>
      </c>
      <c r="V648">
        <v>0</v>
      </c>
      <c r="W648">
        <v>0</v>
      </c>
      <c r="X648">
        <v>0</v>
      </c>
      <c r="Y648">
        <v>0</v>
      </c>
      <c r="Z648">
        <v>1</v>
      </c>
      <c r="AA648">
        <v>0</v>
      </c>
      <c r="AB648">
        <v>0</v>
      </c>
      <c r="AC648">
        <v>1</v>
      </c>
      <c r="AD648">
        <v>0</v>
      </c>
      <c r="AE648">
        <v>1</v>
      </c>
      <c r="AF648" t="str">
        <f t="shared" si="70"/>
        <v>0x0025</v>
      </c>
      <c r="AG648" s="8" t="str">
        <f t="shared" si="71"/>
        <v>new InstInfo(0644, "v_cmp_nlg_f32", "vcc", "v4f", "v4f", "none", "none", "none", "none", 3, 3, @"D.u = !(S0 &lt;&gt; S1); Signal on sNaN input only. ", @"", ISA_Enc.VOPC, 10, 645, 0x7C140000, 0x0025),</v>
      </c>
    </row>
    <row r="649" spans="2:33" x14ac:dyDescent="0.25">
      <c r="B649" t="s">
        <v>2110</v>
      </c>
      <c r="C649" s="5">
        <f t="shared" si="72"/>
        <v>645</v>
      </c>
      <c r="D649" t="s">
        <v>2787</v>
      </c>
      <c r="E649" t="s">
        <v>2796</v>
      </c>
      <c r="F649" t="s">
        <v>2796</v>
      </c>
      <c r="G649" t="s">
        <v>2791</v>
      </c>
      <c r="H649" t="s">
        <v>2791</v>
      </c>
      <c r="I649" t="s">
        <v>2791</v>
      </c>
      <c r="J649" t="s">
        <v>2791</v>
      </c>
      <c r="K649">
        <f t="shared" si="67"/>
        <v>3</v>
      </c>
      <c r="L649">
        <f t="shared" si="69"/>
        <v>3</v>
      </c>
      <c r="N649" t="s">
        <v>2359</v>
      </c>
      <c r="P649" t="s">
        <v>2872</v>
      </c>
      <c r="Q649">
        <v>10</v>
      </c>
      <c r="R649">
        <v>0</v>
      </c>
      <c r="S649" t="s">
        <v>391</v>
      </c>
      <c r="T649" t="str">
        <f t="shared" si="68"/>
        <v>00001010</v>
      </c>
      <c r="U649">
        <v>0</v>
      </c>
      <c r="V649">
        <v>0</v>
      </c>
      <c r="W649">
        <v>0</v>
      </c>
      <c r="X649">
        <v>0</v>
      </c>
      <c r="Y649">
        <v>0</v>
      </c>
      <c r="Z649">
        <v>1</v>
      </c>
      <c r="AA649">
        <v>0</v>
      </c>
      <c r="AB649">
        <v>0</v>
      </c>
      <c r="AC649">
        <v>1</v>
      </c>
      <c r="AD649">
        <v>0</v>
      </c>
      <c r="AE649">
        <v>1</v>
      </c>
      <c r="AF649" t="str">
        <f t="shared" si="70"/>
        <v>0x0025</v>
      </c>
      <c r="AG649" s="8" t="str">
        <f t="shared" si="71"/>
        <v>new InstInfo(0645, "v_cmp_nlg_f32_ext", "s8b", "v4f", "v4f", "none", "none", "none", "none", 3, 3, @"D.u = !(S0 &lt;&gt; S1); Signal on sNaN input only. ", @"", ISA_Enc.VOP3bC, 10, 0, 0x7C140000, 0x0025),</v>
      </c>
    </row>
    <row r="650" spans="2:33" x14ac:dyDescent="0.25">
      <c r="B650" t="s">
        <v>454</v>
      </c>
      <c r="C650" s="5">
        <f t="shared" si="72"/>
        <v>646</v>
      </c>
      <c r="D650" t="s">
        <v>1231</v>
      </c>
      <c r="E650" t="s">
        <v>2798</v>
      </c>
      <c r="F650" t="s">
        <v>2798</v>
      </c>
      <c r="G650" t="s">
        <v>2791</v>
      </c>
      <c r="H650" t="s">
        <v>2791</v>
      </c>
      <c r="I650" t="s">
        <v>2791</v>
      </c>
      <c r="J650" t="s">
        <v>2791</v>
      </c>
      <c r="K650">
        <f t="shared" si="67"/>
        <v>3</v>
      </c>
      <c r="L650">
        <f t="shared" si="69"/>
        <v>3</v>
      </c>
      <c r="N650" t="s">
        <v>2359</v>
      </c>
      <c r="P650" t="s">
        <v>1075</v>
      </c>
      <c r="Q650">
        <v>42</v>
      </c>
      <c r="R650">
        <f>_xlfn.IFNA(VLOOKUP(B650 &amp; "_EXT",$B$4:$C$1093,2,),0)</f>
        <v>647</v>
      </c>
      <c r="S650" t="s">
        <v>455</v>
      </c>
      <c r="T650" t="str">
        <f t="shared" si="68"/>
        <v>00101010</v>
      </c>
      <c r="U650">
        <v>0</v>
      </c>
      <c r="V650">
        <v>0</v>
      </c>
      <c r="W650">
        <v>0</v>
      </c>
      <c r="X650">
        <v>0</v>
      </c>
      <c r="Y650">
        <v>0</v>
      </c>
      <c r="Z650">
        <v>1</v>
      </c>
      <c r="AA650">
        <v>0</v>
      </c>
      <c r="AB650">
        <v>0</v>
      </c>
      <c r="AC650">
        <v>1</v>
      </c>
      <c r="AD650">
        <v>0</v>
      </c>
      <c r="AE650">
        <v>1</v>
      </c>
      <c r="AF650" t="str">
        <f t="shared" si="70"/>
        <v>0x0025</v>
      </c>
      <c r="AG650" s="8" t="str">
        <f t="shared" si="71"/>
        <v>new InstInfo(0646, "v_cmp_nlg_f64", "vcc", "v8f", "v8f", "none", "none", "none", "none", 3, 3, @"D.u = !(S0 &lt;&gt; S1); Signal on sNaN input only. ", @"", ISA_Enc.VOPC, 42, 647, 0x7C540000, 0x0025),</v>
      </c>
    </row>
    <row r="651" spans="2:33" x14ac:dyDescent="0.25">
      <c r="B651" t="s">
        <v>2142</v>
      </c>
      <c r="C651" s="5">
        <f t="shared" si="72"/>
        <v>647</v>
      </c>
      <c r="D651" t="s">
        <v>2787</v>
      </c>
      <c r="E651" t="s">
        <v>2798</v>
      </c>
      <c r="F651" t="s">
        <v>2798</v>
      </c>
      <c r="G651" t="s">
        <v>2791</v>
      </c>
      <c r="H651" t="s">
        <v>2791</v>
      </c>
      <c r="I651" t="s">
        <v>2791</v>
      </c>
      <c r="J651" t="s">
        <v>2791</v>
      </c>
      <c r="K651">
        <f t="shared" si="67"/>
        <v>3</v>
      </c>
      <c r="L651">
        <f t="shared" si="69"/>
        <v>3</v>
      </c>
      <c r="N651" t="s">
        <v>2359</v>
      </c>
      <c r="P651" t="s">
        <v>2872</v>
      </c>
      <c r="Q651">
        <v>42</v>
      </c>
      <c r="R651">
        <v>0</v>
      </c>
      <c r="S651" t="s">
        <v>455</v>
      </c>
      <c r="T651" t="str">
        <f t="shared" si="68"/>
        <v>00101010</v>
      </c>
      <c r="U651">
        <v>0</v>
      </c>
      <c r="V651">
        <v>0</v>
      </c>
      <c r="W651">
        <v>0</v>
      </c>
      <c r="X651">
        <v>0</v>
      </c>
      <c r="Y651">
        <v>0</v>
      </c>
      <c r="Z651">
        <v>1</v>
      </c>
      <c r="AA651">
        <v>0</v>
      </c>
      <c r="AB651">
        <v>0</v>
      </c>
      <c r="AC651">
        <v>1</v>
      </c>
      <c r="AD651">
        <v>0</v>
      </c>
      <c r="AE651">
        <v>1</v>
      </c>
      <c r="AF651" t="str">
        <f t="shared" si="70"/>
        <v>0x0025</v>
      </c>
      <c r="AG651" s="8" t="str">
        <f t="shared" si="71"/>
        <v>new InstInfo(0647, "v_cmp_nlg_f64_ext", "s8b", "v8f", "v8f", "none", "none", "none", "none", 3, 3, @"D.u = !(S0 &lt;&gt; S1); Signal on sNaN input only. ", @"", ISA_Enc.VOP3bC, 42, 0, 0x7C540000, 0x0025),</v>
      </c>
    </row>
    <row r="652" spans="2:33" x14ac:dyDescent="0.25">
      <c r="B652" t="s">
        <v>398</v>
      </c>
      <c r="C652" s="5">
        <f t="shared" si="72"/>
        <v>648</v>
      </c>
      <c r="D652" t="s">
        <v>1231</v>
      </c>
      <c r="E652" t="s">
        <v>2796</v>
      </c>
      <c r="F652" t="s">
        <v>2796</v>
      </c>
      <c r="G652" t="s">
        <v>2791</v>
      </c>
      <c r="H652" t="s">
        <v>2791</v>
      </c>
      <c r="I652" t="s">
        <v>2791</v>
      </c>
      <c r="J652" t="s">
        <v>2791</v>
      </c>
      <c r="K652">
        <f t="shared" si="67"/>
        <v>3</v>
      </c>
      <c r="L652">
        <f t="shared" si="69"/>
        <v>3</v>
      </c>
      <c r="N652" t="s">
        <v>2363</v>
      </c>
      <c r="P652" t="s">
        <v>1075</v>
      </c>
      <c r="Q652">
        <v>14</v>
      </c>
      <c r="R652">
        <f>_xlfn.IFNA(VLOOKUP(B652 &amp; "_EXT",$B$4:$C$1093,2,),0)</f>
        <v>649</v>
      </c>
      <c r="S652" t="s">
        <v>399</v>
      </c>
      <c r="T652" t="str">
        <f t="shared" si="68"/>
        <v>00001110</v>
      </c>
      <c r="U652">
        <v>0</v>
      </c>
      <c r="V652">
        <v>0</v>
      </c>
      <c r="W652">
        <v>0</v>
      </c>
      <c r="X652">
        <v>0</v>
      </c>
      <c r="Y652">
        <v>0</v>
      </c>
      <c r="Z652">
        <v>1</v>
      </c>
      <c r="AA652">
        <v>0</v>
      </c>
      <c r="AB652">
        <v>0</v>
      </c>
      <c r="AC652">
        <v>1</v>
      </c>
      <c r="AD652">
        <v>0</v>
      </c>
      <c r="AE652">
        <v>1</v>
      </c>
      <c r="AF652" t="str">
        <f t="shared" si="70"/>
        <v>0x0025</v>
      </c>
      <c r="AG652" s="8" t="str">
        <f t="shared" si="71"/>
        <v>new InstInfo(0648, "v_cmp_nlt_f32", "vcc", "v4f", "v4f", "none", "none", "none", "none", 3, 3, @"D.u = !(S0 &lt; S1); Signal on sNaN input only. ", @"", ISA_Enc.VOPC, 14, 649, 0x7C1C0000, 0x0025),</v>
      </c>
    </row>
    <row r="653" spans="2:33" x14ac:dyDescent="0.25">
      <c r="B653" t="s">
        <v>2114</v>
      </c>
      <c r="C653" s="5">
        <f t="shared" si="72"/>
        <v>649</v>
      </c>
      <c r="D653" t="s">
        <v>2787</v>
      </c>
      <c r="E653" t="s">
        <v>2796</v>
      </c>
      <c r="F653" t="s">
        <v>2796</v>
      </c>
      <c r="G653" t="s">
        <v>2791</v>
      </c>
      <c r="H653" t="s">
        <v>2791</v>
      </c>
      <c r="I653" t="s">
        <v>2791</v>
      </c>
      <c r="J653" t="s">
        <v>2791</v>
      </c>
      <c r="K653">
        <f t="shared" si="67"/>
        <v>3</v>
      </c>
      <c r="L653">
        <f t="shared" si="69"/>
        <v>3</v>
      </c>
      <c r="N653" t="s">
        <v>2363</v>
      </c>
      <c r="P653" t="s">
        <v>2872</v>
      </c>
      <c r="Q653">
        <v>14</v>
      </c>
      <c r="R653">
        <v>0</v>
      </c>
      <c r="S653" t="s">
        <v>399</v>
      </c>
      <c r="T653" t="str">
        <f t="shared" si="68"/>
        <v>00001110</v>
      </c>
      <c r="U653">
        <v>0</v>
      </c>
      <c r="V653">
        <v>0</v>
      </c>
      <c r="W653">
        <v>0</v>
      </c>
      <c r="X653">
        <v>0</v>
      </c>
      <c r="Y653">
        <v>0</v>
      </c>
      <c r="Z653">
        <v>1</v>
      </c>
      <c r="AA653">
        <v>0</v>
      </c>
      <c r="AB653">
        <v>0</v>
      </c>
      <c r="AC653">
        <v>1</v>
      </c>
      <c r="AD653">
        <v>0</v>
      </c>
      <c r="AE653">
        <v>1</v>
      </c>
      <c r="AF653" t="str">
        <f t="shared" si="70"/>
        <v>0x0025</v>
      </c>
      <c r="AG653" s="8" t="str">
        <f t="shared" si="71"/>
        <v>new InstInfo(0649, "v_cmp_nlt_f32_ext", "s8b", "v4f", "v4f", "none", "none", "none", "none", 3, 3, @"D.u = !(S0 &lt; S1); Signal on sNaN input only. ", @"", ISA_Enc.VOP3bC, 14, 0, 0x7C1C0000, 0x0025),</v>
      </c>
    </row>
    <row r="654" spans="2:33" x14ac:dyDescent="0.25">
      <c r="B654" t="s">
        <v>462</v>
      </c>
      <c r="C654" s="5">
        <f t="shared" si="72"/>
        <v>650</v>
      </c>
      <c r="D654" t="s">
        <v>1231</v>
      </c>
      <c r="E654" t="s">
        <v>2798</v>
      </c>
      <c r="F654" t="s">
        <v>2798</v>
      </c>
      <c r="G654" t="s">
        <v>2791</v>
      </c>
      <c r="H654" t="s">
        <v>2791</v>
      </c>
      <c r="I654" t="s">
        <v>2791</v>
      </c>
      <c r="J654" t="s">
        <v>2791</v>
      </c>
      <c r="K654">
        <f t="shared" si="67"/>
        <v>3</v>
      </c>
      <c r="L654">
        <f t="shared" si="69"/>
        <v>3</v>
      </c>
      <c r="N654" t="s">
        <v>2363</v>
      </c>
      <c r="P654" t="s">
        <v>1075</v>
      </c>
      <c r="Q654">
        <v>46</v>
      </c>
      <c r="R654">
        <f>_xlfn.IFNA(VLOOKUP(B654 &amp; "_EXT",$B$4:$C$1093,2,),0)</f>
        <v>651</v>
      </c>
      <c r="S654" t="s">
        <v>463</v>
      </c>
      <c r="T654" t="str">
        <f t="shared" si="68"/>
        <v>00101110</v>
      </c>
      <c r="U654">
        <v>0</v>
      </c>
      <c r="V654">
        <v>0</v>
      </c>
      <c r="W654">
        <v>0</v>
      </c>
      <c r="X654">
        <v>0</v>
      </c>
      <c r="Y654">
        <v>0</v>
      </c>
      <c r="Z654">
        <v>1</v>
      </c>
      <c r="AA654">
        <v>0</v>
      </c>
      <c r="AB654">
        <v>0</v>
      </c>
      <c r="AC654">
        <v>1</v>
      </c>
      <c r="AD654">
        <v>0</v>
      </c>
      <c r="AE654">
        <v>1</v>
      </c>
      <c r="AF654" t="str">
        <f t="shared" si="70"/>
        <v>0x0025</v>
      </c>
      <c r="AG654" s="8" t="str">
        <f t="shared" si="71"/>
        <v>new InstInfo(0650, "v_cmp_nlt_f64", "vcc", "v8f", "v8f", "none", "none", "none", "none", 3, 3, @"D.u = !(S0 &lt; S1); Signal on sNaN input only. ", @"", ISA_Enc.VOPC, 46, 651, 0x7C5C0000, 0x0025),</v>
      </c>
    </row>
    <row r="655" spans="2:33" x14ac:dyDescent="0.25">
      <c r="B655" t="s">
        <v>2146</v>
      </c>
      <c r="C655" s="5">
        <f t="shared" si="72"/>
        <v>651</v>
      </c>
      <c r="D655" t="s">
        <v>2787</v>
      </c>
      <c r="E655" t="s">
        <v>2798</v>
      </c>
      <c r="F655" t="s">
        <v>2798</v>
      </c>
      <c r="G655" t="s">
        <v>2791</v>
      </c>
      <c r="H655" t="s">
        <v>2791</v>
      </c>
      <c r="I655" t="s">
        <v>2791</v>
      </c>
      <c r="J655" t="s">
        <v>2791</v>
      </c>
      <c r="K655">
        <f t="shared" si="67"/>
        <v>3</v>
      </c>
      <c r="L655">
        <f t="shared" si="69"/>
        <v>3</v>
      </c>
      <c r="N655" t="s">
        <v>2363</v>
      </c>
      <c r="P655" t="s">
        <v>2872</v>
      </c>
      <c r="Q655">
        <v>46</v>
      </c>
      <c r="R655">
        <v>0</v>
      </c>
      <c r="S655" t="s">
        <v>463</v>
      </c>
      <c r="T655" t="str">
        <f t="shared" si="68"/>
        <v>00101110</v>
      </c>
      <c r="U655">
        <v>0</v>
      </c>
      <c r="V655">
        <v>0</v>
      </c>
      <c r="W655">
        <v>0</v>
      </c>
      <c r="X655">
        <v>0</v>
      </c>
      <c r="Y655">
        <v>0</v>
      </c>
      <c r="Z655">
        <v>1</v>
      </c>
      <c r="AA655">
        <v>0</v>
      </c>
      <c r="AB655">
        <v>0</v>
      </c>
      <c r="AC655">
        <v>1</v>
      </c>
      <c r="AD655">
        <v>0</v>
      </c>
      <c r="AE655">
        <v>1</v>
      </c>
      <c r="AF655" t="str">
        <f t="shared" si="70"/>
        <v>0x0025</v>
      </c>
      <c r="AG655" s="8" t="str">
        <f t="shared" si="71"/>
        <v>new InstInfo(0651, "v_cmp_nlt_f64_ext", "s8b", "v8f", "v8f", "none", "none", "none", "none", 3, 3, @"D.u = !(S0 &lt; S1); Signal on sNaN input only. ", @"", ISA_Enc.VOP3bC, 46, 0, 0x7C5C0000, 0x0025),</v>
      </c>
    </row>
    <row r="656" spans="2:33" x14ac:dyDescent="0.25">
      <c r="B656" t="s">
        <v>384</v>
      </c>
      <c r="C656" s="5">
        <f t="shared" si="72"/>
        <v>652</v>
      </c>
      <c r="D656" t="s">
        <v>1231</v>
      </c>
      <c r="E656" t="s">
        <v>2796</v>
      </c>
      <c r="F656" t="s">
        <v>2796</v>
      </c>
      <c r="G656" t="s">
        <v>2791</v>
      </c>
      <c r="H656" t="s">
        <v>2791</v>
      </c>
      <c r="I656" t="s">
        <v>2791</v>
      </c>
      <c r="J656" t="s">
        <v>2791</v>
      </c>
      <c r="K656">
        <f t="shared" si="67"/>
        <v>3</v>
      </c>
      <c r="L656">
        <f t="shared" si="69"/>
        <v>3</v>
      </c>
      <c r="N656" t="s">
        <v>2356</v>
      </c>
      <c r="P656" t="s">
        <v>1075</v>
      </c>
      <c r="Q656">
        <v>7</v>
      </c>
      <c r="R656">
        <f>_xlfn.IFNA(VLOOKUP(B656 &amp; "_EXT",$B$4:$C$1093,2,),0)</f>
        <v>653</v>
      </c>
      <c r="S656" t="s">
        <v>385</v>
      </c>
      <c r="T656" t="str">
        <f t="shared" si="68"/>
        <v>00000111</v>
      </c>
      <c r="U656">
        <v>0</v>
      </c>
      <c r="V656">
        <v>0</v>
      </c>
      <c r="W656">
        <v>0</v>
      </c>
      <c r="X656">
        <v>0</v>
      </c>
      <c r="Y656">
        <v>0</v>
      </c>
      <c r="Z656">
        <v>1</v>
      </c>
      <c r="AA656">
        <v>0</v>
      </c>
      <c r="AB656">
        <v>0</v>
      </c>
      <c r="AC656">
        <v>1</v>
      </c>
      <c r="AD656">
        <v>0</v>
      </c>
      <c r="AE656">
        <v>1</v>
      </c>
      <c r="AF656" t="str">
        <f t="shared" si="70"/>
        <v>0x0025</v>
      </c>
      <c r="AG656" s="8" t="str">
        <f t="shared" si="71"/>
        <v>new InstInfo(0652, "v_cmp_o_f32", "vcc", "v4f", "v4f", "none", "none", "none", "none", 3, 3, @"D.u = (!isNaN(S0) &amp;&amp; !isNaN(S1)); Signal on sNaN input only. ", @"", ISA_Enc.VOPC, 7, 653, 0x7C0E0000, 0x0025),</v>
      </c>
    </row>
    <row r="657" spans="2:33" x14ac:dyDescent="0.25">
      <c r="B657" t="s">
        <v>2107</v>
      </c>
      <c r="C657" s="5">
        <f t="shared" si="72"/>
        <v>653</v>
      </c>
      <c r="D657" t="s">
        <v>2787</v>
      </c>
      <c r="E657" t="s">
        <v>2796</v>
      </c>
      <c r="F657" t="s">
        <v>2796</v>
      </c>
      <c r="G657" t="s">
        <v>2791</v>
      </c>
      <c r="H657" t="s">
        <v>2791</v>
      </c>
      <c r="I657" t="s">
        <v>2791</v>
      </c>
      <c r="J657" t="s">
        <v>2791</v>
      </c>
      <c r="K657">
        <f t="shared" si="67"/>
        <v>3</v>
      </c>
      <c r="L657">
        <f t="shared" si="69"/>
        <v>3</v>
      </c>
      <c r="N657" t="s">
        <v>2356</v>
      </c>
      <c r="P657" t="s">
        <v>2872</v>
      </c>
      <c r="Q657">
        <v>7</v>
      </c>
      <c r="R657">
        <v>0</v>
      </c>
      <c r="S657" t="s">
        <v>385</v>
      </c>
      <c r="T657" t="str">
        <f t="shared" si="68"/>
        <v>00000111</v>
      </c>
      <c r="U657">
        <v>0</v>
      </c>
      <c r="V657">
        <v>0</v>
      </c>
      <c r="W657">
        <v>0</v>
      </c>
      <c r="X657">
        <v>0</v>
      </c>
      <c r="Y657">
        <v>0</v>
      </c>
      <c r="Z657">
        <v>1</v>
      </c>
      <c r="AA657">
        <v>0</v>
      </c>
      <c r="AB657">
        <v>0</v>
      </c>
      <c r="AC657">
        <v>1</v>
      </c>
      <c r="AD657">
        <v>0</v>
      </c>
      <c r="AE657">
        <v>1</v>
      </c>
      <c r="AF657" t="str">
        <f t="shared" si="70"/>
        <v>0x0025</v>
      </c>
      <c r="AG657" s="8" t="str">
        <f t="shared" si="71"/>
        <v>new InstInfo(0653, "v_cmp_o_f32_ext", "s8b", "v4f", "v4f", "none", "none", "none", "none", 3, 3, @"D.u = (!isNaN(S0) &amp;&amp; !isNaN(S1)); Signal on sNaN input only. ", @"", ISA_Enc.VOP3bC, 7, 0, 0x7C0E0000, 0x0025),</v>
      </c>
    </row>
    <row r="658" spans="2:33" x14ac:dyDescent="0.25">
      <c r="B658" t="s">
        <v>448</v>
      </c>
      <c r="C658" s="5">
        <f t="shared" si="72"/>
        <v>654</v>
      </c>
      <c r="D658" t="s">
        <v>1231</v>
      </c>
      <c r="E658" t="s">
        <v>2798</v>
      </c>
      <c r="F658" t="s">
        <v>2798</v>
      </c>
      <c r="G658" t="s">
        <v>2791</v>
      </c>
      <c r="H658" t="s">
        <v>2791</v>
      </c>
      <c r="I658" t="s">
        <v>2791</v>
      </c>
      <c r="J658" t="s">
        <v>2791</v>
      </c>
      <c r="K658">
        <f t="shared" ref="K658:K721" si="73">7-COUNTIF(D658:J658,"none")</f>
        <v>3</v>
      </c>
      <c r="L658">
        <f t="shared" si="69"/>
        <v>3</v>
      </c>
      <c r="N658" t="s">
        <v>2356</v>
      </c>
      <c r="P658" t="s">
        <v>1075</v>
      </c>
      <c r="Q658">
        <v>39</v>
      </c>
      <c r="R658">
        <f>_xlfn.IFNA(VLOOKUP(B658 &amp; "_EXT",$B$4:$C$1093,2,),0)</f>
        <v>655</v>
      </c>
      <c r="S658" t="s">
        <v>449</v>
      </c>
      <c r="T658" t="str">
        <f t="shared" si="68"/>
        <v>00100111</v>
      </c>
      <c r="U658">
        <v>0</v>
      </c>
      <c r="V658">
        <v>0</v>
      </c>
      <c r="W658">
        <v>0</v>
      </c>
      <c r="X658">
        <v>0</v>
      </c>
      <c r="Y658">
        <v>0</v>
      </c>
      <c r="Z658">
        <v>1</v>
      </c>
      <c r="AA658">
        <v>0</v>
      </c>
      <c r="AB658">
        <v>0</v>
      </c>
      <c r="AC658">
        <v>1</v>
      </c>
      <c r="AD658">
        <v>0</v>
      </c>
      <c r="AE658">
        <v>1</v>
      </c>
      <c r="AF658" t="str">
        <f t="shared" si="70"/>
        <v>0x0025</v>
      </c>
      <c r="AG658" s="8" t="str">
        <f t="shared" si="71"/>
        <v>new InstInfo(0654, "v_cmp_o_f64", "vcc", "v8f", "v8f", "none", "none", "none", "none", 3, 3, @"D.u = (!isNaN(S0) &amp;&amp; !isNaN(S1)); Signal on sNaN input only. ", @"", ISA_Enc.VOPC, 39, 655, 0x7C4E0000, 0x0025),</v>
      </c>
    </row>
    <row r="659" spans="2:33" x14ac:dyDescent="0.25">
      <c r="B659" t="s">
        <v>2139</v>
      </c>
      <c r="C659" s="5">
        <f t="shared" si="72"/>
        <v>655</v>
      </c>
      <c r="D659" t="s">
        <v>2787</v>
      </c>
      <c r="E659" t="s">
        <v>2798</v>
      </c>
      <c r="F659" t="s">
        <v>2798</v>
      </c>
      <c r="G659" t="s">
        <v>2791</v>
      </c>
      <c r="H659" t="s">
        <v>2791</v>
      </c>
      <c r="I659" t="s">
        <v>2791</v>
      </c>
      <c r="J659" t="s">
        <v>2791</v>
      </c>
      <c r="K659">
        <f t="shared" si="73"/>
        <v>3</v>
      </c>
      <c r="L659">
        <f t="shared" si="69"/>
        <v>3</v>
      </c>
      <c r="N659" t="s">
        <v>2356</v>
      </c>
      <c r="P659" t="s">
        <v>2872</v>
      </c>
      <c r="Q659">
        <v>39</v>
      </c>
      <c r="R659">
        <v>0</v>
      </c>
      <c r="S659" t="s">
        <v>449</v>
      </c>
      <c r="T659" t="str">
        <f t="shared" si="68"/>
        <v>00100111</v>
      </c>
      <c r="U659">
        <v>0</v>
      </c>
      <c r="V659">
        <v>0</v>
      </c>
      <c r="W659">
        <v>0</v>
      </c>
      <c r="X659">
        <v>0</v>
      </c>
      <c r="Y659">
        <v>0</v>
      </c>
      <c r="Z659">
        <v>1</v>
      </c>
      <c r="AA659">
        <v>0</v>
      </c>
      <c r="AB659">
        <v>0</v>
      </c>
      <c r="AC659">
        <v>1</v>
      </c>
      <c r="AD659">
        <v>0</v>
      </c>
      <c r="AE659">
        <v>1</v>
      </c>
      <c r="AF659" t="str">
        <f t="shared" si="70"/>
        <v>0x0025</v>
      </c>
      <c r="AG659" s="8" t="str">
        <f t="shared" si="71"/>
        <v>new InstInfo(0655, "v_cmp_o_f64_ext", "s8b", "v8f", "v8f", "none", "none", "none", "none", 3, 3, @"D.u = (!isNaN(S0) &amp;&amp; !isNaN(S1)); Signal on sNaN input only. ", @"", ISA_Enc.VOP3bC, 39, 0, 0x7C4E0000, 0x0025),</v>
      </c>
    </row>
    <row r="660" spans="2:33" x14ac:dyDescent="0.25">
      <c r="B660" t="s">
        <v>400</v>
      </c>
      <c r="C660" s="5">
        <f t="shared" si="72"/>
        <v>656</v>
      </c>
      <c r="D660" t="s">
        <v>1231</v>
      </c>
      <c r="E660" t="s">
        <v>2796</v>
      </c>
      <c r="F660" t="s">
        <v>2796</v>
      </c>
      <c r="G660" t="s">
        <v>2791</v>
      </c>
      <c r="H660" t="s">
        <v>2791</v>
      </c>
      <c r="I660" t="s">
        <v>2791</v>
      </c>
      <c r="J660" t="s">
        <v>2791</v>
      </c>
      <c r="K660">
        <f t="shared" si="73"/>
        <v>3</v>
      </c>
      <c r="L660">
        <f t="shared" si="69"/>
        <v>3</v>
      </c>
      <c r="N660" t="s">
        <v>2364</v>
      </c>
      <c r="P660" t="s">
        <v>1075</v>
      </c>
      <c r="Q660">
        <v>15</v>
      </c>
      <c r="R660">
        <f>_xlfn.IFNA(VLOOKUP(B660 &amp; "_EXT",$B$4:$C$1093,2,),0)</f>
        <v>657</v>
      </c>
      <c r="S660" t="s">
        <v>401</v>
      </c>
      <c r="T660" t="str">
        <f t="shared" si="68"/>
        <v>00001111</v>
      </c>
      <c r="U660">
        <v>0</v>
      </c>
      <c r="V660">
        <v>0</v>
      </c>
      <c r="W660">
        <v>0</v>
      </c>
      <c r="X660">
        <v>0</v>
      </c>
      <c r="Y660">
        <v>0</v>
      </c>
      <c r="Z660">
        <v>1</v>
      </c>
      <c r="AA660">
        <v>0</v>
      </c>
      <c r="AB660">
        <v>0</v>
      </c>
      <c r="AC660">
        <v>1</v>
      </c>
      <c r="AD660">
        <v>0</v>
      </c>
      <c r="AE660">
        <v>1</v>
      </c>
      <c r="AF660" t="str">
        <f t="shared" si="70"/>
        <v>0x0025</v>
      </c>
      <c r="AG660" s="8" t="str">
        <f t="shared" si="71"/>
        <v>new InstInfo(0656, "v_cmp_tru_f32", "vcc", "v4f", "v4f", "none", "none", "none", "none", 3, 3, @"D.u = 1; Signal on sNaN input only. ", @"", ISA_Enc.VOPC, 15, 657, 0x7C1E0000, 0x0025),</v>
      </c>
    </row>
    <row r="661" spans="2:33" x14ac:dyDescent="0.25">
      <c r="B661" t="s">
        <v>2115</v>
      </c>
      <c r="C661" s="5">
        <f t="shared" si="72"/>
        <v>657</v>
      </c>
      <c r="D661" t="s">
        <v>2787</v>
      </c>
      <c r="E661" t="s">
        <v>2796</v>
      </c>
      <c r="F661" t="s">
        <v>2796</v>
      </c>
      <c r="G661" t="s">
        <v>2791</v>
      </c>
      <c r="H661" t="s">
        <v>2791</v>
      </c>
      <c r="I661" t="s">
        <v>2791</v>
      </c>
      <c r="J661" t="s">
        <v>2791</v>
      </c>
      <c r="K661">
        <f t="shared" si="73"/>
        <v>3</v>
      </c>
      <c r="L661">
        <f t="shared" si="69"/>
        <v>3</v>
      </c>
      <c r="N661" t="s">
        <v>2364</v>
      </c>
      <c r="P661" t="s">
        <v>2872</v>
      </c>
      <c r="Q661">
        <v>15</v>
      </c>
      <c r="R661">
        <v>0</v>
      </c>
      <c r="S661" t="s">
        <v>401</v>
      </c>
      <c r="T661" t="str">
        <f t="shared" si="68"/>
        <v>00001111</v>
      </c>
      <c r="U661">
        <v>0</v>
      </c>
      <c r="V661">
        <v>0</v>
      </c>
      <c r="W661">
        <v>0</v>
      </c>
      <c r="X661">
        <v>0</v>
      </c>
      <c r="Y661">
        <v>0</v>
      </c>
      <c r="Z661">
        <v>1</v>
      </c>
      <c r="AA661">
        <v>0</v>
      </c>
      <c r="AB661">
        <v>0</v>
      </c>
      <c r="AC661">
        <v>1</v>
      </c>
      <c r="AD661">
        <v>0</v>
      </c>
      <c r="AE661">
        <v>1</v>
      </c>
      <c r="AF661" t="str">
        <f t="shared" si="70"/>
        <v>0x0025</v>
      </c>
      <c r="AG661" s="8" t="str">
        <f t="shared" si="71"/>
        <v>new InstInfo(0657, "v_cmp_tru_f32_ext", "s8b", "v4f", "v4f", "none", "none", "none", "none", 3, 3, @"D.u = 1; Signal on sNaN input only. ", @"", ISA_Enc.VOP3bC, 15, 0, 0x7C1E0000, 0x0025),</v>
      </c>
    </row>
    <row r="662" spans="2:33" x14ac:dyDescent="0.25">
      <c r="B662" t="s">
        <v>464</v>
      </c>
      <c r="C662" s="5">
        <f t="shared" si="72"/>
        <v>658</v>
      </c>
      <c r="D662" t="s">
        <v>1231</v>
      </c>
      <c r="E662" t="s">
        <v>2798</v>
      </c>
      <c r="F662" t="s">
        <v>2798</v>
      </c>
      <c r="G662" t="s">
        <v>2791</v>
      </c>
      <c r="H662" t="s">
        <v>2791</v>
      </c>
      <c r="I662" t="s">
        <v>2791</v>
      </c>
      <c r="J662" t="s">
        <v>2791</v>
      </c>
      <c r="K662">
        <f t="shared" si="73"/>
        <v>3</v>
      </c>
      <c r="L662">
        <f t="shared" si="69"/>
        <v>3</v>
      </c>
      <c r="N662" t="s">
        <v>2364</v>
      </c>
      <c r="P662" t="s">
        <v>1075</v>
      </c>
      <c r="Q662">
        <v>47</v>
      </c>
      <c r="R662">
        <f>_xlfn.IFNA(VLOOKUP(B662 &amp; "_EXT",$B$4:$C$1093,2,),0)</f>
        <v>659</v>
      </c>
      <c r="S662" t="s">
        <v>465</v>
      </c>
      <c r="T662" t="str">
        <f t="shared" si="68"/>
        <v>00101111</v>
      </c>
      <c r="U662">
        <v>0</v>
      </c>
      <c r="V662">
        <v>0</v>
      </c>
      <c r="W662">
        <v>0</v>
      </c>
      <c r="X662">
        <v>0</v>
      </c>
      <c r="Y662">
        <v>0</v>
      </c>
      <c r="Z662">
        <v>1</v>
      </c>
      <c r="AA662">
        <v>0</v>
      </c>
      <c r="AB662">
        <v>0</v>
      </c>
      <c r="AC662">
        <v>1</v>
      </c>
      <c r="AD662">
        <v>0</v>
      </c>
      <c r="AE662">
        <v>1</v>
      </c>
      <c r="AF662" t="str">
        <f t="shared" si="70"/>
        <v>0x0025</v>
      </c>
      <c r="AG662" s="8" t="str">
        <f t="shared" si="71"/>
        <v>new InstInfo(0658, "v_cmp_tru_f64", "vcc", "v8f", "v8f", "none", "none", "none", "none", 3, 3, @"D.u = 1; Signal on sNaN input only. ", @"", ISA_Enc.VOPC, 47, 659, 0x7C5E0000, 0x0025),</v>
      </c>
    </row>
    <row r="663" spans="2:33" x14ac:dyDescent="0.25">
      <c r="B663" t="s">
        <v>2147</v>
      </c>
      <c r="C663" s="5">
        <f t="shared" si="72"/>
        <v>659</v>
      </c>
      <c r="D663" t="s">
        <v>2787</v>
      </c>
      <c r="E663" t="s">
        <v>2798</v>
      </c>
      <c r="F663" t="s">
        <v>2798</v>
      </c>
      <c r="G663" t="s">
        <v>2791</v>
      </c>
      <c r="H663" t="s">
        <v>2791</v>
      </c>
      <c r="I663" t="s">
        <v>2791</v>
      </c>
      <c r="J663" t="s">
        <v>2791</v>
      </c>
      <c r="K663">
        <f t="shared" si="73"/>
        <v>3</v>
      </c>
      <c r="L663">
        <f t="shared" si="69"/>
        <v>3</v>
      </c>
      <c r="N663" t="s">
        <v>2364</v>
      </c>
      <c r="P663" t="s">
        <v>2872</v>
      </c>
      <c r="Q663">
        <v>47</v>
      </c>
      <c r="R663">
        <v>0</v>
      </c>
      <c r="S663" t="s">
        <v>465</v>
      </c>
      <c r="T663" t="str">
        <f t="shared" si="68"/>
        <v>00101111</v>
      </c>
      <c r="U663">
        <v>0</v>
      </c>
      <c r="V663">
        <v>0</v>
      </c>
      <c r="W663">
        <v>0</v>
      </c>
      <c r="X663">
        <v>0</v>
      </c>
      <c r="Y663">
        <v>0</v>
      </c>
      <c r="Z663">
        <v>1</v>
      </c>
      <c r="AA663">
        <v>0</v>
      </c>
      <c r="AB663">
        <v>0</v>
      </c>
      <c r="AC663">
        <v>1</v>
      </c>
      <c r="AD663">
        <v>0</v>
      </c>
      <c r="AE663">
        <v>1</v>
      </c>
      <c r="AF663" t="str">
        <f t="shared" si="70"/>
        <v>0x0025</v>
      </c>
      <c r="AG663" s="8" t="str">
        <f t="shared" si="71"/>
        <v>new InstInfo(0659, "v_cmp_tru_f64_ext", "s8b", "v8f", "v8f", "none", "none", "none", "none", 3, 3, @"D.u = 1; Signal on sNaN input only. ", @"", ISA_Enc.VOP3bC, 47, 0, 0x7C5E0000, 0x0025),</v>
      </c>
    </row>
    <row r="664" spans="2:33" x14ac:dyDescent="0.25">
      <c r="B664" t="s">
        <v>640</v>
      </c>
      <c r="C664" s="5">
        <f t="shared" si="72"/>
        <v>660</v>
      </c>
      <c r="D664" t="s">
        <v>1231</v>
      </c>
      <c r="E664" t="s">
        <v>2799</v>
      </c>
      <c r="F664" t="s">
        <v>2799</v>
      </c>
      <c r="G664" t="s">
        <v>2791</v>
      </c>
      <c r="H664" t="s">
        <v>2791</v>
      </c>
      <c r="I664" t="s">
        <v>2791</v>
      </c>
      <c r="J664" t="s">
        <v>2791</v>
      </c>
      <c r="K664">
        <f t="shared" si="73"/>
        <v>3</v>
      </c>
      <c r="L664">
        <f t="shared" si="69"/>
        <v>3</v>
      </c>
      <c r="N664" t="s">
        <v>2420</v>
      </c>
      <c r="P664" t="s">
        <v>1075</v>
      </c>
      <c r="Q664">
        <v>135</v>
      </c>
      <c r="R664">
        <f>_xlfn.IFNA(VLOOKUP(B664 &amp; "_EXT",$B$4:$C$1093,2,),0)</f>
        <v>661</v>
      </c>
      <c r="S664" t="s">
        <v>641</v>
      </c>
      <c r="T664" t="str">
        <f t="shared" si="68"/>
        <v>10000111</v>
      </c>
      <c r="U664">
        <v>0</v>
      </c>
      <c r="V664">
        <v>0</v>
      </c>
      <c r="W664">
        <v>0</v>
      </c>
      <c r="X664">
        <v>0</v>
      </c>
      <c r="Y664">
        <v>0</v>
      </c>
      <c r="Z664">
        <v>1</v>
      </c>
      <c r="AA664">
        <v>0</v>
      </c>
      <c r="AB664">
        <v>0</v>
      </c>
      <c r="AC664">
        <v>1</v>
      </c>
      <c r="AD664">
        <v>0</v>
      </c>
      <c r="AE664">
        <v>1</v>
      </c>
      <c r="AF664" t="str">
        <f t="shared" si="70"/>
        <v>0x0025</v>
      </c>
      <c r="AG664" s="8" t="str">
        <f t="shared" si="71"/>
        <v>new InstInfo(0660, "v_cmp_tru_i32", "vcc", "v4i", "v4i", "none", "none", "none", "none", 3, 3, @"D.u = 1; On 32-bit integers.", @"", ISA_Enc.VOPC, 135, 661, 0x7D0E0000, 0x0025),</v>
      </c>
    </row>
    <row r="665" spans="2:33" x14ac:dyDescent="0.25">
      <c r="B665" t="s">
        <v>2235</v>
      </c>
      <c r="C665" s="5">
        <f t="shared" si="72"/>
        <v>661</v>
      </c>
      <c r="D665" t="s">
        <v>2787</v>
      </c>
      <c r="E665" t="s">
        <v>2799</v>
      </c>
      <c r="F665" t="s">
        <v>2799</v>
      </c>
      <c r="G665" t="s">
        <v>2791</v>
      </c>
      <c r="H665" t="s">
        <v>2791</v>
      </c>
      <c r="I665" t="s">
        <v>2791</v>
      </c>
      <c r="J665" t="s">
        <v>2791</v>
      </c>
      <c r="K665">
        <f t="shared" si="73"/>
        <v>3</v>
      </c>
      <c r="L665">
        <f t="shared" si="69"/>
        <v>3</v>
      </c>
      <c r="N665" t="s">
        <v>2420</v>
      </c>
      <c r="P665" t="s">
        <v>2872</v>
      </c>
      <c r="Q665">
        <v>135</v>
      </c>
      <c r="R665">
        <v>0</v>
      </c>
      <c r="S665" t="s">
        <v>641</v>
      </c>
      <c r="T665" t="str">
        <f t="shared" si="68"/>
        <v>10000111</v>
      </c>
      <c r="U665">
        <v>0</v>
      </c>
      <c r="V665">
        <v>0</v>
      </c>
      <c r="W665">
        <v>0</v>
      </c>
      <c r="X665">
        <v>0</v>
      </c>
      <c r="Y665">
        <v>0</v>
      </c>
      <c r="Z665">
        <v>1</v>
      </c>
      <c r="AA665">
        <v>0</v>
      </c>
      <c r="AB665">
        <v>0</v>
      </c>
      <c r="AC665">
        <v>1</v>
      </c>
      <c r="AD665">
        <v>0</v>
      </c>
      <c r="AE665">
        <v>1</v>
      </c>
      <c r="AF665" t="str">
        <f t="shared" si="70"/>
        <v>0x0025</v>
      </c>
      <c r="AG665" s="8" t="str">
        <f t="shared" si="71"/>
        <v>new InstInfo(0661, "v_cmp_tru_i32_ext", "s8b", "v4i", "v4i", "none", "none", "none", "none", 3, 3, @"D.u = 1; On 32-bit integers.", @"", ISA_Enc.VOP3bC, 135, 0, 0x7D0E0000, 0x0025),</v>
      </c>
    </row>
    <row r="666" spans="2:33" x14ac:dyDescent="0.25">
      <c r="B666" t="s">
        <v>672</v>
      </c>
      <c r="C666" s="5">
        <f t="shared" si="72"/>
        <v>662</v>
      </c>
      <c r="D666" t="s">
        <v>1231</v>
      </c>
      <c r="E666" t="s">
        <v>2802</v>
      </c>
      <c r="F666" t="s">
        <v>2802</v>
      </c>
      <c r="G666" t="s">
        <v>2791</v>
      </c>
      <c r="H666" t="s">
        <v>2791</v>
      </c>
      <c r="I666" t="s">
        <v>2791</v>
      </c>
      <c r="J666" t="s">
        <v>2791</v>
      </c>
      <c r="K666">
        <f t="shared" si="73"/>
        <v>3</v>
      </c>
      <c r="L666">
        <f t="shared" si="69"/>
        <v>3</v>
      </c>
      <c r="N666" t="s">
        <v>2436</v>
      </c>
      <c r="P666" t="s">
        <v>1075</v>
      </c>
      <c r="Q666">
        <v>167</v>
      </c>
      <c r="R666">
        <f>_xlfn.IFNA(VLOOKUP(B666 &amp; "_EXT",$B$4:$C$1093,2,),0)</f>
        <v>663</v>
      </c>
      <c r="S666" t="s">
        <v>673</v>
      </c>
      <c r="T666" t="str">
        <f t="shared" si="68"/>
        <v>10100111</v>
      </c>
      <c r="U666">
        <v>0</v>
      </c>
      <c r="V666">
        <v>0</v>
      </c>
      <c r="W666">
        <v>0</v>
      </c>
      <c r="X666">
        <v>0</v>
      </c>
      <c r="Y666">
        <v>0</v>
      </c>
      <c r="Z666">
        <v>1</v>
      </c>
      <c r="AA666">
        <v>0</v>
      </c>
      <c r="AB666">
        <v>0</v>
      </c>
      <c r="AC666">
        <v>1</v>
      </c>
      <c r="AD666">
        <v>0</v>
      </c>
      <c r="AE666">
        <v>1</v>
      </c>
      <c r="AF666" t="str">
        <f t="shared" si="70"/>
        <v>0x0025</v>
      </c>
      <c r="AG666" s="8" t="str">
        <f t="shared" si="71"/>
        <v>new InstInfo(0662, "v_cmp_tru_i64", "vcc", "v8i", "v8i", "none", "none", "none", "none", 3, 3, @"D.u = 1; On 64-bit integers.", @"", ISA_Enc.VOPC, 167, 663, 0x7D4E0000, 0x0025),</v>
      </c>
    </row>
    <row r="667" spans="2:33" x14ac:dyDescent="0.25">
      <c r="B667" t="s">
        <v>2251</v>
      </c>
      <c r="C667" s="5">
        <f t="shared" si="72"/>
        <v>663</v>
      </c>
      <c r="D667" t="s">
        <v>2787</v>
      </c>
      <c r="E667" t="s">
        <v>2802</v>
      </c>
      <c r="F667" t="s">
        <v>2802</v>
      </c>
      <c r="G667" t="s">
        <v>2791</v>
      </c>
      <c r="H667" t="s">
        <v>2791</v>
      </c>
      <c r="I667" t="s">
        <v>2791</v>
      </c>
      <c r="J667" t="s">
        <v>2791</v>
      </c>
      <c r="K667">
        <f t="shared" si="73"/>
        <v>3</v>
      </c>
      <c r="L667">
        <f t="shared" si="69"/>
        <v>3</v>
      </c>
      <c r="N667" t="s">
        <v>2436</v>
      </c>
      <c r="P667" t="s">
        <v>2872</v>
      </c>
      <c r="Q667">
        <v>167</v>
      </c>
      <c r="R667">
        <v>0</v>
      </c>
      <c r="S667" t="s">
        <v>673</v>
      </c>
      <c r="T667" t="str">
        <f t="shared" si="68"/>
        <v>10100111</v>
      </c>
      <c r="U667">
        <v>0</v>
      </c>
      <c r="V667">
        <v>0</v>
      </c>
      <c r="W667">
        <v>0</v>
      </c>
      <c r="X667">
        <v>0</v>
      </c>
      <c r="Y667">
        <v>0</v>
      </c>
      <c r="Z667">
        <v>1</v>
      </c>
      <c r="AA667">
        <v>0</v>
      </c>
      <c r="AB667">
        <v>0</v>
      </c>
      <c r="AC667">
        <v>1</v>
      </c>
      <c r="AD667">
        <v>0</v>
      </c>
      <c r="AE667">
        <v>1</v>
      </c>
      <c r="AF667" t="str">
        <f t="shared" si="70"/>
        <v>0x0025</v>
      </c>
      <c r="AG667" s="8" t="str">
        <f t="shared" si="71"/>
        <v>new InstInfo(0663, "v_cmp_tru_i64_ext", "s8b", "v8i", "v8i", "none", "none", "none", "none", 3, 3, @"D.u = 1; On 64-bit integers.", @"", ISA_Enc.VOP3bC, 167, 0, 0x7D4E0000, 0x0025),</v>
      </c>
    </row>
    <row r="668" spans="2:33" x14ac:dyDescent="0.25">
      <c r="B668" t="s">
        <v>704</v>
      </c>
      <c r="C668" s="5">
        <f t="shared" si="72"/>
        <v>664</v>
      </c>
      <c r="D668" t="s">
        <v>1231</v>
      </c>
      <c r="E668" t="s">
        <v>2800</v>
      </c>
      <c r="F668" t="s">
        <v>2800</v>
      </c>
      <c r="G668" t="s">
        <v>2791</v>
      </c>
      <c r="H668" t="s">
        <v>2791</v>
      </c>
      <c r="I668" t="s">
        <v>2791</v>
      </c>
      <c r="J668" t="s">
        <v>2791</v>
      </c>
      <c r="K668">
        <f t="shared" si="73"/>
        <v>3</v>
      </c>
      <c r="L668">
        <f t="shared" si="69"/>
        <v>3</v>
      </c>
      <c r="N668" t="s">
        <v>2444</v>
      </c>
      <c r="P668" t="s">
        <v>1075</v>
      </c>
      <c r="Q668">
        <v>199</v>
      </c>
      <c r="R668">
        <f>_xlfn.IFNA(VLOOKUP(B668 &amp; "_EXT",$B$4:$C$1093,2,),0)</f>
        <v>665</v>
      </c>
      <c r="S668" t="s">
        <v>705</v>
      </c>
      <c r="T668" t="str">
        <f t="shared" si="68"/>
        <v>11000111</v>
      </c>
      <c r="U668">
        <v>0</v>
      </c>
      <c r="V668">
        <v>0</v>
      </c>
      <c r="W668">
        <v>0</v>
      </c>
      <c r="X668">
        <v>0</v>
      </c>
      <c r="Y668">
        <v>0</v>
      </c>
      <c r="Z668">
        <v>1</v>
      </c>
      <c r="AA668">
        <v>0</v>
      </c>
      <c r="AB668">
        <v>0</v>
      </c>
      <c r="AC668">
        <v>1</v>
      </c>
      <c r="AD668">
        <v>0</v>
      </c>
      <c r="AE668">
        <v>1</v>
      </c>
      <c r="AF668" t="str">
        <f t="shared" si="70"/>
        <v>0x0025</v>
      </c>
      <c r="AG668" s="8" t="str">
        <f t="shared" si="71"/>
        <v>new InstInfo(0664, "v_cmp_tru_u32", "vcc", "v4u", "v4u", "none", "none", "none", "none", 3, 3, @"D.u = 1; On unsigned 32-bit integers.", @"", ISA_Enc.VOPC, 199, 665, 0x7D8E0000, 0x0025),</v>
      </c>
    </row>
    <row r="669" spans="2:33" x14ac:dyDescent="0.25">
      <c r="B669" t="s">
        <v>2267</v>
      </c>
      <c r="C669" s="5">
        <f t="shared" si="72"/>
        <v>665</v>
      </c>
      <c r="D669" t="s">
        <v>2787</v>
      </c>
      <c r="E669" t="s">
        <v>2800</v>
      </c>
      <c r="F669" t="s">
        <v>2800</v>
      </c>
      <c r="G669" t="s">
        <v>2791</v>
      </c>
      <c r="H669" t="s">
        <v>2791</v>
      </c>
      <c r="I669" t="s">
        <v>2791</v>
      </c>
      <c r="J669" t="s">
        <v>2791</v>
      </c>
      <c r="K669">
        <f t="shared" si="73"/>
        <v>3</v>
      </c>
      <c r="L669">
        <f t="shared" si="69"/>
        <v>3</v>
      </c>
      <c r="N669" t="s">
        <v>2444</v>
      </c>
      <c r="P669" t="s">
        <v>2872</v>
      </c>
      <c r="Q669">
        <v>199</v>
      </c>
      <c r="R669">
        <v>0</v>
      </c>
      <c r="S669" t="s">
        <v>705</v>
      </c>
      <c r="T669" t="str">
        <f t="shared" si="68"/>
        <v>11000111</v>
      </c>
      <c r="U669">
        <v>0</v>
      </c>
      <c r="V669">
        <v>0</v>
      </c>
      <c r="W669">
        <v>0</v>
      </c>
      <c r="X669">
        <v>0</v>
      </c>
      <c r="Y669">
        <v>0</v>
      </c>
      <c r="Z669">
        <v>1</v>
      </c>
      <c r="AA669">
        <v>0</v>
      </c>
      <c r="AB669">
        <v>0</v>
      </c>
      <c r="AC669">
        <v>1</v>
      </c>
      <c r="AD669">
        <v>0</v>
      </c>
      <c r="AE669">
        <v>1</v>
      </c>
      <c r="AF669" t="str">
        <f t="shared" si="70"/>
        <v>0x0025</v>
      </c>
      <c r="AG669" s="8" t="str">
        <f t="shared" si="71"/>
        <v>new InstInfo(0665, "v_cmp_tru_u32_ext", "s8b", "v4u", "v4u", "none", "none", "none", "none", 3, 3, @"D.u = 1; On unsigned 32-bit integers.", @"", ISA_Enc.VOP3bC, 199, 0, 0x7D8E0000, 0x0025),</v>
      </c>
    </row>
    <row r="670" spans="2:33" x14ac:dyDescent="0.25">
      <c r="B670" t="s">
        <v>736</v>
      </c>
      <c r="C670" s="5">
        <f t="shared" si="72"/>
        <v>666</v>
      </c>
      <c r="D670" t="s">
        <v>1231</v>
      </c>
      <c r="E670" t="s">
        <v>2803</v>
      </c>
      <c r="F670" t="s">
        <v>2803</v>
      </c>
      <c r="G670" t="s">
        <v>2791</v>
      </c>
      <c r="H670" t="s">
        <v>2791</v>
      </c>
      <c r="I670" t="s">
        <v>2791</v>
      </c>
      <c r="J670" t="s">
        <v>2791</v>
      </c>
      <c r="K670">
        <f t="shared" si="73"/>
        <v>3</v>
      </c>
      <c r="L670">
        <f t="shared" si="69"/>
        <v>3</v>
      </c>
      <c r="N670" t="s">
        <v>2452</v>
      </c>
      <c r="P670" t="s">
        <v>1075</v>
      </c>
      <c r="Q670">
        <v>231</v>
      </c>
      <c r="R670">
        <f>_xlfn.IFNA(VLOOKUP(B670 &amp; "_EXT",$B$4:$C$1093,2,),0)</f>
        <v>667</v>
      </c>
      <c r="S670" t="s">
        <v>737</v>
      </c>
      <c r="T670" t="str">
        <f t="shared" si="68"/>
        <v>11100111</v>
      </c>
      <c r="U670">
        <v>0</v>
      </c>
      <c r="V670">
        <v>0</v>
      </c>
      <c r="W670">
        <v>0</v>
      </c>
      <c r="X670">
        <v>0</v>
      </c>
      <c r="Y670">
        <v>0</v>
      </c>
      <c r="Z670">
        <v>1</v>
      </c>
      <c r="AA670">
        <v>0</v>
      </c>
      <c r="AB670">
        <v>0</v>
      </c>
      <c r="AC670">
        <v>1</v>
      </c>
      <c r="AD670">
        <v>0</v>
      </c>
      <c r="AE670">
        <v>1</v>
      </c>
      <c r="AF670" t="str">
        <f t="shared" si="70"/>
        <v>0x0025</v>
      </c>
      <c r="AG670" s="8" t="str">
        <f t="shared" si="71"/>
        <v>new InstInfo(0666, "v_cmp_tru_u64", "vcc", "v8u", "v8u", "none", "none", "none", "none", 3, 3, @"D.u = 1; On unsigned 64-bit integers.", @"", ISA_Enc.VOPC, 231, 667, 0x7DCE0000, 0x0025),</v>
      </c>
    </row>
    <row r="671" spans="2:33" x14ac:dyDescent="0.25">
      <c r="B671" t="s">
        <v>2283</v>
      </c>
      <c r="C671" s="5">
        <f t="shared" si="72"/>
        <v>667</v>
      </c>
      <c r="D671" t="s">
        <v>2787</v>
      </c>
      <c r="E671" t="s">
        <v>2803</v>
      </c>
      <c r="F671" t="s">
        <v>2803</v>
      </c>
      <c r="G671" t="s">
        <v>2791</v>
      </c>
      <c r="H671" t="s">
        <v>2791</v>
      </c>
      <c r="I671" t="s">
        <v>2791</v>
      </c>
      <c r="J671" t="s">
        <v>2791</v>
      </c>
      <c r="K671">
        <f t="shared" si="73"/>
        <v>3</v>
      </c>
      <c r="L671">
        <f t="shared" si="69"/>
        <v>3</v>
      </c>
      <c r="N671" t="s">
        <v>2452</v>
      </c>
      <c r="P671" t="s">
        <v>2872</v>
      </c>
      <c r="Q671">
        <v>231</v>
      </c>
      <c r="R671">
        <v>0</v>
      </c>
      <c r="S671" t="s">
        <v>737</v>
      </c>
      <c r="T671" t="str">
        <f t="shared" si="68"/>
        <v>11100111</v>
      </c>
      <c r="U671">
        <v>0</v>
      </c>
      <c r="V671">
        <v>0</v>
      </c>
      <c r="W671">
        <v>0</v>
      </c>
      <c r="X671">
        <v>0</v>
      </c>
      <c r="Y671">
        <v>0</v>
      </c>
      <c r="Z671">
        <v>1</v>
      </c>
      <c r="AA671">
        <v>0</v>
      </c>
      <c r="AB671">
        <v>0</v>
      </c>
      <c r="AC671">
        <v>1</v>
      </c>
      <c r="AD671">
        <v>0</v>
      </c>
      <c r="AE671">
        <v>1</v>
      </c>
      <c r="AF671" t="str">
        <f t="shared" si="70"/>
        <v>0x0025</v>
      </c>
      <c r="AG671" s="8" t="str">
        <f t="shared" si="71"/>
        <v>new InstInfo(0667, "v_cmp_tru_u64_ext", "s8b", "v8u", "v8u", "none", "none", "none", "none", 3, 3, @"D.u = 1; On unsigned 64-bit integers.", @"", ISA_Enc.VOP3bC, 231, 0, 0x7DCE0000, 0x0025),</v>
      </c>
    </row>
    <row r="672" spans="2:33" x14ac:dyDescent="0.25">
      <c r="B672" t="s">
        <v>386</v>
      </c>
      <c r="C672" s="5">
        <f t="shared" si="72"/>
        <v>668</v>
      </c>
      <c r="D672" t="s">
        <v>1231</v>
      </c>
      <c r="E672" t="s">
        <v>2796</v>
      </c>
      <c r="F672" t="s">
        <v>2796</v>
      </c>
      <c r="G672" t="s">
        <v>2791</v>
      </c>
      <c r="H672" t="s">
        <v>2791</v>
      </c>
      <c r="I672" t="s">
        <v>2791</v>
      </c>
      <c r="J672" t="s">
        <v>2791</v>
      </c>
      <c r="K672">
        <f t="shared" si="73"/>
        <v>3</v>
      </c>
      <c r="L672">
        <f t="shared" si="69"/>
        <v>3</v>
      </c>
      <c r="N672" t="s">
        <v>2357</v>
      </c>
      <c r="P672" t="s">
        <v>1075</v>
      </c>
      <c r="Q672">
        <v>8</v>
      </c>
      <c r="R672">
        <f>_xlfn.IFNA(VLOOKUP(B672 &amp; "_EXT",$B$4:$C$1093,2,),0)</f>
        <v>669</v>
      </c>
      <c r="S672" t="s">
        <v>387</v>
      </c>
      <c r="T672" t="str">
        <f t="shared" ref="T672:T735" si="74">DEC2BIN(Q672,8)</f>
        <v>00001000</v>
      </c>
      <c r="U672">
        <v>0</v>
      </c>
      <c r="V672">
        <v>0</v>
      </c>
      <c r="W672">
        <v>0</v>
      </c>
      <c r="X672">
        <v>0</v>
      </c>
      <c r="Y672">
        <v>0</v>
      </c>
      <c r="Z672">
        <v>1</v>
      </c>
      <c r="AA672">
        <v>0</v>
      </c>
      <c r="AB672">
        <v>0</v>
      </c>
      <c r="AC672">
        <v>1</v>
      </c>
      <c r="AD672">
        <v>0</v>
      </c>
      <c r="AE672">
        <v>1</v>
      </c>
      <c r="AF672" t="str">
        <f t="shared" si="70"/>
        <v>0x0025</v>
      </c>
      <c r="AG672" s="8" t="str">
        <f t="shared" si="71"/>
        <v>new InstInfo(0668, "v_cmp_u_f32", "vcc", "v4f", "v4f", "none", "none", "none", "none", 3, 3, @"D.u = (!isNaN(S0) || !isNaN(S1)); Signal on sNaN input only. ", @"", ISA_Enc.VOPC, 8, 669, 0x7C100000, 0x0025),</v>
      </c>
    </row>
    <row r="673" spans="2:33" x14ac:dyDescent="0.25">
      <c r="B673" t="s">
        <v>2108</v>
      </c>
      <c r="C673" s="5">
        <f t="shared" si="72"/>
        <v>669</v>
      </c>
      <c r="D673" t="s">
        <v>2787</v>
      </c>
      <c r="E673" t="s">
        <v>2796</v>
      </c>
      <c r="F673" t="s">
        <v>2796</v>
      </c>
      <c r="G673" t="s">
        <v>2791</v>
      </c>
      <c r="H673" t="s">
        <v>2791</v>
      </c>
      <c r="I673" t="s">
        <v>2791</v>
      </c>
      <c r="J673" t="s">
        <v>2791</v>
      </c>
      <c r="K673">
        <f t="shared" si="73"/>
        <v>3</v>
      </c>
      <c r="L673">
        <f t="shared" si="69"/>
        <v>3</v>
      </c>
      <c r="N673" t="s">
        <v>2357</v>
      </c>
      <c r="P673" t="s">
        <v>2872</v>
      </c>
      <c r="Q673">
        <v>8</v>
      </c>
      <c r="R673">
        <v>0</v>
      </c>
      <c r="S673" t="s">
        <v>387</v>
      </c>
      <c r="T673" t="str">
        <f t="shared" si="74"/>
        <v>00001000</v>
      </c>
      <c r="U673">
        <v>0</v>
      </c>
      <c r="V673">
        <v>0</v>
      </c>
      <c r="W673">
        <v>0</v>
      </c>
      <c r="X673">
        <v>0</v>
      </c>
      <c r="Y673">
        <v>0</v>
      </c>
      <c r="Z673">
        <v>1</v>
      </c>
      <c r="AA673">
        <v>0</v>
      </c>
      <c r="AB673">
        <v>0</v>
      </c>
      <c r="AC673">
        <v>1</v>
      </c>
      <c r="AD673">
        <v>0</v>
      </c>
      <c r="AE673">
        <v>1</v>
      </c>
      <c r="AF673" t="str">
        <f t="shared" si="70"/>
        <v>0x0025</v>
      </c>
      <c r="AG673" s="8" t="str">
        <f t="shared" si="71"/>
        <v>new InstInfo(0669, "v_cmp_u_f32_ext", "s8b", "v4f", "v4f", "none", "none", "none", "none", 3, 3, @"D.u = (!isNaN(S0) || !isNaN(S1)); Signal on sNaN input only. ", @"", ISA_Enc.VOP3bC, 8, 0, 0x7C100000, 0x0025),</v>
      </c>
    </row>
    <row r="674" spans="2:33" x14ac:dyDescent="0.25">
      <c r="B674" t="s">
        <v>450</v>
      </c>
      <c r="C674" s="5">
        <f t="shared" si="72"/>
        <v>670</v>
      </c>
      <c r="D674" t="s">
        <v>1231</v>
      </c>
      <c r="E674" t="s">
        <v>2798</v>
      </c>
      <c r="F674" t="s">
        <v>2798</v>
      </c>
      <c r="G674" t="s">
        <v>2791</v>
      </c>
      <c r="H674" t="s">
        <v>2791</v>
      </c>
      <c r="I674" t="s">
        <v>2791</v>
      </c>
      <c r="J674" t="s">
        <v>2791</v>
      </c>
      <c r="K674">
        <f t="shared" si="73"/>
        <v>3</v>
      </c>
      <c r="L674">
        <f t="shared" si="69"/>
        <v>3</v>
      </c>
      <c r="N674" t="s">
        <v>2357</v>
      </c>
      <c r="P674" t="s">
        <v>1075</v>
      </c>
      <c r="Q674">
        <v>40</v>
      </c>
      <c r="R674">
        <f>_xlfn.IFNA(VLOOKUP(B674 &amp; "_EXT",$B$4:$C$1093,2,),0)</f>
        <v>671</v>
      </c>
      <c r="S674" t="s">
        <v>451</v>
      </c>
      <c r="T674" t="str">
        <f t="shared" si="74"/>
        <v>00101000</v>
      </c>
      <c r="U674">
        <v>0</v>
      </c>
      <c r="V674">
        <v>0</v>
      </c>
      <c r="W674">
        <v>0</v>
      </c>
      <c r="X674">
        <v>0</v>
      </c>
      <c r="Y674">
        <v>0</v>
      </c>
      <c r="Z674">
        <v>1</v>
      </c>
      <c r="AA674">
        <v>0</v>
      </c>
      <c r="AB674">
        <v>0</v>
      </c>
      <c r="AC674">
        <v>1</v>
      </c>
      <c r="AD674">
        <v>0</v>
      </c>
      <c r="AE674">
        <v>1</v>
      </c>
      <c r="AF674" t="str">
        <f t="shared" si="70"/>
        <v>0x0025</v>
      </c>
      <c r="AG674" s="8" t="str">
        <f t="shared" si="71"/>
        <v>new InstInfo(0670, "v_cmp_u_f64", "vcc", "v8f", "v8f", "none", "none", "none", "none", 3, 3, @"D.u = (!isNaN(S0) || !isNaN(S1)); Signal on sNaN input only. ", @"", ISA_Enc.VOPC, 40, 671, 0x7C500000, 0x0025),</v>
      </c>
    </row>
    <row r="675" spans="2:33" x14ac:dyDescent="0.25">
      <c r="B675" t="s">
        <v>2140</v>
      </c>
      <c r="C675" s="5">
        <f t="shared" si="72"/>
        <v>671</v>
      </c>
      <c r="D675" t="s">
        <v>2787</v>
      </c>
      <c r="E675" t="s">
        <v>2798</v>
      </c>
      <c r="F675" t="s">
        <v>2798</v>
      </c>
      <c r="G675" t="s">
        <v>2791</v>
      </c>
      <c r="H675" t="s">
        <v>2791</v>
      </c>
      <c r="I675" t="s">
        <v>2791</v>
      </c>
      <c r="J675" t="s">
        <v>2791</v>
      </c>
      <c r="K675">
        <f t="shared" si="73"/>
        <v>3</v>
      </c>
      <c r="L675">
        <f t="shared" si="69"/>
        <v>3</v>
      </c>
      <c r="N675" t="s">
        <v>2357</v>
      </c>
      <c r="P675" t="s">
        <v>2872</v>
      </c>
      <c r="Q675">
        <v>40</v>
      </c>
      <c r="R675">
        <v>0</v>
      </c>
      <c r="S675" t="s">
        <v>451</v>
      </c>
      <c r="T675" t="str">
        <f t="shared" si="74"/>
        <v>00101000</v>
      </c>
      <c r="U675">
        <v>0</v>
      </c>
      <c r="V675">
        <v>0</v>
      </c>
      <c r="W675">
        <v>0</v>
      </c>
      <c r="X675">
        <v>0</v>
      </c>
      <c r="Y675">
        <v>0</v>
      </c>
      <c r="Z675">
        <v>1</v>
      </c>
      <c r="AA675">
        <v>0</v>
      </c>
      <c r="AB675">
        <v>0</v>
      </c>
      <c r="AC675">
        <v>1</v>
      </c>
      <c r="AD675">
        <v>0</v>
      </c>
      <c r="AE675">
        <v>1</v>
      </c>
      <c r="AF675" t="str">
        <f t="shared" si="70"/>
        <v>0x0025</v>
      </c>
      <c r="AG675" s="8" t="str">
        <f t="shared" si="71"/>
        <v>new InstInfo(0671, "v_cmp_u_f64_ext", "s8b", "v8f", "v8f", "none", "none", "none", "none", 3, 3, @"D.u = (!isNaN(S0) || !isNaN(S1)); Signal on sNaN input only. ", @"", ISA_Enc.VOP3bC, 40, 0, 0x7C500000, 0x0025),</v>
      </c>
    </row>
    <row r="676" spans="2:33" x14ac:dyDescent="0.25">
      <c r="B676" t="s">
        <v>502</v>
      </c>
      <c r="C676" s="5">
        <f t="shared" si="72"/>
        <v>672</v>
      </c>
      <c r="D676" t="s">
        <v>1231</v>
      </c>
      <c r="E676" t="s">
        <v>2796</v>
      </c>
      <c r="F676" t="s">
        <v>2796</v>
      </c>
      <c r="G676" t="s">
        <v>2791</v>
      </c>
      <c r="H676" t="s">
        <v>2791</v>
      </c>
      <c r="I676" t="s">
        <v>2791</v>
      </c>
      <c r="J676" t="s">
        <v>2791</v>
      </c>
      <c r="K676">
        <f t="shared" si="73"/>
        <v>3</v>
      </c>
      <c r="L676">
        <f t="shared" si="69"/>
        <v>3</v>
      </c>
      <c r="N676" t="s">
        <v>2383</v>
      </c>
      <c r="P676" t="s">
        <v>1075</v>
      </c>
      <c r="Q676">
        <v>66</v>
      </c>
      <c r="R676">
        <f>_xlfn.IFNA(VLOOKUP(B676 &amp; "_EXT",$B$4:$C$1093,2,),0)</f>
        <v>673</v>
      </c>
      <c r="S676" t="s">
        <v>503</v>
      </c>
      <c r="T676" t="str">
        <f t="shared" si="74"/>
        <v>01000010</v>
      </c>
      <c r="U676">
        <v>0</v>
      </c>
      <c r="V676">
        <v>0</v>
      </c>
      <c r="W676">
        <v>0</v>
      </c>
      <c r="X676">
        <v>0</v>
      </c>
      <c r="Y676">
        <v>0</v>
      </c>
      <c r="Z676">
        <v>1</v>
      </c>
      <c r="AA676">
        <v>0</v>
      </c>
      <c r="AB676">
        <v>0</v>
      </c>
      <c r="AC676">
        <v>1</v>
      </c>
      <c r="AD676">
        <v>0</v>
      </c>
      <c r="AE676">
        <v>1</v>
      </c>
      <c r="AF676" t="str">
        <f t="shared" si="70"/>
        <v>0x0025</v>
      </c>
      <c r="AG676" s="8" t="str">
        <f t="shared" si="71"/>
        <v>new InstInfo(0672, "v_cmps_eq_f32", "vcc", "v4f", "v4f", "none", "none", "none", "none", 3, 3, @"D.u = (S0 == S1); Signal on any NaN.", @"", ISA_Enc.VOPC, 66, 673, 0x7C840000, 0x0025),</v>
      </c>
    </row>
    <row r="677" spans="2:33" x14ac:dyDescent="0.25">
      <c r="B677" t="s">
        <v>2166</v>
      </c>
      <c r="C677" s="5">
        <f t="shared" si="72"/>
        <v>673</v>
      </c>
      <c r="D677" t="s">
        <v>2787</v>
      </c>
      <c r="E677" t="s">
        <v>2796</v>
      </c>
      <c r="F677" t="s">
        <v>2796</v>
      </c>
      <c r="G677" t="s">
        <v>2791</v>
      </c>
      <c r="H677" t="s">
        <v>2791</v>
      </c>
      <c r="I677" t="s">
        <v>2791</v>
      </c>
      <c r="J677" t="s">
        <v>2791</v>
      </c>
      <c r="K677">
        <f t="shared" si="73"/>
        <v>3</v>
      </c>
      <c r="L677">
        <f t="shared" si="69"/>
        <v>3</v>
      </c>
      <c r="N677" t="s">
        <v>2383</v>
      </c>
      <c r="P677" t="s">
        <v>2872</v>
      </c>
      <c r="Q677">
        <v>66</v>
      </c>
      <c r="R677">
        <v>0</v>
      </c>
      <c r="S677" t="s">
        <v>503</v>
      </c>
      <c r="T677" t="str">
        <f t="shared" si="74"/>
        <v>01000010</v>
      </c>
      <c r="U677">
        <v>0</v>
      </c>
      <c r="V677">
        <v>0</v>
      </c>
      <c r="W677">
        <v>0</v>
      </c>
      <c r="X677">
        <v>0</v>
      </c>
      <c r="Y677">
        <v>0</v>
      </c>
      <c r="Z677">
        <v>1</v>
      </c>
      <c r="AA677">
        <v>0</v>
      </c>
      <c r="AB677">
        <v>0</v>
      </c>
      <c r="AC677">
        <v>1</v>
      </c>
      <c r="AD677">
        <v>0</v>
      </c>
      <c r="AE677">
        <v>1</v>
      </c>
      <c r="AF677" t="str">
        <f t="shared" si="70"/>
        <v>0x0025</v>
      </c>
      <c r="AG677" s="8" t="str">
        <f t="shared" si="71"/>
        <v>new InstInfo(0673, "v_cmps_eq_f32_ext", "s8b", "v4f", "v4f", "none", "none", "none", "none", 3, 3, @"D.u = (S0 == S1); Signal on any NaN.", @"", ISA_Enc.VOP3bC, 66, 0, 0x7C840000, 0x0025),</v>
      </c>
    </row>
    <row r="678" spans="2:33" x14ac:dyDescent="0.25">
      <c r="B678" t="s">
        <v>566</v>
      </c>
      <c r="C678" s="5">
        <f t="shared" si="72"/>
        <v>674</v>
      </c>
      <c r="D678" t="s">
        <v>1231</v>
      </c>
      <c r="E678" t="s">
        <v>2798</v>
      </c>
      <c r="F678" t="s">
        <v>2798</v>
      </c>
      <c r="G678" t="s">
        <v>2791</v>
      </c>
      <c r="H678" t="s">
        <v>2791</v>
      </c>
      <c r="I678" t="s">
        <v>2791</v>
      </c>
      <c r="J678" t="s">
        <v>2791</v>
      </c>
      <c r="K678">
        <f t="shared" si="73"/>
        <v>3</v>
      </c>
      <c r="L678">
        <f t="shared" si="69"/>
        <v>3</v>
      </c>
      <c r="N678" t="s">
        <v>2383</v>
      </c>
      <c r="P678" t="s">
        <v>1075</v>
      </c>
      <c r="Q678">
        <v>98</v>
      </c>
      <c r="R678">
        <f>_xlfn.IFNA(VLOOKUP(B678 &amp; "_EXT",$B$4:$C$1093,2,),0)</f>
        <v>675</v>
      </c>
      <c r="S678" t="s">
        <v>567</v>
      </c>
      <c r="T678" t="str">
        <f t="shared" si="74"/>
        <v>01100010</v>
      </c>
      <c r="U678">
        <v>0</v>
      </c>
      <c r="V678">
        <v>0</v>
      </c>
      <c r="W678">
        <v>0</v>
      </c>
      <c r="X678">
        <v>0</v>
      </c>
      <c r="Y678">
        <v>0</v>
      </c>
      <c r="Z678">
        <v>1</v>
      </c>
      <c r="AA678">
        <v>0</v>
      </c>
      <c r="AB678">
        <v>0</v>
      </c>
      <c r="AC678">
        <v>1</v>
      </c>
      <c r="AD678">
        <v>0</v>
      </c>
      <c r="AE678">
        <v>1</v>
      </c>
      <c r="AF678" t="str">
        <f t="shared" si="70"/>
        <v>0x0025</v>
      </c>
      <c r="AG678" s="8" t="str">
        <f t="shared" si="71"/>
        <v>new InstInfo(0674, "v_cmps_eq_f64", "vcc", "v8f", "v8f", "none", "none", "none", "none", 3, 3, @"D.u = (S0 == S1); Signal on any NaN.", @"", ISA_Enc.VOPC, 98, 675, 0x7CC40000, 0x0025),</v>
      </c>
    </row>
    <row r="679" spans="2:33" x14ac:dyDescent="0.25">
      <c r="B679" t="s">
        <v>2198</v>
      </c>
      <c r="C679" s="5">
        <f t="shared" si="72"/>
        <v>675</v>
      </c>
      <c r="D679" t="s">
        <v>2787</v>
      </c>
      <c r="E679" t="s">
        <v>2798</v>
      </c>
      <c r="F679" t="s">
        <v>2798</v>
      </c>
      <c r="G679" t="s">
        <v>2791</v>
      </c>
      <c r="H679" t="s">
        <v>2791</v>
      </c>
      <c r="I679" t="s">
        <v>2791</v>
      </c>
      <c r="J679" t="s">
        <v>2791</v>
      </c>
      <c r="K679">
        <f t="shared" si="73"/>
        <v>3</v>
      </c>
      <c r="L679">
        <f t="shared" si="69"/>
        <v>3</v>
      </c>
      <c r="N679" t="s">
        <v>2383</v>
      </c>
      <c r="P679" t="s">
        <v>2872</v>
      </c>
      <c r="Q679">
        <v>98</v>
      </c>
      <c r="R679">
        <v>0</v>
      </c>
      <c r="S679" t="s">
        <v>567</v>
      </c>
      <c r="T679" t="str">
        <f t="shared" si="74"/>
        <v>01100010</v>
      </c>
      <c r="U679">
        <v>0</v>
      </c>
      <c r="V679">
        <v>0</v>
      </c>
      <c r="W679">
        <v>0</v>
      </c>
      <c r="X679">
        <v>0</v>
      </c>
      <c r="Y679">
        <v>0</v>
      </c>
      <c r="Z679">
        <v>1</v>
      </c>
      <c r="AA679">
        <v>0</v>
      </c>
      <c r="AB679">
        <v>0</v>
      </c>
      <c r="AC679">
        <v>1</v>
      </c>
      <c r="AD679">
        <v>0</v>
      </c>
      <c r="AE679">
        <v>1</v>
      </c>
      <c r="AF679" t="str">
        <f t="shared" si="70"/>
        <v>0x0025</v>
      </c>
      <c r="AG679" s="8" t="str">
        <f t="shared" si="71"/>
        <v>new InstInfo(0675, "v_cmps_eq_f64_ext", "s8b", "v8f", "v8f", "none", "none", "none", "none", 3, 3, @"D.u = (S0 == S1); Signal on any NaN.", @"", ISA_Enc.VOP3bC, 98, 0, 0x7CC40000, 0x0025),</v>
      </c>
    </row>
    <row r="680" spans="2:33" x14ac:dyDescent="0.25">
      <c r="B680" t="s">
        <v>498</v>
      </c>
      <c r="C680" s="5">
        <f t="shared" si="72"/>
        <v>676</v>
      </c>
      <c r="D680" t="s">
        <v>1231</v>
      </c>
      <c r="E680" t="s">
        <v>2796</v>
      </c>
      <c r="F680" t="s">
        <v>2796</v>
      </c>
      <c r="G680" t="s">
        <v>2791</v>
      </c>
      <c r="H680" t="s">
        <v>2791</v>
      </c>
      <c r="I680" t="s">
        <v>2791</v>
      </c>
      <c r="J680" t="s">
        <v>2791</v>
      </c>
      <c r="K680">
        <f t="shared" si="73"/>
        <v>3</v>
      </c>
      <c r="L680">
        <f t="shared" si="69"/>
        <v>3</v>
      </c>
      <c r="N680" t="s">
        <v>2381</v>
      </c>
      <c r="P680" t="s">
        <v>1075</v>
      </c>
      <c r="Q680">
        <v>64</v>
      </c>
      <c r="R680">
        <f>_xlfn.IFNA(VLOOKUP(B680 &amp; "_EXT",$B$4:$C$1093,2,),0)</f>
        <v>677</v>
      </c>
      <c r="S680" t="s">
        <v>499</v>
      </c>
      <c r="T680" t="str">
        <f t="shared" si="74"/>
        <v>01000000</v>
      </c>
      <c r="U680">
        <v>0</v>
      </c>
      <c r="V680">
        <v>0</v>
      </c>
      <c r="W680">
        <v>0</v>
      </c>
      <c r="X680">
        <v>0</v>
      </c>
      <c r="Y680">
        <v>0</v>
      </c>
      <c r="Z680">
        <v>1</v>
      </c>
      <c r="AA680">
        <v>0</v>
      </c>
      <c r="AB680">
        <v>0</v>
      </c>
      <c r="AC680">
        <v>1</v>
      </c>
      <c r="AD680">
        <v>0</v>
      </c>
      <c r="AE680">
        <v>1</v>
      </c>
      <c r="AF680" t="str">
        <f t="shared" si="70"/>
        <v>0x0025</v>
      </c>
      <c r="AG680" s="8" t="str">
        <f t="shared" si="71"/>
        <v>new InstInfo(0676, "v_cmps_f_f32", "vcc", "v4f", "v4f", "none", "none", "none", "none", 3, 3, @"D.u = 0; Signal on any NaN.", @"", ISA_Enc.VOPC, 64, 677, 0x7C800000, 0x0025),</v>
      </c>
    </row>
    <row r="681" spans="2:33" x14ac:dyDescent="0.25">
      <c r="B681" t="s">
        <v>2164</v>
      </c>
      <c r="C681" s="5">
        <f t="shared" si="72"/>
        <v>677</v>
      </c>
      <c r="D681" t="s">
        <v>2787</v>
      </c>
      <c r="E681" t="s">
        <v>2796</v>
      </c>
      <c r="F681" t="s">
        <v>2796</v>
      </c>
      <c r="G681" t="s">
        <v>2791</v>
      </c>
      <c r="H681" t="s">
        <v>2791</v>
      </c>
      <c r="I681" t="s">
        <v>2791</v>
      </c>
      <c r="J681" t="s">
        <v>2791</v>
      </c>
      <c r="K681">
        <f t="shared" si="73"/>
        <v>3</v>
      </c>
      <c r="L681">
        <f t="shared" si="69"/>
        <v>3</v>
      </c>
      <c r="N681" t="s">
        <v>2381</v>
      </c>
      <c r="P681" t="s">
        <v>2872</v>
      </c>
      <c r="Q681">
        <v>64</v>
      </c>
      <c r="R681">
        <v>0</v>
      </c>
      <c r="S681" t="s">
        <v>499</v>
      </c>
      <c r="T681" t="str">
        <f t="shared" si="74"/>
        <v>01000000</v>
      </c>
      <c r="U681">
        <v>0</v>
      </c>
      <c r="V681">
        <v>0</v>
      </c>
      <c r="W681">
        <v>0</v>
      </c>
      <c r="X681">
        <v>0</v>
      </c>
      <c r="Y681">
        <v>0</v>
      </c>
      <c r="Z681">
        <v>1</v>
      </c>
      <c r="AA681">
        <v>0</v>
      </c>
      <c r="AB681">
        <v>0</v>
      </c>
      <c r="AC681">
        <v>1</v>
      </c>
      <c r="AD681">
        <v>0</v>
      </c>
      <c r="AE681">
        <v>1</v>
      </c>
      <c r="AF681" t="str">
        <f t="shared" si="70"/>
        <v>0x0025</v>
      </c>
      <c r="AG681" s="8" t="str">
        <f t="shared" si="71"/>
        <v>new InstInfo(0677, "v_cmps_f_f32_ext", "s8b", "v4f", "v4f", "none", "none", "none", "none", 3, 3, @"D.u = 0; Signal on any NaN.", @"", ISA_Enc.VOP3bC, 64, 0, 0x7C800000, 0x0025),</v>
      </c>
    </row>
    <row r="682" spans="2:33" x14ac:dyDescent="0.25">
      <c r="B682" t="s">
        <v>562</v>
      </c>
      <c r="C682" s="5">
        <f t="shared" si="72"/>
        <v>678</v>
      </c>
      <c r="D682" t="s">
        <v>1231</v>
      </c>
      <c r="E682" t="s">
        <v>2798</v>
      </c>
      <c r="F682" t="s">
        <v>2798</v>
      </c>
      <c r="G682" t="s">
        <v>2791</v>
      </c>
      <c r="H682" t="s">
        <v>2791</v>
      </c>
      <c r="I682" t="s">
        <v>2791</v>
      </c>
      <c r="J682" t="s">
        <v>2791</v>
      </c>
      <c r="K682">
        <f t="shared" si="73"/>
        <v>3</v>
      </c>
      <c r="L682">
        <f t="shared" si="69"/>
        <v>3</v>
      </c>
      <c r="N682" t="s">
        <v>2381</v>
      </c>
      <c r="P682" t="s">
        <v>1075</v>
      </c>
      <c r="Q682">
        <v>96</v>
      </c>
      <c r="R682">
        <f>_xlfn.IFNA(VLOOKUP(B682 &amp; "_EXT",$B$4:$C$1093,2,),0)</f>
        <v>679</v>
      </c>
      <c r="S682" t="s">
        <v>563</v>
      </c>
      <c r="T682" t="str">
        <f t="shared" si="74"/>
        <v>01100000</v>
      </c>
      <c r="U682">
        <v>0</v>
      </c>
      <c r="V682">
        <v>0</v>
      </c>
      <c r="W682">
        <v>0</v>
      </c>
      <c r="X682">
        <v>0</v>
      </c>
      <c r="Y682">
        <v>0</v>
      </c>
      <c r="Z682">
        <v>1</v>
      </c>
      <c r="AA682">
        <v>0</v>
      </c>
      <c r="AB682">
        <v>0</v>
      </c>
      <c r="AC682">
        <v>1</v>
      </c>
      <c r="AD682">
        <v>0</v>
      </c>
      <c r="AE682">
        <v>1</v>
      </c>
      <c r="AF682" t="str">
        <f t="shared" si="70"/>
        <v>0x0025</v>
      </c>
      <c r="AG682" s="8" t="str">
        <f t="shared" si="71"/>
        <v>new InstInfo(0678, "v_cmps_f_f64", "vcc", "v8f", "v8f", "none", "none", "none", "none", 3, 3, @"D.u = 0; Signal on any NaN.", @"", ISA_Enc.VOPC, 96, 679, 0x7CC00000, 0x0025),</v>
      </c>
    </row>
    <row r="683" spans="2:33" x14ac:dyDescent="0.25">
      <c r="B683" t="s">
        <v>2196</v>
      </c>
      <c r="C683" s="5">
        <f t="shared" si="72"/>
        <v>679</v>
      </c>
      <c r="D683" t="s">
        <v>2787</v>
      </c>
      <c r="E683" t="s">
        <v>2798</v>
      </c>
      <c r="F683" t="s">
        <v>2798</v>
      </c>
      <c r="G683" t="s">
        <v>2791</v>
      </c>
      <c r="H683" t="s">
        <v>2791</v>
      </c>
      <c r="I683" t="s">
        <v>2791</v>
      </c>
      <c r="J683" t="s">
        <v>2791</v>
      </c>
      <c r="K683">
        <f t="shared" si="73"/>
        <v>3</v>
      </c>
      <c r="L683">
        <f t="shared" si="69"/>
        <v>3</v>
      </c>
      <c r="N683" t="s">
        <v>2381</v>
      </c>
      <c r="P683" t="s">
        <v>2872</v>
      </c>
      <c r="Q683">
        <v>96</v>
      </c>
      <c r="R683">
        <v>0</v>
      </c>
      <c r="S683" t="s">
        <v>563</v>
      </c>
      <c r="T683" t="str">
        <f t="shared" si="74"/>
        <v>01100000</v>
      </c>
      <c r="U683">
        <v>0</v>
      </c>
      <c r="V683">
        <v>0</v>
      </c>
      <c r="W683">
        <v>0</v>
      </c>
      <c r="X683">
        <v>0</v>
      </c>
      <c r="Y683">
        <v>0</v>
      </c>
      <c r="Z683">
        <v>1</v>
      </c>
      <c r="AA683">
        <v>0</v>
      </c>
      <c r="AB683">
        <v>0</v>
      </c>
      <c r="AC683">
        <v>1</v>
      </c>
      <c r="AD683">
        <v>0</v>
      </c>
      <c r="AE683">
        <v>1</v>
      </c>
      <c r="AF683" t="str">
        <f t="shared" si="70"/>
        <v>0x0025</v>
      </c>
      <c r="AG683" s="8" t="str">
        <f t="shared" si="71"/>
        <v>new InstInfo(0679, "v_cmps_f_f64_ext", "s8b", "v8f", "v8f", "none", "none", "none", "none", 3, 3, @"D.u = 0; Signal on any NaN.", @"", ISA_Enc.VOP3bC, 96, 0, 0x7CC00000, 0x0025),</v>
      </c>
    </row>
    <row r="684" spans="2:33" x14ac:dyDescent="0.25">
      <c r="B684" t="s">
        <v>510</v>
      </c>
      <c r="C684" s="5">
        <f t="shared" si="72"/>
        <v>680</v>
      </c>
      <c r="D684" t="s">
        <v>1231</v>
      </c>
      <c r="E684" t="s">
        <v>2796</v>
      </c>
      <c r="F684" t="s">
        <v>2796</v>
      </c>
      <c r="G684" t="s">
        <v>2791</v>
      </c>
      <c r="H684" t="s">
        <v>2791</v>
      </c>
      <c r="I684" t="s">
        <v>2791</v>
      </c>
      <c r="J684" t="s">
        <v>2791</v>
      </c>
      <c r="K684">
        <f t="shared" si="73"/>
        <v>3</v>
      </c>
      <c r="L684">
        <f t="shared" si="69"/>
        <v>3</v>
      </c>
      <c r="N684" t="s">
        <v>2387</v>
      </c>
      <c r="P684" t="s">
        <v>1075</v>
      </c>
      <c r="Q684">
        <v>70</v>
      </c>
      <c r="R684">
        <f>_xlfn.IFNA(VLOOKUP(B684 &amp; "_EXT",$B$4:$C$1093,2,),0)</f>
        <v>681</v>
      </c>
      <c r="S684" t="s">
        <v>511</v>
      </c>
      <c r="T684" t="str">
        <f t="shared" si="74"/>
        <v>01000110</v>
      </c>
      <c r="U684">
        <v>0</v>
      </c>
      <c r="V684">
        <v>0</v>
      </c>
      <c r="W684">
        <v>0</v>
      </c>
      <c r="X684">
        <v>0</v>
      </c>
      <c r="Y684">
        <v>0</v>
      </c>
      <c r="Z684">
        <v>1</v>
      </c>
      <c r="AA684">
        <v>0</v>
      </c>
      <c r="AB684">
        <v>0</v>
      </c>
      <c r="AC684">
        <v>1</v>
      </c>
      <c r="AD684">
        <v>0</v>
      </c>
      <c r="AE684">
        <v>1</v>
      </c>
      <c r="AF684" t="str">
        <f t="shared" si="70"/>
        <v>0x0025</v>
      </c>
      <c r="AG684" s="8" t="str">
        <f t="shared" si="71"/>
        <v>new InstInfo(0680, "v_cmps_ge_f32", "vcc", "v4f", "v4f", "none", "none", "none", "none", 3, 3, @"D.u = (S0 &gt;= S1); Signal on any NaN.", @"", ISA_Enc.VOPC, 70, 681, 0x7C8C0000, 0x0025),</v>
      </c>
    </row>
    <row r="685" spans="2:33" x14ac:dyDescent="0.25">
      <c r="B685" t="s">
        <v>2170</v>
      </c>
      <c r="C685" s="5">
        <f t="shared" si="72"/>
        <v>681</v>
      </c>
      <c r="D685" t="s">
        <v>2787</v>
      </c>
      <c r="E685" t="s">
        <v>2796</v>
      </c>
      <c r="F685" t="s">
        <v>2796</v>
      </c>
      <c r="G685" t="s">
        <v>2791</v>
      </c>
      <c r="H685" t="s">
        <v>2791</v>
      </c>
      <c r="I685" t="s">
        <v>2791</v>
      </c>
      <c r="J685" t="s">
        <v>2791</v>
      </c>
      <c r="K685">
        <f t="shared" si="73"/>
        <v>3</v>
      </c>
      <c r="L685">
        <f t="shared" si="69"/>
        <v>3</v>
      </c>
      <c r="N685" t="s">
        <v>2387</v>
      </c>
      <c r="P685" t="s">
        <v>2872</v>
      </c>
      <c r="Q685">
        <v>70</v>
      </c>
      <c r="R685">
        <v>0</v>
      </c>
      <c r="S685" t="s">
        <v>511</v>
      </c>
      <c r="T685" t="str">
        <f t="shared" si="74"/>
        <v>01000110</v>
      </c>
      <c r="U685">
        <v>0</v>
      </c>
      <c r="V685">
        <v>0</v>
      </c>
      <c r="W685">
        <v>0</v>
      </c>
      <c r="X685">
        <v>0</v>
      </c>
      <c r="Y685">
        <v>0</v>
      </c>
      <c r="Z685">
        <v>1</v>
      </c>
      <c r="AA685">
        <v>0</v>
      </c>
      <c r="AB685">
        <v>0</v>
      </c>
      <c r="AC685">
        <v>1</v>
      </c>
      <c r="AD685">
        <v>0</v>
      </c>
      <c r="AE685">
        <v>1</v>
      </c>
      <c r="AF685" t="str">
        <f t="shared" si="70"/>
        <v>0x0025</v>
      </c>
      <c r="AG685" s="8" t="str">
        <f t="shared" si="71"/>
        <v>new InstInfo(0681, "v_cmps_ge_f32_ext", "s8b", "v4f", "v4f", "none", "none", "none", "none", 3, 3, @"D.u = (S0 &gt;= S1); Signal on any NaN.", @"", ISA_Enc.VOP3bC, 70, 0, 0x7C8C0000, 0x0025),</v>
      </c>
    </row>
    <row r="686" spans="2:33" x14ac:dyDescent="0.25">
      <c r="B686" t="s">
        <v>574</v>
      </c>
      <c r="C686" s="5">
        <f t="shared" si="72"/>
        <v>682</v>
      </c>
      <c r="D686" t="s">
        <v>1231</v>
      </c>
      <c r="E686" t="s">
        <v>2798</v>
      </c>
      <c r="F686" t="s">
        <v>2798</v>
      </c>
      <c r="G686" t="s">
        <v>2791</v>
      </c>
      <c r="H686" t="s">
        <v>2791</v>
      </c>
      <c r="I686" t="s">
        <v>2791</v>
      </c>
      <c r="J686" t="s">
        <v>2791</v>
      </c>
      <c r="K686">
        <f t="shared" si="73"/>
        <v>3</v>
      </c>
      <c r="L686">
        <f t="shared" si="69"/>
        <v>3</v>
      </c>
      <c r="N686" t="s">
        <v>2387</v>
      </c>
      <c r="P686" t="s">
        <v>1075</v>
      </c>
      <c r="Q686">
        <v>102</v>
      </c>
      <c r="R686">
        <f>_xlfn.IFNA(VLOOKUP(B686 &amp; "_EXT",$B$4:$C$1093,2,),0)</f>
        <v>683</v>
      </c>
      <c r="S686" t="s">
        <v>575</v>
      </c>
      <c r="T686" t="str">
        <f t="shared" si="74"/>
        <v>01100110</v>
      </c>
      <c r="U686">
        <v>0</v>
      </c>
      <c r="V686">
        <v>0</v>
      </c>
      <c r="W686">
        <v>0</v>
      </c>
      <c r="X686">
        <v>0</v>
      </c>
      <c r="Y686">
        <v>0</v>
      </c>
      <c r="Z686">
        <v>1</v>
      </c>
      <c r="AA686">
        <v>0</v>
      </c>
      <c r="AB686">
        <v>0</v>
      </c>
      <c r="AC686">
        <v>1</v>
      </c>
      <c r="AD686">
        <v>0</v>
      </c>
      <c r="AE686">
        <v>1</v>
      </c>
      <c r="AF686" t="str">
        <f t="shared" si="70"/>
        <v>0x0025</v>
      </c>
      <c r="AG686" s="8" t="str">
        <f t="shared" si="71"/>
        <v>new InstInfo(0682, "v_cmps_ge_f64", "vcc", "v8f", "v8f", "none", "none", "none", "none", 3, 3, @"D.u = (S0 &gt;= S1); Signal on any NaN.", @"", ISA_Enc.VOPC, 102, 683, 0x7CCC0000, 0x0025),</v>
      </c>
    </row>
    <row r="687" spans="2:33" x14ac:dyDescent="0.25">
      <c r="B687" t="s">
        <v>2202</v>
      </c>
      <c r="C687" s="5">
        <f t="shared" si="72"/>
        <v>683</v>
      </c>
      <c r="D687" t="s">
        <v>2787</v>
      </c>
      <c r="E687" t="s">
        <v>2798</v>
      </c>
      <c r="F687" t="s">
        <v>2798</v>
      </c>
      <c r="G687" t="s">
        <v>2791</v>
      </c>
      <c r="H687" t="s">
        <v>2791</v>
      </c>
      <c r="I687" t="s">
        <v>2791</v>
      </c>
      <c r="J687" t="s">
        <v>2791</v>
      </c>
      <c r="K687">
        <f t="shared" si="73"/>
        <v>3</v>
      </c>
      <c r="L687">
        <f t="shared" si="69"/>
        <v>3</v>
      </c>
      <c r="N687" t="s">
        <v>2387</v>
      </c>
      <c r="P687" t="s">
        <v>2872</v>
      </c>
      <c r="Q687">
        <v>102</v>
      </c>
      <c r="R687">
        <v>0</v>
      </c>
      <c r="S687" t="s">
        <v>575</v>
      </c>
      <c r="T687" t="str">
        <f t="shared" si="74"/>
        <v>01100110</v>
      </c>
      <c r="U687">
        <v>0</v>
      </c>
      <c r="V687">
        <v>0</v>
      </c>
      <c r="W687">
        <v>0</v>
      </c>
      <c r="X687">
        <v>0</v>
      </c>
      <c r="Y687">
        <v>0</v>
      </c>
      <c r="Z687">
        <v>1</v>
      </c>
      <c r="AA687">
        <v>0</v>
      </c>
      <c r="AB687">
        <v>0</v>
      </c>
      <c r="AC687">
        <v>1</v>
      </c>
      <c r="AD687">
        <v>0</v>
      </c>
      <c r="AE687">
        <v>1</v>
      </c>
      <c r="AF687" t="str">
        <f t="shared" si="70"/>
        <v>0x0025</v>
      </c>
      <c r="AG687" s="8" t="str">
        <f t="shared" si="71"/>
        <v>new InstInfo(0683, "v_cmps_ge_f64_ext", "s8b", "v8f", "v8f", "none", "none", "none", "none", 3, 3, @"D.u = (S0 &gt;= S1); Signal on any NaN.", @"", ISA_Enc.VOP3bC, 102, 0, 0x7CCC0000, 0x0025),</v>
      </c>
    </row>
    <row r="688" spans="2:33" x14ac:dyDescent="0.25">
      <c r="B688" t="s">
        <v>506</v>
      </c>
      <c r="C688" s="5">
        <f t="shared" si="72"/>
        <v>684</v>
      </c>
      <c r="D688" t="s">
        <v>1231</v>
      </c>
      <c r="E688" t="s">
        <v>2796</v>
      </c>
      <c r="F688" t="s">
        <v>2796</v>
      </c>
      <c r="G688" t="s">
        <v>2791</v>
      </c>
      <c r="H688" t="s">
        <v>2791</v>
      </c>
      <c r="I688" t="s">
        <v>2791</v>
      </c>
      <c r="J688" t="s">
        <v>2791</v>
      </c>
      <c r="K688">
        <f t="shared" si="73"/>
        <v>3</v>
      </c>
      <c r="L688">
        <f t="shared" si="69"/>
        <v>3</v>
      </c>
      <c r="N688" t="s">
        <v>2385</v>
      </c>
      <c r="P688" t="s">
        <v>1075</v>
      </c>
      <c r="Q688">
        <v>68</v>
      </c>
      <c r="R688">
        <f>_xlfn.IFNA(VLOOKUP(B688 &amp; "_EXT",$B$4:$C$1093,2,),0)</f>
        <v>685</v>
      </c>
      <c r="S688" t="s">
        <v>507</v>
      </c>
      <c r="T688" t="str">
        <f t="shared" si="74"/>
        <v>01000100</v>
      </c>
      <c r="U688">
        <v>0</v>
      </c>
      <c r="V688">
        <v>0</v>
      </c>
      <c r="W688">
        <v>0</v>
      </c>
      <c r="X688">
        <v>0</v>
      </c>
      <c r="Y688">
        <v>0</v>
      </c>
      <c r="Z688">
        <v>1</v>
      </c>
      <c r="AA688">
        <v>0</v>
      </c>
      <c r="AB688">
        <v>0</v>
      </c>
      <c r="AC688">
        <v>1</v>
      </c>
      <c r="AD688">
        <v>0</v>
      </c>
      <c r="AE688">
        <v>1</v>
      </c>
      <c r="AF688" t="str">
        <f t="shared" si="70"/>
        <v>0x0025</v>
      </c>
      <c r="AG688" s="8" t="str">
        <f t="shared" si="71"/>
        <v>new InstInfo(0684, "v_cmps_gt_f32", "vcc", "v4f", "v4f", "none", "none", "none", "none", 3, 3, @"D.u = (S0 &gt; S1); Signal on any NaN.", @"", ISA_Enc.VOPC, 68, 685, 0x7C880000, 0x0025),</v>
      </c>
    </row>
    <row r="689" spans="2:33" x14ac:dyDescent="0.25">
      <c r="B689" t="s">
        <v>2168</v>
      </c>
      <c r="C689" s="5">
        <f t="shared" si="72"/>
        <v>685</v>
      </c>
      <c r="D689" t="s">
        <v>2787</v>
      </c>
      <c r="E689" t="s">
        <v>2796</v>
      </c>
      <c r="F689" t="s">
        <v>2796</v>
      </c>
      <c r="G689" t="s">
        <v>2791</v>
      </c>
      <c r="H689" t="s">
        <v>2791</v>
      </c>
      <c r="I689" t="s">
        <v>2791</v>
      </c>
      <c r="J689" t="s">
        <v>2791</v>
      </c>
      <c r="K689">
        <f t="shared" si="73"/>
        <v>3</v>
      </c>
      <c r="L689">
        <f t="shared" si="69"/>
        <v>3</v>
      </c>
      <c r="N689" t="s">
        <v>2385</v>
      </c>
      <c r="P689" t="s">
        <v>2872</v>
      </c>
      <c r="Q689">
        <v>68</v>
      </c>
      <c r="R689">
        <v>0</v>
      </c>
      <c r="S689" t="s">
        <v>507</v>
      </c>
      <c r="T689" t="str">
        <f t="shared" si="74"/>
        <v>01000100</v>
      </c>
      <c r="U689">
        <v>0</v>
      </c>
      <c r="V689">
        <v>0</v>
      </c>
      <c r="W689">
        <v>0</v>
      </c>
      <c r="X689">
        <v>0</v>
      </c>
      <c r="Y689">
        <v>0</v>
      </c>
      <c r="Z689">
        <v>1</v>
      </c>
      <c r="AA689">
        <v>0</v>
      </c>
      <c r="AB689">
        <v>0</v>
      </c>
      <c r="AC689">
        <v>1</v>
      </c>
      <c r="AD689">
        <v>0</v>
      </c>
      <c r="AE689">
        <v>1</v>
      </c>
      <c r="AF689" t="str">
        <f t="shared" si="70"/>
        <v>0x0025</v>
      </c>
      <c r="AG689" s="8" t="str">
        <f t="shared" si="71"/>
        <v>new InstInfo(0685, "v_cmps_gt_f32_ext", "s8b", "v4f", "v4f", "none", "none", "none", "none", 3, 3, @"D.u = (S0 &gt; S1); Signal on any NaN.", @"", ISA_Enc.VOP3bC, 68, 0, 0x7C880000, 0x0025),</v>
      </c>
    </row>
    <row r="690" spans="2:33" x14ac:dyDescent="0.25">
      <c r="B690" t="s">
        <v>570</v>
      </c>
      <c r="C690" s="5">
        <f t="shared" si="72"/>
        <v>686</v>
      </c>
      <c r="D690" t="s">
        <v>1231</v>
      </c>
      <c r="E690" t="s">
        <v>2798</v>
      </c>
      <c r="F690" t="s">
        <v>2798</v>
      </c>
      <c r="G690" t="s">
        <v>2791</v>
      </c>
      <c r="H690" t="s">
        <v>2791</v>
      </c>
      <c r="I690" t="s">
        <v>2791</v>
      </c>
      <c r="J690" t="s">
        <v>2791</v>
      </c>
      <c r="K690">
        <f t="shared" si="73"/>
        <v>3</v>
      </c>
      <c r="L690">
        <f t="shared" si="69"/>
        <v>3</v>
      </c>
      <c r="N690" t="s">
        <v>2385</v>
      </c>
      <c r="P690" t="s">
        <v>1075</v>
      </c>
      <c r="Q690">
        <v>100</v>
      </c>
      <c r="R690">
        <f>_xlfn.IFNA(VLOOKUP(B690 &amp; "_EXT",$B$4:$C$1093,2,),0)</f>
        <v>687</v>
      </c>
      <c r="S690" t="s">
        <v>571</v>
      </c>
      <c r="T690" t="str">
        <f t="shared" si="74"/>
        <v>01100100</v>
      </c>
      <c r="U690">
        <v>0</v>
      </c>
      <c r="V690">
        <v>0</v>
      </c>
      <c r="W690">
        <v>0</v>
      </c>
      <c r="X690">
        <v>0</v>
      </c>
      <c r="Y690">
        <v>0</v>
      </c>
      <c r="Z690">
        <v>1</v>
      </c>
      <c r="AA690">
        <v>0</v>
      </c>
      <c r="AB690">
        <v>0</v>
      </c>
      <c r="AC690">
        <v>1</v>
      </c>
      <c r="AD690">
        <v>0</v>
      </c>
      <c r="AE690">
        <v>1</v>
      </c>
      <c r="AF690" t="str">
        <f t="shared" si="70"/>
        <v>0x0025</v>
      </c>
      <c r="AG690" s="8" t="str">
        <f t="shared" si="71"/>
        <v>new InstInfo(0686, "v_cmps_gt_f64", "vcc", "v8f", "v8f", "none", "none", "none", "none", 3, 3, @"D.u = (S0 &gt; S1); Signal on any NaN.", @"", ISA_Enc.VOPC, 100, 687, 0x7CC80000, 0x0025),</v>
      </c>
    </row>
    <row r="691" spans="2:33" x14ac:dyDescent="0.25">
      <c r="B691" t="s">
        <v>2200</v>
      </c>
      <c r="C691" s="5">
        <f t="shared" si="72"/>
        <v>687</v>
      </c>
      <c r="D691" t="s">
        <v>2787</v>
      </c>
      <c r="E691" t="s">
        <v>2798</v>
      </c>
      <c r="F691" t="s">
        <v>2798</v>
      </c>
      <c r="G691" t="s">
        <v>2791</v>
      </c>
      <c r="H691" t="s">
        <v>2791</v>
      </c>
      <c r="I691" t="s">
        <v>2791</v>
      </c>
      <c r="J691" t="s">
        <v>2791</v>
      </c>
      <c r="K691">
        <f t="shared" si="73"/>
        <v>3</v>
      </c>
      <c r="L691">
        <f t="shared" si="69"/>
        <v>3</v>
      </c>
      <c r="N691" t="s">
        <v>2385</v>
      </c>
      <c r="P691" t="s">
        <v>2872</v>
      </c>
      <c r="Q691">
        <v>100</v>
      </c>
      <c r="R691">
        <v>0</v>
      </c>
      <c r="S691" t="s">
        <v>571</v>
      </c>
      <c r="T691" t="str">
        <f t="shared" si="74"/>
        <v>01100100</v>
      </c>
      <c r="U691">
        <v>0</v>
      </c>
      <c r="V691">
        <v>0</v>
      </c>
      <c r="W691">
        <v>0</v>
      </c>
      <c r="X691">
        <v>0</v>
      </c>
      <c r="Y691">
        <v>0</v>
      </c>
      <c r="Z691">
        <v>1</v>
      </c>
      <c r="AA691">
        <v>0</v>
      </c>
      <c r="AB691">
        <v>0</v>
      </c>
      <c r="AC691">
        <v>1</v>
      </c>
      <c r="AD691">
        <v>0</v>
      </c>
      <c r="AE691">
        <v>1</v>
      </c>
      <c r="AF691" t="str">
        <f t="shared" si="70"/>
        <v>0x0025</v>
      </c>
      <c r="AG691" s="8" t="str">
        <f t="shared" si="71"/>
        <v>new InstInfo(0687, "v_cmps_gt_f64_ext", "s8b", "v8f", "v8f", "none", "none", "none", "none", 3, 3, @"D.u = (S0 &gt; S1); Signal on any NaN.", @"", ISA_Enc.VOP3bC, 100, 0, 0x7CC80000, 0x0025),</v>
      </c>
    </row>
    <row r="692" spans="2:33" x14ac:dyDescent="0.25">
      <c r="B692" t="s">
        <v>504</v>
      </c>
      <c r="C692" s="5">
        <f t="shared" si="72"/>
        <v>688</v>
      </c>
      <c r="D692" t="s">
        <v>1231</v>
      </c>
      <c r="E692" t="s">
        <v>2796</v>
      </c>
      <c r="F692" t="s">
        <v>2796</v>
      </c>
      <c r="G692" t="s">
        <v>2791</v>
      </c>
      <c r="H692" t="s">
        <v>2791</v>
      </c>
      <c r="I692" t="s">
        <v>2791</v>
      </c>
      <c r="J692" t="s">
        <v>2791</v>
      </c>
      <c r="K692">
        <f t="shared" si="73"/>
        <v>3</v>
      </c>
      <c r="L692">
        <f t="shared" si="69"/>
        <v>3</v>
      </c>
      <c r="N692" t="s">
        <v>2384</v>
      </c>
      <c r="P692" t="s">
        <v>1075</v>
      </c>
      <c r="Q692">
        <v>67</v>
      </c>
      <c r="R692">
        <f>_xlfn.IFNA(VLOOKUP(B692 &amp; "_EXT",$B$4:$C$1093,2,),0)</f>
        <v>689</v>
      </c>
      <c r="S692" t="s">
        <v>505</v>
      </c>
      <c r="T692" t="str">
        <f t="shared" si="74"/>
        <v>01000011</v>
      </c>
      <c r="U692">
        <v>0</v>
      </c>
      <c r="V692">
        <v>0</v>
      </c>
      <c r="W692">
        <v>0</v>
      </c>
      <c r="X692">
        <v>0</v>
      </c>
      <c r="Y692">
        <v>0</v>
      </c>
      <c r="Z692">
        <v>1</v>
      </c>
      <c r="AA692">
        <v>0</v>
      </c>
      <c r="AB692">
        <v>0</v>
      </c>
      <c r="AC692">
        <v>1</v>
      </c>
      <c r="AD692">
        <v>0</v>
      </c>
      <c r="AE692">
        <v>1</v>
      </c>
      <c r="AF692" t="str">
        <f t="shared" si="70"/>
        <v>0x0025</v>
      </c>
      <c r="AG692" s="8" t="str">
        <f t="shared" si="71"/>
        <v>new InstInfo(0688, "v_cmps_le_f32", "vcc", "v4f", "v4f", "none", "none", "none", "none", 3, 3, @"D.u = (S0 &lt;= S1); Signal on any NaN.", @"", ISA_Enc.VOPC, 67, 689, 0x7C860000, 0x0025),</v>
      </c>
    </row>
    <row r="693" spans="2:33" x14ac:dyDescent="0.25">
      <c r="B693" t="s">
        <v>2167</v>
      </c>
      <c r="C693" s="5">
        <f t="shared" si="72"/>
        <v>689</v>
      </c>
      <c r="D693" t="s">
        <v>2787</v>
      </c>
      <c r="E693" t="s">
        <v>2796</v>
      </c>
      <c r="F693" t="s">
        <v>2796</v>
      </c>
      <c r="G693" t="s">
        <v>2791</v>
      </c>
      <c r="H693" t="s">
        <v>2791</v>
      </c>
      <c r="I693" t="s">
        <v>2791</v>
      </c>
      <c r="J693" t="s">
        <v>2791</v>
      </c>
      <c r="K693">
        <f t="shared" si="73"/>
        <v>3</v>
      </c>
      <c r="L693">
        <f t="shared" si="69"/>
        <v>3</v>
      </c>
      <c r="N693" t="s">
        <v>2384</v>
      </c>
      <c r="P693" t="s">
        <v>2872</v>
      </c>
      <c r="Q693">
        <v>67</v>
      </c>
      <c r="R693">
        <v>0</v>
      </c>
      <c r="S693" t="s">
        <v>505</v>
      </c>
      <c r="T693" t="str">
        <f t="shared" si="74"/>
        <v>01000011</v>
      </c>
      <c r="U693">
        <v>0</v>
      </c>
      <c r="V693">
        <v>0</v>
      </c>
      <c r="W693">
        <v>0</v>
      </c>
      <c r="X693">
        <v>0</v>
      </c>
      <c r="Y693">
        <v>0</v>
      </c>
      <c r="Z693">
        <v>1</v>
      </c>
      <c r="AA693">
        <v>0</v>
      </c>
      <c r="AB693">
        <v>0</v>
      </c>
      <c r="AC693">
        <v>1</v>
      </c>
      <c r="AD693">
        <v>0</v>
      </c>
      <c r="AE693">
        <v>1</v>
      </c>
      <c r="AF693" t="str">
        <f t="shared" si="70"/>
        <v>0x0025</v>
      </c>
      <c r="AG693" s="8" t="str">
        <f t="shared" si="71"/>
        <v>new InstInfo(0689, "v_cmps_le_f32_ext", "s8b", "v4f", "v4f", "none", "none", "none", "none", 3, 3, @"D.u = (S0 &lt;= S1); Signal on any NaN.", @"", ISA_Enc.VOP3bC, 67, 0, 0x7C860000, 0x0025),</v>
      </c>
    </row>
    <row r="694" spans="2:33" x14ac:dyDescent="0.25">
      <c r="B694" t="s">
        <v>568</v>
      </c>
      <c r="C694" s="5">
        <f t="shared" si="72"/>
        <v>690</v>
      </c>
      <c r="D694" t="s">
        <v>1231</v>
      </c>
      <c r="E694" t="s">
        <v>2798</v>
      </c>
      <c r="F694" t="s">
        <v>2798</v>
      </c>
      <c r="G694" t="s">
        <v>2791</v>
      </c>
      <c r="H694" t="s">
        <v>2791</v>
      </c>
      <c r="I694" t="s">
        <v>2791</v>
      </c>
      <c r="J694" t="s">
        <v>2791</v>
      </c>
      <c r="K694">
        <f t="shared" si="73"/>
        <v>3</v>
      </c>
      <c r="L694">
        <f t="shared" si="69"/>
        <v>3</v>
      </c>
      <c r="N694" t="s">
        <v>2384</v>
      </c>
      <c r="P694" t="s">
        <v>1075</v>
      </c>
      <c r="Q694">
        <v>99</v>
      </c>
      <c r="R694">
        <f>_xlfn.IFNA(VLOOKUP(B694 &amp; "_EXT",$B$4:$C$1093,2,),0)</f>
        <v>691</v>
      </c>
      <c r="S694" t="s">
        <v>569</v>
      </c>
      <c r="T694" t="str">
        <f t="shared" si="74"/>
        <v>01100011</v>
      </c>
      <c r="U694">
        <v>0</v>
      </c>
      <c r="V694">
        <v>0</v>
      </c>
      <c r="W694">
        <v>0</v>
      </c>
      <c r="X694">
        <v>0</v>
      </c>
      <c r="Y694">
        <v>0</v>
      </c>
      <c r="Z694">
        <v>1</v>
      </c>
      <c r="AA694">
        <v>0</v>
      </c>
      <c r="AB694">
        <v>0</v>
      </c>
      <c r="AC694">
        <v>1</v>
      </c>
      <c r="AD694">
        <v>0</v>
      </c>
      <c r="AE694">
        <v>1</v>
      </c>
      <c r="AF694" t="str">
        <f t="shared" si="70"/>
        <v>0x0025</v>
      </c>
      <c r="AG694" s="8" t="str">
        <f t="shared" si="71"/>
        <v>new InstInfo(0690, "v_cmps_le_f64", "vcc", "v8f", "v8f", "none", "none", "none", "none", 3, 3, @"D.u = (S0 &lt;= S1); Signal on any NaN.", @"", ISA_Enc.VOPC, 99, 691, 0x7CC60000, 0x0025),</v>
      </c>
    </row>
    <row r="695" spans="2:33" x14ac:dyDescent="0.25">
      <c r="B695" t="s">
        <v>2199</v>
      </c>
      <c r="C695" s="5">
        <f t="shared" si="72"/>
        <v>691</v>
      </c>
      <c r="D695" t="s">
        <v>2787</v>
      </c>
      <c r="E695" t="s">
        <v>2798</v>
      </c>
      <c r="F695" t="s">
        <v>2798</v>
      </c>
      <c r="G695" t="s">
        <v>2791</v>
      </c>
      <c r="H695" t="s">
        <v>2791</v>
      </c>
      <c r="I695" t="s">
        <v>2791</v>
      </c>
      <c r="J695" t="s">
        <v>2791</v>
      </c>
      <c r="K695">
        <f t="shared" si="73"/>
        <v>3</v>
      </c>
      <c r="L695">
        <f t="shared" si="69"/>
        <v>3</v>
      </c>
      <c r="N695" t="s">
        <v>2384</v>
      </c>
      <c r="P695" t="s">
        <v>2872</v>
      </c>
      <c r="Q695">
        <v>99</v>
      </c>
      <c r="R695">
        <v>0</v>
      </c>
      <c r="S695" t="s">
        <v>569</v>
      </c>
      <c r="T695" t="str">
        <f t="shared" si="74"/>
        <v>01100011</v>
      </c>
      <c r="U695">
        <v>0</v>
      </c>
      <c r="V695">
        <v>0</v>
      </c>
      <c r="W695">
        <v>0</v>
      </c>
      <c r="X695">
        <v>0</v>
      </c>
      <c r="Y695">
        <v>0</v>
      </c>
      <c r="Z695">
        <v>1</v>
      </c>
      <c r="AA695">
        <v>0</v>
      </c>
      <c r="AB695">
        <v>0</v>
      </c>
      <c r="AC695">
        <v>1</v>
      </c>
      <c r="AD695">
        <v>0</v>
      </c>
      <c r="AE695">
        <v>1</v>
      </c>
      <c r="AF695" t="str">
        <f t="shared" si="70"/>
        <v>0x0025</v>
      </c>
      <c r="AG695" s="8" t="str">
        <f t="shared" si="71"/>
        <v>new InstInfo(0691, "v_cmps_le_f64_ext", "s8b", "v8f", "v8f", "none", "none", "none", "none", 3, 3, @"D.u = (S0 &lt;= S1); Signal on any NaN.", @"", ISA_Enc.VOP3bC, 99, 0, 0x7CC60000, 0x0025),</v>
      </c>
    </row>
    <row r="696" spans="2:33" x14ac:dyDescent="0.25">
      <c r="B696" t="s">
        <v>508</v>
      </c>
      <c r="C696" s="5">
        <f t="shared" si="72"/>
        <v>692</v>
      </c>
      <c r="D696" t="s">
        <v>1231</v>
      </c>
      <c r="E696" t="s">
        <v>2796</v>
      </c>
      <c r="F696" t="s">
        <v>2796</v>
      </c>
      <c r="G696" t="s">
        <v>2791</v>
      </c>
      <c r="H696" t="s">
        <v>2791</v>
      </c>
      <c r="I696" t="s">
        <v>2791</v>
      </c>
      <c r="J696" t="s">
        <v>2791</v>
      </c>
      <c r="K696">
        <f t="shared" si="73"/>
        <v>3</v>
      </c>
      <c r="L696">
        <f t="shared" si="69"/>
        <v>3</v>
      </c>
      <c r="N696" t="s">
        <v>2386</v>
      </c>
      <c r="P696" t="s">
        <v>1075</v>
      </c>
      <c r="Q696">
        <v>69</v>
      </c>
      <c r="R696">
        <f>_xlfn.IFNA(VLOOKUP(B696 &amp; "_EXT",$B$4:$C$1093,2,),0)</f>
        <v>693</v>
      </c>
      <c r="S696" t="s">
        <v>509</v>
      </c>
      <c r="T696" t="str">
        <f t="shared" si="74"/>
        <v>01000101</v>
      </c>
      <c r="U696">
        <v>0</v>
      </c>
      <c r="V696">
        <v>0</v>
      </c>
      <c r="W696">
        <v>0</v>
      </c>
      <c r="X696">
        <v>0</v>
      </c>
      <c r="Y696">
        <v>0</v>
      </c>
      <c r="Z696">
        <v>1</v>
      </c>
      <c r="AA696">
        <v>0</v>
      </c>
      <c r="AB696">
        <v>0</v>
      </c>
      <c r="AC696">
        <v>1</v>
      </c>
      <c r="AD696">
        <v>0</v>
      </c>
      <c r="AE696">
        <v>1</v>
      </c>
      <c r="AF696" t="str">
        <f t="shared" si="70"/>
        <v>0x0025</v>
      </c>
      <c r="AG696" s="8" t="str">
        <f t="shared" si="71"/>
        <v>new InstInfo(0692, "v_cmps_lg_f32", "vcc", "v4f", "v4f", "none", "none", "none", "none", 3, 3, @"D.u = (S0 &lt;&gt; S1); Signal on any NaN.", @"", ISA_Enc.VOPC, 69, 693, 0x7C8A0000, 0x0025),</v>
      </c>
    </row>
    <row r="697" spans="2:33" x14ac:dyDescent="0.25">
      <c r="B697" t="s">
        <v>2169</v>
      </c>
      <c r="C697" s="5">
        <f t="shared" si="72"/>
        <v>693</v>
      </c>
      <c r="D697" t="s">
        <v>2787</v>
      </c>
      <c r="E697" t="s">
        <v>2796</v>
      </c>
      <c r="F697" t="s">
        <v>2796</v>
      </c>
      <c r="G697" t="s">
        <v>2791</v>
      </c>
      <c r="H697" t="s">
        <v>2791</v>
      </c>
      <c r="I697" t="s">
        <v>2791</v>
      </c>
      <c r="J697" t="s">
        <v>2791</v>
      </c>
      <c r="K697">
        <f t="shared" si="73"/>
        <v>3</v>
      </c>
      <c r="L697">
        <f t="shared" si="69"/>
        <v>3</v>
      </c>
      <c r="N697" t="s">
        <v>2386</v>
      </c>
      <c r="P697" t="s">
        <v>2872</v>
      </c>
      <c r="Q697">
        <v>69</v>
      </c>
      <c r="R697">
        <v>0</v>
      </c>
      <c r="S697" t="s">
        <v>509</v>
      </c>
      <c r="T697" t="str">
        <f t="shared" si="74"/>
        <v>01000101</v>
      </c>
      <c r="U697">
        <v>0</v>
      </c>
      <c r="V697">
        <v>0</v>
      </c>
      <c r="W697">
        <v>0</v>
      </c>
      <c r="X697">
        <v>0</v>
      </c>
      <c r="Y697">
        <v>0</v>
      </c>
      <c r="Z697">
        <v>1</v>
      </c>
      <c r="AA697">
        <v>0</v>
      </c>
      <c r="AB697">
        <v>0</v>
      </c>
      <c r="AC697">
        <v>1</v>
      </c>
      <c r="AD697">
        <v>0</v>
      </c>
      <c r="AE697">
        <v>1</v>
      </c>
      <c r="AF697" t="str">
        <f t="shared" si="70"/>
        <v>0x0025</v>
      </c>
      <c r="AG697" s="8" t="str">
        <f t="shared" si="71"/>
        <v>new InstInfo(0693, "v_cmps_lg_f32_ext", "s8b", "v4f", "v4f", "none", "none", "none", "none", 3, 3, @"D.u = (S0 &lt;&gt; S1); Signal on any NaN.", @"", ISA_Enc.VOP3bC, 69, 0, 0x7C8A0000, 0x0025),</v>
      </c>
    </row>
    <row r="698" spans="2:33" x14ac:dyDescent="0.25">
      <c r="B698" t="s">
        <v>572</v>
      </c>
      <c r="C698" s="5">
        <f t="shared" si="72"/>
        <v>694</v>
      </c>
      <c r="D698" t="s">
        <v>1231</v>
      </c>
      <c r="E698" t="s">
        <v>2798</v>
      </c>
      <c r="F698" t="s">
        <v>2798</v>
      </c>
      <c r="G698" t="s">
        <v>2791</v>
      </c>
      <c r="H698" t="s">
        <v>2791</v>
      </c>
      <c r="I698" t="s">
        <v>2791</v>
      </c>
      <c r="J698" t="s">
        <v>2791</v>
      </c>
      <c r="K698">
        <f t="shared" si="73"/>
        <v>3</v>
      </c>
      <c r="L698">
        <f t="shared" ref="L698:L761" si="75">7-COUNTIF(D698:K698,"none")</f>
        <v>3</v>
      </c>
      <c r="N698" t="s">
        <v>2386</v>
      </c>
      <c r="P698" t="s">
        <v>1075</v>
      </c>
      <c r="Q698">
        <v>101</v>
      </c>
      <c r="R698">
        <f>_xlfn.IFNA(VLOOKUP(B698 &amp; "_EXT",$B$4:$C$1093,2,),0)</f>
        <v>695</v>
      </c>
      <c r="S698" t="s">
        <v>573</v>
      </c>
      <c r="T698" t="str">
        <f t="shared" si="74"/>
        <v>01100101</v>
      </c>
      <c r="U698">
        <v>0</v>
      </c>
      <c r="V698">
        <v>0</v>
      </c>
      <c r="W698">
        <v>0</v>
      </c>
      <c r="X698">
        <v>0</v>
      </c>
      <c r="Y698">
        <v>0</v>
      </c>
      <c r="Z698">
        <v>1</v>
      </c>
      <c r="AA698">
        <v>0</v>
      </c>
      <c r="AB698">
        <v>0</v>
      </c>
      <c r="AC698">
        <v>1</v>
      </c>
      <c r="AD698">
        <v>0</v>
      </c>
      <c r="AE698">
        <v>1</v>
      </c>
      <c r="AF698" t="str">
        <f t="shared" si="70"/>
        <v>0x0025</v>
      </c>
      <c r="AG698" s="8" t="str">
        <f t="shared" si="71"/>
        <v>new InstInfo(0694, "v_cmps_lg_f64", "vcc", "v8f", "v8f", "none", "none", "none", "none", 3, 3, @"D.u = (S0 &lt;&gt; S1); Signal on any NaN.", @"", ISA_Enc.VOPC, 101, 695, 0x7CCA0000, 0x0025),</v>
      </c>
    </row>
    <row r="699" spans="2:33" x14ac:dyDescent="0.25">
      <c r="B699" t="s">
        <v>2201</v>
      </c>
      <c r="C699" s="5">
        <f t="shared" si="72"/>
        <v>695</v>
      </c>
      <c r="D699" t="s">
        <v>2787</v>
      </c>
      <c r="E699" t="s">
        <v>2798</v>
      </c>
      <c r="F699" t="s">
        <v>2798</v>
      </c>
      <c r="G699" t="s">
        <v>2791</v>
      </c>
      <c r="H699" t="s">
        <v>2791</v>
      </c>
      <c r="I699" t="s">
        <v>2791</v>
      </c>
      <c r="J699" t="s">
        <v>2791</v>
      </c>
      <c r="K699">
        <f t="shared" si="73"/>
        <v>3</v>
      </c>
      <c r="L699">
        <f t="shared" si="75"/>
        <v>3</v>
      </c>
      <c r="N699" t="s">
        <v>2386</v>
      </c>
      <c r="P699" t="s">
        <v>2872</v>
      </c>
      <c r="Q699">
        <v>101</v>
      </c>
      <c r="R699">
        <v>0</v>
      </c>
      <c r="S699" t="s">
        <v>573</v>
      </c>
      <c r="T699" t="str">
        <f t="shared" si="74"/>
        <v>01100101</v>
      </c>
      <c r="U699">
        <v>0</v>
      </c>
      <c r="V699">
        <v>0</v>
      </c>
      <c r="W699">
        <v>0</v>
      </c>
      <c r="X699">
        <v>0</v>
      </c>
      <c r="Y699">
        <v>0</v>
      </c>
      <c r="Z699">
        <v>1</v>
      </c>
      <c r="AA699">
        <v>0</v>
      </c>
      <c r="AB699">
        <v>0</v>
      </c>
      <c r="AC699">
        <v>1</v>
      </c>
      <c r="AD699">
        <v>0</v>
      </c>
      <c r="AE699">
        <v>1</v>
      </c>
      <c r="AF699" t="str">
        <f t="shared" si="70"/>
        <v>0x0025</v>
      </c>
      <c r="AG699" s="8" t="str">
        <f t="shared" si="71"/>
        <v>new InstInfo(0695, "v_cmps_lg_f64_ext", "s8b", "v8f", "v8f", "none", "none", "none", "none", 3, 3, @"D.u = (S0 &lt;&gt; S1); Signal on any NaN.", @"", ISA_Enc.VOP3bC, 101, 0, 0x7CCA0000, 0x0025),</v>
      </c>
    </row>
    <row r="700" spans="2:33" x14ac:dyDescent="0.25">
      <c r="B700" t="s">
        <v>500</v>
      </c>
      <c r="C700" s="5">
        <f t="shared" si="72"/>
        <v>696</v>
      </c>
      <c r="D700" t="s">
        <v>1231</v>
      </c>
      <c r="E700" t="s">
        <v>2796</v>
      </c>
      <c r="F700" t="s">
        <v>2796</v>
      </c>
      <c r="G700" t="s">
        <v>2791</v>
      </c>
      <c r="H700" t="s">
        <v>2791</v>
      </c>
      <c r="I700" t="s">
        <v>2791</v>
      </c>
      <c r="J700" t="s">
        <v>2791</v>
      </c>
      <c r="K700">
        <f t="shared" si="73"/>
        <v>3</v>
      </c>
      <c r="L700">
        <f t="shared" si="75"/>
        <v>3</v>
      </c>
      <c r="N700" t="s">
        <v>2382</v>
      </c>
      <c r="P700" t="s">
        <v>1075</v>
      </c>
      <c r="Q700">
        <v>65</v>
      </c>
      <c r="R700">
        <f>_xlfn.IFNA(VLOOKUP(B700 &amp; "_EXT",$B$4:$C$1093,2,),0)</f>
        <v>697</v>
      </c>
      <c r="S700" t="s">
        <v>501</v>
      </c>
      <c r="T700" t="str">
        <f t="shared" si="74"/>
        <v>01000001</v>
      </c>
      <c r="U700">
        <v>0</v>
      </c>
      <c r="V700">
        <v>0</v>
      </c>
      <c r="W700">
        <v>0</v>
      </c>
      <c r="X700">
        <v>0</v>
      </c>
      <c r="Y700">
        <v>0</v>
      </c>
      <c r="Z700">
        <v>1</v>
      </c>
      <c r="AA700">
        <v>0</v>
      </c>
      <c r="AB700">
        <v>0</v>
      </c>
      <c r="AC700">
        <v>1</v>
      </c>
      <c r="AD700">
        <v>0</v>
      </c>
      <c r="AE700">
        <v>1</v>
      </c>
      <c r="AF700" t="str">
        <f t="shared" si="70"/>
        <v>0x0025</v>
      </c>
      <c r="AG700" s="8" t="str">
        <f t="shared" si="71"/>
        <v>new InstInfo(0696, "v_cmps_lt_f32", "vcc", "v4f", "v4f", "none", "none", "none", "none", 3, 3, @"D.u = (S0 &lt; S1); Signal on any NaN.", @"", ISA_Enc.VOPC, 65, 697, 0x7C820000, 0x0025),</v>
      </c>
    </row>
    <row r="701" spans="2:33" x14ac:dyDescent="0.25">
      <c r="B701" t="s">
        <v>2165</v>
      </c>
      <c r="C701" s="5">
        <f t="shared" si="72"/>
        <v>697</v>
      </c>
      <c r="D701" t="s">
        <v>2787</v>
      </c>
      <c r="E701" t="s">
        <v>2796</v>
      </c>
      <c r="F701" t="s">
        <v>2796</v>
      </c>
      <c r="G701" t="s">
        <v>2791</v>
      </c>
      <c r="H701" t="s">
        <v>2791</v>
      </c>
      <c r="I701" t="s">
        <v>2791</v>
      </c>
      <c r="J701" t="s">
        <v>2791</v>
      </c>
      <c r="K701">
        <f t="shared" si="73"/>
        <v>3</v>
      </c>
      <c r="L701">
        <f t="shared" si="75"/>
        <v>3</v>
      </c>
      <c r="N701" t="s">
        <v>2382</v>
      </c>
      <c r="P701" t="s">
        <v>2872</v>
      </c>
      <c r="Q701">
        <v>65</v>
      </c>
      <c r="R701">
        <v>0</v>
      </c>
      <c r="S701" t="s">
        <v>501</v>
      </c>
      <c r="T701" t="str">
        <f t="shared" si="74"/>
        <v>01000001</v>
      </c>
      <c r="U701">
        <v>0</v>
      </c>
      <c r="V701">
        <v>0</v>
      </c>
      <c r="W701">
        <v>0</v>
      </c>
      <c r="X701">
        <v>0</v>
      </c>
      <c r="Y701">
        <v>0</v>
      </c>
      <c r="Z701">
        <v>1</v>
      </c>
      <c r="AA701">
        <v>0</v>
      </c>
      <c r="AB701">
        <v>0</v>
      </c>
      <c r="AC701">
        <v>1</v>
      </c>
      <c r="AD701">
        <v>0</v>
      </c>
      <c r="AE701">
        <v>1</v>
      </c>
      <c r="AF701" t="str">
        <f t="shared" si="70"/>
        <v>0x0025</v>
      </c>
      <c r="AG701" s="8" t="str">
        <f t="shared" si="71"/>
        <v>new InstInfo(0697, "v_cmps_lt_f32_ext", "s8b", "v4f", "v4f", "none", "none", "none", "none", 3, 3, @"D.u = (S0 &lt; S1); Signal on any NaN.", @"", ISA_Enc.VOP3bC, 65, 0, 0x7C820000, 0x0025),</v>
      </c>
    </row>
    <row r="702" spans="2:33" x14ac:dyDescent="0.25">
      <c r="B702" t="s">
        <v>564</v>
      </c>
      <c r="C702" s="5">
        <f t="shared" si="72"/>
        <v>698</v>
      </c>
      <c r="D702" t="s">
        <v>1231</v>
      </c>
      <c r="E702" t="s">
        <v>2798</v>
      </c>
      <c r="F702" t="s">
        <v>2798</v>
      </c>
      <c r="G702" t="s">
        <v>2791</v>
      </c>
      <c r="H702" t="s">
        <v>2791</v>
      </c>
      <c r="I702" t="s">
        <v>2791</v>
      </c>
      <c r="J702" t="s">
        <v>2791</v>
      </c>
      <c r="K702">
        <f t="shared" si="73"/>
        <v>3</v>
      </c>
      <c r="L702">
        <f t="shared" si="75"/>
        <v>3</v>
      </c>
      <c r="N702" t="s">
        <v>2382</v>
      </c>
      <c r="P702" t="s">
        <v>1075</v>
      </c>
      <c r="Q702">
        <v>97</v>
      </c>
      <c r="R702">
        <f>_xlfn.IFNA(VLOOKUP(B702 &amp; "_EXT",$B$4:$C$1093,2,),0)</f>
        <v>699</v>
      </c>
      <c r="S702" t="s">
        <v>565</v>
      </c>
      <c r="T702" t="str">
        <f t="shared" si="74"/>
        <v>01100001</v>
      </c>
      <c r="U702">
        <v>0</v>
      </c>
      <c r="V702">
        <v>0</v>
      </c>
      <c r="W702">
        <v>0</v>
      </c>
      <c r="X702">
        <v>0</v>
      </c>
      <c r="Y702">
        <v>0</v>
      </c>
      <c r="Z702">
        <v>1</v>
      </c>
      <c r="AA702">
        <v>0</v>
      </c>
      <c r="AB702">
        <v>0</v>
      </c>
      <c r="AC702">
        <v>1</v>
      </c>
      <c r="AD702">
        <v>0</v>
      </c>
      <c r="AE702">
        <v>1</v>
      </c>
      <c r="AF702" t="str">
        <f t="shared" si="70"/>
        <v>0x0025</v>
      </c>
      <c r="AG702" s="8" t="str">
        <f t="shared" si="71"/>
        <v>new InstInfo(0698, "v_cmps_lt_f64", "vcc", "v8f", "v8f", "none", "none", "none", "none", 3, 3, @"D.u = (S0 &lt; S1); Signal on any NaN.", @"", ISA_Enc.VOPC, 97, 699, 0x7CC20000, 0x0025),</v>
      </c>
    </row>
    <row r="703" spans="2:33" x14ac:dyDescent="0.25">
      <c r="B703" t="s">
        <v>2197</v>
      </c>
      <c r="C703" s="5">
        <f t="shared" si="72"/>
        <v>699</v>
      </c>
      <c r="D703" t="s">
        <v>2787</v>
      </c>
      <c r="E703" t="s">
        <v>2798</v>
      </c>
      <c r="F703" t="s">
        <v>2798</v>
      </c>
      <c r="G703" t="s">
        <v>2791</v>
      </c>
      <c r="H703" t="s">
        <v>2791</v>
      </c>
      <c r="I703" t="s">
        <v>2791</v>
      </c>
      <c r="J703" t="s">
        <v>2791</v>
      </c>
      <c r="K703">
        <f t="shared" si="73"/>
        <v>3</v>
      </c>
      <c r="L703">
        <f t="shared" si="75"/>
        <v>3</v>
      </c>
      <c r="N703" t="s">
        <v>2382</v>
      </c>
      <c r="P703" t="s">
        <v>2872</v>
      </c>
      <c r="Q703">
        <v>97</v>
      </c>
      <c r="R703">
        <v>0</v>
      </c>
      <c r="S703" t="s">
        <v>565</v>
      </c>
      <c r="T703" t="str">
        <f t="shared" si="74"/>
        <v>01100001</v>
      </c>
      <c r="U703">
        <v>0</v>
      </c>
      <c r="V703">
        <v>0</v>
      </c>
      <c r="W703">
        <v>0</v>
      </c>
      <c r="X703">
        <v>0</v>
      </c>
      <c r="Y703">
        <v>0</v>
      </c>
      <c r="Z703">
        <v>1</v>
      </c>
      <c r="AA703">
        <v>0</v>
      </c>
      <c r="AB703">
        <v>0</v>
      </c>
      <c r="AC703">
        <v>1</v>
      </c>
      <c r="AD703">
        <v>0</v>
      </c>
      <c r="AE703">
        <v>1</v>
      </c>
      <c r="AF703" t="str">
        <f t="shared" si="70"/>
        <v>0x0025</v>
      </c>
      <c r="AG703" s="8" t="str">
        <f t="shared" si="71"/>
        <v>new InstInfo(0699, "v_cmps_lt_f64_ext", "s8b", "v8f", "v8f", "none", "none", "none", "none", 3, 3, @"D.u = (S0 &lt; S1); Signal on any NaN.", @"", ISA_Enc.VOP3bC, 97, 0, 0x7CC20000, 0x0025),</v>
      </c>
    </row>
    <row r="704" spans="2:33" x14ac:dyDescent="0.25">
      <c r="B704" t="s">
        <v>524</v>
      </c>
      <c r="C704" s="5">
        <f t="shared" si="72"/>
        <v>700</v>
      </c>
      <c r="D704" t="s">
        <v>1231</v>
      </c>
      <c r="E704" t="s">
        <v>2796</v>
      </c>
      <c r="F704" t="s">
        <v>2796</v>
      </c>
      <c r="G704" t="s">
        <v>2791</v>
      </c>
      <c r="H704" t="s">
        <v>2791</v>
      </c>
      <c r="I704" t="s">
        <v>2791</v>
      </c>
      <c r="J704" t="s">
        <v>2791</v>
      </c>
      <c r="K704">
        <f t="shared" si="73"/>
        <v>3</v>
      </c>
      <c r="L704">
        <f t="shared" si="75"/>
        <v>3</v>
      </c>
      <c r="N704" t="s">
        <v>2394</v>
      </c>
      <c r="P704" t="s">
        <v>1075</v>
      </c>
      <c r="Q704">
        <v>77</v>
      </c>
      <c r="R704">
        <f>_xlfn.IFNA(VLOOKUP(B704 &amp; "_EXT",$B$4:$C$1093,2,),0)</f>
        <v>701</v>
      </c>
      <c r="S704" t="s">
        <v>525</v>
      </c>
      <c r="T704" t="str">
        <f t="shared" si="74"/>
        <v>01001101</v>
      </c>
      <c r="U704">
        <v>0</v>
      </c>
      <c r="V704">
        <v>0</v>
      </c>
      <c r="W704">
        <v>0</v>
      </c>
      <c r="X704">
        <v>0</v>
      </c>
      <c r="Y704">
        <v>0</v>
      </c>
      <c r="Z704">
        <v>1</v>
      </c>
      <c r="AA704">
        <v>0</v>
      </c>
      <c r="AB704">
        <v>0</v>
      </c>
      <c r="AC704">
        <v>1</v>
      </c>
      <c r="AD704">
        <v>0</v>
      </c>
      <c r="AE704">
        <v>1</v>
      </c>
      <c r="AF704" t="str">
        <f t="shared" si="70"/>
        <v>0x0025</v>
      </c>
      <c r="AG704" s="8" t="str">
        <f t="shared" si="71"/>
        <v>new InstInfo(0700, "v_cmps_neq_f32", "vcc", "v4f", "v4f", "none", "none", "none", "none", 3, 3, @"D.u = !(S0 == S1); Signal on any NaN.", @"", ISA_Enc.VOPC, 77, 701, 0x7C9A0000, 0x0025),</v>
      </c>
    </row>
    <row r="705" spans="2:33" x14ac:dyDescent="0.25">
      <c r="B705" t="s">
        <v>2177</v>
      </c>
      <c r="C705" s="5">
        <f t="shared" si="72"/>
        <v>701</v>
      </c>
      <c r="D705" t="s">
        <v>2787</v>
      </c>
      <c r="E705" t="s">
        <v>2796</v>
      </c>
      <c r="F705" t="s">
        <v>2796</v>
      </c>
      <c r="G705" t="s">
        <v>2791</v>
      </c>
      <c r="H705" t="s">
        <v>2791</v>
      </c>
      <c r="I705" t="s">
        <v>2791</v>
      </c>
      <c r="J705" t="s">
        <v>2791</v>
      </c>
      <c r="K705">
        <f t="shared" si="73"/>
        <v>3</v>
      </c>
      <c r="L705">
        <f t="shared" si="75"/>
        <v>3</v>
      </c>
      <c r="N705" t="s">
        <v>2394</v>
      </c>
      <c r="P705" t="s">
        <v>2872</v>
      </c>
      <c r="Q705">
        <v>77</v>
      </c>
      <c r="R705">
        <v>0</v>
      </c>
      <c r="S705" t="s">
        <v>525</v>
      </c>
      <c r="T705" t="str">
        <f t="shared" si="74"/>
        <v>01001101</v>
      </c>
      <c r="U705">
        <v>0</v>
      </c>
      <c r="V705">
        <v>0</v>
      </c>
      <c r="W705">
        <v>0</v>
      </c>
      <c r="X705">
        <v>0</v>
      </c>
      <c r="Y705">
        <v>0</v>
      </c>
      <c r="Z705">
        <v>1</v>
      </c>
      <c r="AA705">
        <v>0</v>
      </c>
      <c r="AB705">
        <v>0</v>
      </c>
      <c r="AC705">
        <v>1</v>
      </c>
      <c r="AD705">
        <v>0</v>
      </c>
      <c r="AE705">
        <v>1</v>
      </c>
      <c r="AF705" t="str">
        <f t="shared" si="70"/>
        <v>0x0025</v>
      </c>
      <c r="AG705" s="8" t="str">
        <f t="shared" si="71"/>
        <v>new InstInfo(0701, "v_cmps_neq_f32_ext", "s8b", "v4f", "v4f", "none", "none", "none", "none", 3, 3, @"D.u = !(S0 == S1); Signal on any NaN.", @"", ISA_Enc.VOP3bC, 77, 0, 0x7C9A0000, 0x0025),</v>
      </c>
    </row>
    <row r="706" spans="2:33" x14ac:dyDescent="0.25">
      <c r="B706" t="s">
        <v>588</v>
      </c>
      <c r="C706" s="5">
        <f t="shared" si="72"/>
        <v>702</v>
      </c>
      <c r="D706" t="s">
        <v>1231</v>
      </c>
      <c r="E706" t="s">
        <v>2798</v>
      </c>
      <c r="F706" t="s">
        <v>2798</v>
      </c>
      <c r="G706" t="s">
        <v>2791</v>
      </c>
      <c r="H706" t="s">
        <v>2791</v>
      </c>
      <c r="I706" t="s">
        <v>2791</v>
      </c>
      <c r="J706" t="s">
        <v>2791</v>
      </c>
      <c r="K706">
        <f t="shared" si="73"/>
        <v>3</v>
      </c>
      <c r="L706">
        <f t="shared" si="75"/>
        <v>3</v>
      </c>
      <c r="N706" t="s">
        <v>2394</v>
      </c>
      <c r="P706" t="s">
        <v>1075</v>
      </c>
      <c r="Q706">
        <v>109</v>
      </c>
      <c r="R706">
        <f>_xlfn.IFNA(VLOOKUP(B706 &amp; "_EXT",$B$4:$C$1093,2,),0)</f>
        <v>703</v>
      </c>
      <c r="S706" t="s">
        <v>589</v>
      </c>
      <c r="T706" t="str">
        <f t="shared" si="74"/>
        <v>01101101</v>
      </c>
      <c r="U706">
        <v>0</v>
      </c>
      <c r="V706">
        <v>0</v>
      </c>
      <c r="W706">
        <v>0</v>
      </c>
      <c r="X706">
        <v>0</v>
      </c>
      <c r="Y706">
        <v>0</v>
      </c>
      <c r="Z706">
        <v>1</v>
      </c>
      <c r="AA706">
        <v>0</v>
      </c>
      <c r="AB706">
        <v>0</v>
      </c>
      <c r="AC706">
        <v>1</v>
      </c>
      <c r="AD706">
        <v>0</v>
      </c>
      <c r="AE706">
        <v>1</v>
      </c>
      <c r="AF706" t="str">
        <f t="shared" si="70"/>
        <v>0x0025</v>
      </c>
      <c r="AG706" s="8" t="str">
        <f t="shared" si="71"/>
        <v>new InstInfo(0702, "v_cmps_neq_f64", "vcc", "v8f", "v8f", "none", "none", "none", "none", 3, 3, @"D.u = !(S0 == S1); Signal on any NaN.", @"", ISA_Enc.VOPC, 109, 703, 0x7CDA0000, 0x0025),</v>
      </c>
    </row>
    <row r="707" spans="2:33" x14ac:dyDescent="0.25">
      <c r="B707" t="s">
        <v>2209</v>
      </c>
      <c r="C707" s="5">
        <f t="shared" si="72"/>
        <v>703</v>
      </c>
      <c r="D707" t="s">
        <v>2787</v>
      </c>
      <c r="E707" t="s">
        <v>2798</v>
      </c>
      <c r="F707" t="s">
        <v>2798</v>
      </c>
      <c r="G707" t="s">
        <v>2791</v>
      </c>
      <c r="H707" t="s">
        <v>2791</v>
      </c>
      <c r="I707" t="s">
        <v>2791</v>
      </c>
      <c r="J707" t="s">
        <v>2791</v>
      </c>
      <c r="K707">
        <f t="shared" si="73"/>
        <v>3</v>
      </c>
      <c r="L707">
        <f t="shared" si="75"/>
        <v>3</v>
      </c>
      <c r="N707" t="s">
        <v>2394</v>
      </c>
      <c r="P707" t="s">
        <v>2872</v>
      </c>
      <c r="Q707">
        <v>109</v>
      </c>
      <c r="R707">
        <v>0</v>
      </c>
      <c r="S707" t="s">
        <v>589</v>
      </c>
      <c r="T707" t="str">
        <f t="shared" si="74"/>
        <v>01101101</v>
      </c>
      <c r="U707">
        <v>0</v>
      </c>
      <c r="V707">
        <v>0</v>
      </c>
      <c r="W707">
        <v>0</v>
      </c>
      <c r="X707">
        <v>0</v>
      </c>
      <c r="Y707">
        <v>0</v>
      </c>
      <c r="Z707">
        <v>1</v>
      </c>
      <c r="AA707">
        <v>0</v>
      </c>
      <c r="AB707">
        <v>0</v>
      </c>
      <c r="AC707">
        <v>1</v>
      </c>
      <c r="AD707">
        <v>0</v>
      </c>
      <c r="AE707">
        <v>1</v>
      </c>
      <c r="AF707" t="str">
        <f t="shared" si="70"/>
        <v>0x0025</v>
      </c>
      <c r="AG707" s="8" t="str">
        <f t="shared" si="71"/>
        <v>new InstInfo(0703, "v_cmps_neq_f64_ext", "s8b", "v8f", "v8f", "none", "none", "none", "none", 3, 3, @"D.u = !(S0 == S1); Signal on any NaN.", @"", ISA_Enc.VOP3bC, 109, 0, 0x7CDA0000, 0x0025),</v>
      </c>
    </row>
    <row r="708" spans="2:33" x14ac:dyDescent="0.25">
      <c r="B708" t="s">
        <v>516</v>
      </c>
      <c r="C708" s="5">
        <f t="shared" si="72"/>
        <v>704</v>
      </c>
      <c r="D708" t="s">
        <v>1231</v>
      </c>
      <c r="E708" t="s">
        <v>2796</v>
      </c>
      <c r="F708" t="s">
        <v>2796</v>
      </c>
      <c r="G708" t="s">
        <v>2791</v>
      </c>
      <c r="H708" t="s">
        <v>2791</v>
      </c>
      <c r="I708" t="s">
        <v>2791</v>
      </c>
      <c r="J708" t="s">
        <v>2791</v>
      </c>
      <c r="K708">
        <f t="shared" si="73"/>
        <v>3</v>
      </c>
      <c r="L708">
        <f t="shared" si="75"/>
        <v>3</v>
      </c>
      <c r="N708" t="s">
        <v>2390</v>
      </c>
      <c r="P708" t="s">
        <v>1075</v>
      </c>
      <c r="Q708">
        <v>73</v>
      </c>
      <c r="R708">
        <f>_xlfn.IFNA(VLOOKUP(B708 &amp; "_EXT",$B$4:$C$1093,2,),0)</f>
        <v>705</v>
      </c>
      <c r="S708" t="s">
        <v>517</v>
      </c>
      <c r="T708" t="str">
        <f t="shared" si="74"/>
        <v>01001001</v>
      </c>
      <c r="U708">
        <v>0</v>
      </c>
      <c r="V708">
        <v>0</v>
      </c>
      <c r="W708">
        <v>0</v>
      </c>
      <c r="X708">
        <v>0</v>
      </c>
      <c r="Y708">
        <v>0</v>
      </c>
      <c r="Z708">
        <v>1</v>
      </c>
      <c r="AA708">
        <v>0</v>
      </c>
      <c r="AB708">
        <v>0</v>
      </c>
      <c r="AC708">
        <v>1</v>
      </c>
      <c r="AD708">
        <v>0</v>
      </c>
      <c r="AE708">
        <v>1</v>
      </c>
      <c r="AF708" t="str">
        <f t="shared" ref="AF708:AF771" si="76">"0x" &amp; BIN2HEX(U708 &amp; V708 &amp; W708, 2)  &amp; BIN2HEX(X708 &amp; Y708 &amp; Z708 &amp; AA708 &amp; AB708 &amp; AC708 &amp; AD708 &amp; AE708, 2)</f>
        <v>0x0025</v>
      </c>
      <c r="AG708" s="8" t="str">
        <f t="shared" ref="AG708:AG771" si="77">"new InstInfo("&amp; TEXT(C708,"0000") &amp;", """&amp;LOWER(B708)&amp;""", """&amp;D708&amp;""", """&amp;E708&amp;""", """&amp;F708&amp;""", """&amp;G708&amp;""", """&amp;H708&amp;""", """&amp;I708&amp;""", """&amp;J708&amp;""", "&amp;K708&amp;", "&amp;L708&amp;", @"""&amp;SUBSTITUTE(SUBSTITUTE(N708,CHAR(13),"&lt;br&gt;"),CHAR(10),"")&amp;""", @"""&amp;O708&amp;""", ISA_Enc."&amp;P708&amp;", "&amp;Q708&amp;", "&amp;R708&amp;", "&amp;S708&amp;", "&amp;AF708&amp;"),"</f>
        <v>new InstInfo(0704, "v_cmps_nge_f32", "vcc", "v4f", "v4f", "none", "none", "none", "none", 3, 3, @"D.u = !(S0 &gt;= S1); Signal on any NaN.", @"", ISA_Enc.VOPC, 73, 705, 0x7C920000, 0x0025),</v>
      </c>
    </row>
    <row r="709" spans="2:33" x14ac:dyDescent="0.25">
      <c r="B709" t="s">
        <v>2173</v>
      </c>
      <c r="C709" s="5">
        <f t="shared" si="72"/>
        <v>705</v>
      </c>
      <c r="D709" t="s">
        <v>2787</v>
      </c>
      <c r="E709" t="s">
        <v>2796</v>
      </c>
      <c r="F709" t="s">
        <v>2796</v>
      </c>
      <c r="G709" t="s">
        <v>2791</v>
      </c>
      <c r="H709" t="s">
        <v>2791</v>
      </c>
      <c r="I709" t="s">
        <v>2791</v>
      </c>
      <c r="J709" t="s">
        <v>2791</v>
      </c>
      <c r="K709">
        <f t="shared" si="73"/>
        <v>3</v>
      </c>
      <c r="L709">
        <f t="shared" si="75"/>
        <v>3</v>
      </c>
      <c r="N709" t="s">
        <v>2390</v>
      </c>
      <c r="P709" t="s">
        <v>2872</v>
      </c>
      <c r="Q709">
        <v>73</v>
      </c>
      <c r="R709">
        <v>0</v>
      </c>
      <c r="S709" t="s">
        <v>517</v>
      </c>
      <c r="T709" t="str">
        <f t="shared" si="74"/>
        <v>01001001</v>
      </c>
      <c r="U709">
        <v>0</v>
      </c>
      <c r="V709">
        <v>0</v>
      </c>
      <c r="W709">
        <v>0</v>
      </c>
      <c r="X709">
        <v>0</v>
      </c>
      <c r="Y709">
        <v>0</v>
      </c>
      <c r="Z709">
        <v>1</v>
      </c>
      <c r="AA709">
        <v>0</v>
      </c>
      <c r="AB709">
        <v>0</v>
      </c>
      <c r="AC709">
        <v>1</v>
      </c>
      <c r="AD709">
        <v>0</v>
      </c>
      <c r="AE709">
        <v>1</v>
      </c>
      <c r="AF709" t="str">
        <f t="shared" si="76"/>
        <v>0x0025</v>
      </c>
      <c r="AG709" s="8" t="str">
        <f t="shared" si="77"/>
        <v>new InstInfo(0705, "v_cmps_nge_f32_ext", "s8b", "v4f", "v4f", "none", "none", "none", "none", 3, 3, @"D.u = !(S0 &gt;= S1); Signal on any NaN.", @"", ISA_Enc.VOP3bC, 73, 0, 0x7C920000, 0x0025),</v>
      </c>
    </row>
    <row r="710" spans="2:33" x14ac:dyDescent="0.25">
      <c r="B710" t="s">
        <v>580</v>
      </c>
      <c r="C710" s="5">
        <f t="shared" ref="C710:C773" si="78">C709+1</f>
        <v>706</v>
      </c>
      <c r="D710" t="s">
        <v>1231</v>
      </c>
      <c r="E710" t="s">
        <v>2798</v>
      </c>
      <c r="F710" t="s">
        <v>2798</v>
      </c>
      <c r="G710" t="s">
        <v>2791</v>
      </c>
      <c r="H710" t="s">
        <v>2791</v>
      </c>
      <c r="I710" t="s">
        <v>2791</v>
      </c>
      <c r="J710" t="s">
        <v>2791</v>
      </c>
      <c r="K710">
        <f t="shared" si="73"/>
        <v>3</v>
      </c>
      <c r="L710">
        <f t="shared" si="75"/>
        <v>3</v>
      </c>
      <c r="N710" t="s">
        <v>2390</v>
      </c>
      <c r="P710" t="s">
        <v>1075</v>
      </c>
      <c r="Q710">
        <v>105</v>
      </c>
      <c r="R710">
        <f>_xlfn.IFNA(VLOOKUP(B710 &amp; "_EXT",$B$4:$C$1093,2,),0)</f>
        <v>707</v>
      </c>
      <c r="S710" t="s">
        <v>581</v>
      </c>
      <c r="T710" t="str">
        <f t="shared" si="74"/>
        <v>01101001</v>
      </c>
      <c r="U710">
        <v>0</v>
      </c>
      <c r="V710">
        <v>0</v>
      </c>
      <c r="W710">
        <v>0</v>
      </c>
      <c r="X710">
        <v>0</v>
      </c>
      <c r="Y710">
        <v>0</v>
      </c>
      <c r="Z710">
        <v>1</v>
      </c>
      <c r="AA710">
        <v>0</v>
      </c>
      <c r="AB710">
        <v>0</v>
      </c>
      <c r="AC710">
        <v>1</v>
      </c>
      <c r="AD710">
        <v>0</v>
      </c>
      <c r="AE710">
        <v>1</v>
      </c>
      <c r="AF710" t="str">
        <f t="shared" si="76"/>
        <v>0x0025</v>
      </c>
      <c r="AG710" s="8" t="str">
        <f t="shared" si="77"/>
        <v>new InstInfo(0706, "v_cmps_nge_f64", "vcc", "v8f", "v8f", "none", "none", "none", "none", 3, 3, @"D.u = !(S0 &gt;= S1); Signal on any NaN.", @"", ISA_Enc.VOPC, 105, 707, 0x7CD20000, 0x0025),</v>
      </c>
    </row>
    <row r="711" spans="2:33" x14ac:dyDescent="0.25">
      <c r="B711" t="s">
        <v>2205</v>
      </c>
      <c r="C711" s="5">
        <f t="shared" si="78"/>
        <v>707</v>
      </c>
      <c r="D711" t="s">
        <v>2787</v>
      </c>
      <c r="E711" t="s">
        <v>2798</v>
      </c>
      <c r="F711" t="s">
        <v>2798</v>
      </c>
      <c r="G711" t="s">
        <v>2791</v>
      </c>
      <c r="H711" t="s">
        <v>2791</v>
      </c>
      <c r="I711" t="s">
        <v>2791</v>
      </c>
      <c r="J711" t="s">
        <v>2791</v>
      </c>
      <c r="K711">
        <f t="shared" si="73"/>
        <v>3</v>
      </c>
      <c r="L711">
        <f t="shared" si="75"/>
        <v>3</v>
      </c>
      <c r="N711" t="s">
        <v>2390</v>
      </c>
      <c r="P711" t="s">
        <v>2872</v>
      </c>
      <c r="Q711">
        <v>105</v>
      </c>
      <c r="R711">
        <v>0</v>
      </c>
      <c r="S711" t="s">
        <v>581</v>
      </c>
      <c r="T711" t="str">
        <f t="shared" si="74"/>
        <v>01101001</v>
      </c>
      <c r="U711">
        <v>0</v>
      </c>
      <c r="V711">
        <v>0</v>
      </c>
      <c r="W711">
        <v>0</v>
      </c>
      <c r="X711">
        <v>0</v>
      </c>
      <c r="Y711">
        <v>0</v>
      </c>
      <c r="Z711">
        <v>1</v>
      </c>
      <c r="AA711">
        <v>0</v>
      </c>
      <c r="AB711">
        <v>0</v>
      </c>
      <c r="AC711">
        <v>1</v>
      </c>
      <c r="AD711">
        <v>0</v>
      </c>
      <c r="AE711">
        <v>1</v>
      </c>
      <c r="AF711" t="str">
        <f t="shared" si="76"/>
        <v>0x0025</v>
      </c>
      <c r="AG711" s="8" t="str">
        <f t="shared" si="77"/>
        <v>new InstInfo(0707, "v_cmps_nge_f64_ext", "s8b", "v8f", "v8f", "none", "none", "none", "none", 3, 3, @"D.u = !(S0 &gt;= S1); Signal on any NaN.", @"", ISA_Enc.VOP3bC, 105, 0, 0x7CD20000, 0x0025),</v>
      </c>
    </row>
    <row r="712" spans="2:33" x14ac:dyDescent="0.25">
      <c r="B712" t="s">
        <v>520</v>
      </c>
      <c r="C712" s="5">
        <f t="shared" si="78"/>
        <v>708</v>
      </c>
      <c r="D712" t="s">
        <v>1231</v>
      </c>
      <c r="E712" t="s">
        <v>2796</v>
      </c>
      <c r="F712" t="s">
        <v>2796</v>
      </c>
      <c r="G712" t="s">
        <v>2791</v>
      </c>
      <c r="H712" t="s">
        <v>2791</v>
      </c>
      <c r="I712" t="s">
        <v>2791</v>
      </c>
      <c r="J712" t="s">
        <v>2791</v>
      </c>
      <c r="K712">
        <f t="shared" si="73"/>
        <v>3</v>
      </c>
      <c r="L712">
        <f t="shared" si="75"/>
        <v>3</v>
      </c>
      <c r="N712" t="s">
        <v>2392</v>
      </c>
      <c r="P712" t="s">
        <v>1075</v>
      </c>
      <c r="Q712">
        <v>75</v>
      </c>
      <c r="R712">
        <f>_xlfn.IFNA(VLOOKUP(B712 &amp; "_EXT",$B$4:$C$1093,2,),0)</f>
        <v>709</v>
      </c>
      <c r="S712" t="s">
        <v>521</v>
      </c>
      <c r="T712" t="str">
        <f t="shared" si="74"/>
        <v>01001011</v>
      </c>
      <c r="U712">
        <v>0</v>
      </c>
      <c r="V712">
        <v>0</v>
      </c>
      <c r="W712">
        <v>0</v>
      </c>
      <c r="X712">
        <v>0</v>
      </c>
      <c r="Y712">
        <v>0</v>
      </c>
      <c r="Z712">
        <v>1</v>
      </c>
      <c r="AA712">
        <v>0</v>
      </c>
      <c r="AB712">
        <v>0</v>
      </c>
      <c r="AC712">
        <v>1</v>
      </c>
      <c r="AD712">
        <v>0</v>
      </c>
      <c r="AE712">
        <v>1</v>
      </c>
      <c r="AF712" t="str">
        <f t="shared" si="76"/>
        <v>0x0025</v>
      </c>
      <c r="AG712" s="8" t="str">
        <f t="shared" si="77"/>
        <v>new InstInfo(0708, "v_cmps_ngt_f32", "vcc", "v4f", "v4f", "none", "none", "none", "none", 3, 3, @"D.u = !(S0 &gt; S1); Signal on any NaN.", @"", ISA_Enc.VOPC, 75, 709, 0x7C960000, 0x0025),</v>
      </c>
    </row>
    <row r="713" spans="2:33" x14ac:dyDescent="0.25">
      <c r="B713" t="s">
        <v>2175</v>
      </c>
      <c r="C713" s="5">
        <f t="shared" si="78"/>
        <v>709</v>
      </c>
      <c r="D713" t="s">
        <v>2787</v>
      </c>
      <c r="E713" t="s">
        <v>2796</v>
      </c>
      <c r="F713" t="s">
        <v>2796</v>
      </c>
      <c r="G713" t="s">
        <v>2791</v>
      </c>
      <c r="H713" t="s">
        <v>2791</v>
      </c>
      <c r="I713" t="s">
        <v>2791</v>
      </c>
      <c r="J713" t="s">
        <v>2791</v>
      </c>
      <c r="K713">
        <f t="shared" si="73"/>
        <v>3</v>
      </c>
      <c r="L713">
        <f t="shared" si="75"/>
        <v>3</v>
      </c>
      <c r="N713" t="s">
        <v>2392</v>
      </c>
      <c r="P713" t="s">
        <v>2872</v>
      </c>
      <c r="Q713">
        <v>75</v>
      </c>
      <c r="R713">
        <v>0</v>
      </c>
      <c r="S713" t="s">
        <v>521</v>
      </c>
      <c r="T713" t="str">
        <f t="shared" si="74"/>
        <v>01001011</v>
      </c>
      <c r="U713">
        <v>0</v>
      </c>
      <c r="V713">
        <v>0</v>
      </c>
      <c r="W713">
        <v>0</v>
      </c>
      <c r="X713">
        <v>0</v>
      </c>
      <c r="Y713">
        <v>0</v>
      </c>
      <c r="Z713">
        <v>1</v>
      </c>
      <c r="AA713">
        <v>0</v>
      </c>
      <c r="AB713">
        <v>0</v>
      </c>
      <c r="AC713">
        <v>1</v>
      </c>
      <c r="AD713">
        <v>0</v>
      </c>
      <c r="AE713">
        <v>1</v>
      </c>
      <c r="AF713" t="str">
        <f t="shared" si="76"/>
        <v>0x0025</v>
      </c>
      <c r="AG713" s="8" t="str">
        <f t="shared" si="77"/>
        <v>new InstInfo(0709, "v_cmps_ngt_f32_ext", "s8b", "v4f", "v4f", "none", "none", "none", "none", 3, 3, @"D.u = !(S0 &gt; S1); Signal on any NaN.", @"", ISA_Enc.VOP3bC, 75, 0, 0x7C960000, 0x0025),</v>
      </c>
    </row>
    <row r="714" spans="2:33" x14ac:dyDescent="0.25">
      <c r="B714" t="s">
        <v>584</v>
      </c>
      <c r="C714" s="5">
        <f t="shared" si="78"/>
        <v>710</v>
      </c>
      <c r="D714" t="s">
        <v>1231</v>
      </c>
      <c r="E714" t="s">
        <v>2798</v>
      </c>
      <c r="F714" t="s">
        <v>2798</v>
      </c>
      <c r="G714" t="s">
        <v>2791</v>
      </c>
      <c r="H714" t="s">
        <v>2791</v>
      </c>
      <c r="I714" t="s">
        <v>2791</v>
      </c>
      <c r="J714" t="s">
        <v>2791</v>
      </c>
      <c r="K714">
        <f t="shared" si="73"/>
        <v>3</v>
      </c>
      <c r="L714">
        <f t="shared" si="75"/>
        <v>3</v>
      </c>
      <c r="N714" t="s">
        <v>2392</v>
      </c>
      <c r="P714" t="s">
        <v>1075</v>
      </c>
      <c r="Q714">
        <v>107</v>
      </c>
      <c r="R714">
        <f>_xlfn.IFNA(VLOOKUP(B714 &amp; "_EXT",$B$4:$C$1093,2,),0)</f>
        <v>711</v>
      </c>
      <c r="S714" t="s">
        <v>585</v>
      </c>
      <c r="T714" t="str">
        <f t="shared" si="74"/>
        <v>01101011</v>
      </c>
      <c r="U714">
        <v>0</v>
      </c>
      <c r="V714">
        <v>0</v>
      </c>
      <c r="W714">
        <v>0</v>
      </c>
      <c r="X714">
        <v>0</v>
      </c>
      <c r="Y714">
        <v>0</v>
      </c>
      <c r="Z714">
        <v>1</v>
      </c>
      <c r="AA714">
        <v>0</v>
      </c>
      <c r="AB714">
        <v>0</v>
      </c>
      <c r="AC714">
        <v>1</v>
      </c>
      <c r="AD714">
        <v>0</v>
      </c>
      <c r="AE714">
        <v>1</v>
      </c>
      <c r="AF714" t="str">
        <f t="shared" si="76"/>
        <v>0x0025</v>
      </c>
      <c r="AG714" s="8" t="str">
        <f t="shared" si="77"/>
        <v>new InstInfo(0710, "v_cmps_ngt_f64", "vcc", "v8f", "v8f", "none", "none", "none", "none", 3, 3, @"D.u = !(S0 &gt; S1); Signal on any NaN.", @"", ISA_Enc.VOPC, 107, 711, 0x7CD60000, 0x0025),</v>
      </c>
    </row>
    <row r="715" spans="2:33" x14ac:dyDescent="0.25">
      <c r="B715" t="s">
        <v>2207</v>
      </c>
      <c r="C715" s="5">
        <f t="shared" si="78"/>
        <v>711</v>
      </c>
      <c r="D715" t="s">
        <v>2787</v>
      </c>
      <c r="E715" t="s">
        <v>2798</v>
      </c>
      <c r="F715" t="s">
        <v>2798</v>
      </c>
      <c r="G715" t="s">
        <v>2791</v>
      </c>
      <c r="H715" t="s">
        <v>2791</v>
      </c>
      <c r="I715" t="s">
        <v>2791</v>
      </c>
      <c r="J715" t="s">
        <v>2791</v>
      </c>
      <c r="K715">
        <f t="shared" si="73"/>
        <v>3</v>
      </c>
      <c r="L715">
        <f t="shared" si="75"/>
        <v>3</v>
      </c>
      <c r="N715" t="s">
        <v>2392</v>
      </c>
      <c r="P715" t="s">
        <v>2872</v>
      </c>
      <c r="Q715">
        <v>107</v>
      </c>
      <c r="R715">
        <v>0</v>
      </c>
      <c r="S715" t="s">
        <v>585</v>
      </c>
      <c r="T715" t="str">
        <f t="shared" si="74"/>
        <v>01101011</v>
      </c>
      <c r="U715">
        <v>0</v>
      </c>
      <c r="V715">
        <v>0</v>
      </c>
      <c r="W715">
        <v>0</v>
      </c>
      <c r="X715">
        <v>0</v>
      </c>
      <c r="Y715">
        <v>0</v>
      </c>
      <c r="Z715">
        <v>1</v>
      </c>
      <c r="AA715">
        <v>0</v>
      </c>
      <c r="AB715">
        <v>0</v>
      </c>
      <c r="AC715">
        <v>1</v>
      </c>
      <c r="AD715">
        <v>0</v>
      </c>
      <c r="AE715">
        <v>1</v>
      </c>
      <c r="AF715" t="str">
        <f t="shared" si="76"/>
        <v>0x0025</v>
      </c>
      <c r="AG715" s="8" t="str">
        <f t="shared" si="77"/>
        <v>new InstInfo(0711, "v_cmps_ngt_f64_ext", "s8b", "v8f", "v8f", "none", "none", "none", "none", 3, 3, @"D.u = !(S0 &gt; S1); Signal on any NaN.", @"", ISA_Enc.VOP3bC, 107, 0, 0x7CD60000, 0x0025),</v>
      </c>
    </row>
    <row r="716" spans="2:33" x14ac:dyDescent="0.25">
      <c r="B716" t="s">
        <v>522</v>
      </c>
      <c r="C716" s="5">
        <f t="shared" si="78"/>
        <v>712</v>
      </c>
      <c r="D716" t="s">
        <v>1231</v>
      </c>
      <c r="E716" t="s">
        <v>2796</v>
      </c>
      <c r="F716" t="s">
        <v>2796</v>
      </c>
      <c r="G716" t="s">
        <v>2791</v>
      </c>
      <c r="H716" t="s">
        <v>2791</v>
      </c>
      <c r="I716" t="s">
        <v>2791</v>
      </c>
      <c r="J716" t="s">
        <v>2791</v>
      </c>
      <c r="K716">
        <f t="shared" si="73"/>
        <v>3</v>
      </c>
      <c r="L716">
        <f t="shared" si="75"/>
        <v>3</v>
      </c>
      <c r="N716" t="s">
        <v>2393</v>
      </c>
      <c r="P716" t="s">
        <v>1075</v>
      </c>
      <c r="Q716">
        <v>76</v>
      </c>
      <c r="R716">
        <f>_xlfn.IFNA(VLOOKUP(B716 &amp; "_EXT",$B$4:$C$1093,2,),0)</f>
        <v>713</v>
      </c>
      <c r="S716" t="s">
        <v>523</v>
      </c>
      <c r="T716" t="str">
        <f t="shared" si="74"/>
        <v>01001100</v>
      </c>
      <c r="U716">
        <v>0</v>
      </c>
      <c r="V716">
        <v>0</v>
      </c>
      <c r="W716">
        <v>0</v>
      </c>
      <c r="X716">
        <v>0</v>
      </c>
      <c r="Y716">
        <v>0</v>
      </c>
      <c r="Z716">
        <v>1</v>
      </c>
      <c r="AA716">
        <v>0</v>
      </c>
      <c r="AB716">
        <v>0</v>
      </c>
      <c r="AC716">
        <v>1</v>
      </c>
      <c r="AD716">
        <v>0</v>
      </c>
      <c r="AE716">
        <v>1</v>
      </c>
      <c r="AF716" t="str">
        <f t="shared" si="76"/>
        <v>0x0025</v>
      </c>
      <c r="AG716" s="8" t="str">
        <f t="shared" si="77"/>
        <v>new InstInfo(0712, "v_cmps_nle_f32", "vcc", "v4f", "v4f", "none", "none", "none", "none", 3, 3, @"D.u = !(S0 &lt;= S1); Signal on any NaN.", @"", ISA_Enc.VOPC, 76, 713, 0x7C980000, 0x0025),</v>
      </c>
    </row>
    <row r="717" spans="2:33" x14ac:dyDescent="0.25">
      <c r="B717" t="s">
        <v>2176</v>
      </c>
      <c r="C717" s="5">
        <f t="shared" si="78"/>
        <v>713</v>
      </c>
      <c r="D717" t="s">
        <v>2787</v>
      </c>
      <c r="E717" t="s">
        <v>2796</v>
      </c>
      <c r="F717" t="s">
        <v>2796</v>
      </c>
      <c r="G717" t="s">
        <v>2791</v>
      </c>
      <c r="H717" t="s">
        <v>2791</v>
      </c>
      <c r="I717" t="s">
        <v>2791</v>
      </c>
      <c r="J717" t="s">
        <v>2791</v>
      </c>
      <c r="K717">
        <f t="shared" si="73"/>
        <v>3</v>
      </c>
      <c r="L717">
        <f t="shared" si="75"/>
        <v>3</v>
      </c>
      <c r="N717" t="s">
        <v>2393</v>
      </c>
      <c r="P717" t="s">
        <v>2872</v>
      </c>
      <c r="Q717">
        <v>76</v>
      </c>
      <c r="R717">
        <v>0</v>
      </c>
      <c r="S717" t="s">
        <v>523</v>
      </c>
      <c r="T717" t="str">
        <f t="shared" si="74"/>
        <v>01001100</v>
      </c>
      <c r="U717">
        <v>0</v>
      </c>
      <c r="V717">
        <v>0</v>
      </c>
      <c r="W717">
        <v>0</v>
      </c>
      <c r="X717">
        <v>0</v>
      </c>
      <c r="Y717">
        <v>0</v>
      </c>
      <c r="Z717">
        <v>1</v>
      </c>
      <c r="AA717">
        <v>0</v>
      </c>
      <c r="AB717">
        <v>0</v>
      </c>
      <c r="AC717">
        <v>1</v>
      </c>
      <c r="AD717">
        <v>0</v>
      </c>
      <c r="AE717">
        <v>1</v>
      </c>
      <c r="AF717" t="str">
        <f t="shared" si="76"/>
        <v>0x0025</v>
      </c>
      <c r="AG717" s="8" t="str">
        <f t="shared" si="77"/>
        <v>new InstInfo(0713, "v_cmps_nle_f32_ext", "s8b", "v4f", "v4f", "none", "none", "none", "none", 3, 3, @"D.u = !(S0 &lt;= S1); Signal on any NaN.", @"", ISA_Enc.VOP3bC, 76, 0, 0x7C980000, 0x0025),</v>
      </c>
    </row>
    <row r="718" spans="2:33" x14ac:dyDescent="0.25">
      <c r="B718" t="s">
        <v>586</v>
      </c>
      <c r="C718" s="5">
        <f t="shared" si="78"/>
        <v>714</v>
      </c>
      <c r="D718" t="s">
        <v>1231</v>
      </c>
      <c r="E718" t="s">
        <v>2798</v>
      </c>
      <c r="F718" t="s">
        <v>2798</v>
      </c>
      <c r="G718" t="s">
        <v>2791</v>
      </c>
      <c r="H718" t="s">
        <v>2791</v>
      </c>
      <c r="I718" t="s">
        <v>2791</v>
      </c>
      <c r="J718" t="s">
        <v>2791</v>
      </c>
      <c r="K718">
        <f t="shared" si="73"/>
        <v>3</v>
      </c>
      <c r="L718">
        <f t="shared" si="75"/>
        <v>3</v>
      </c>
      <c r="N718" t="s">
        <v>2393</v>
      </c>
      <c r="P718" t="s">
        <v>1075</v>
      </c>
      <c r="Q718">
        <v>108</v>
      </c>
      <c r="R718">
        <f>_xlfn.IFNA(VLOOKUP(B718 &amp; "_EXT",$B$4:$C$1093,2,),0)</f>
        <v>715</v>
      </c>
      <c r="S718" t="s">
        <v>587</v>
      </c>
      <c r="T718" t="str">
        <f t="shared" si="74"/>
        <v>01101100</v>
      </c>
      <c r="U718">
        <v>0</v>
      </c>
      <c r="V718">
        <v>0</v>
      </c>
      <c r="W718">
        <v>0</v>
      </c>
      <c r="X718">
        <v>0</v>
      </c>
      <c r="Y718">
        <v>0</v>
      </c>
      <c r="Z718">
        <v>1</v>
      </c>
      <c r="AA718">
        <v>0</v>
      </c>
      <c r="AB718">
        <v>0</v>
      </c>
      <c r="AC718">
        <v>1</v>
      </c>
      <c r="AD718">
        <v>0</v>
      </c>
      <c r="AE718">
        <v>1</v>
      </c>
      <c r="AF718" t="str">
        <f t="shared" si="76"/>
        <v>0x0025</v>
      </c>
      <c r="AG718" s="8" t="str">
        <f t="shared" si="77"/>
        <v>new InstInfo(0714, "v_cmps_nle_f64", "vcc", "v8f", "v8f", "none", "none", "none", "none", 3, 3, @"D.u = !(S0 &lt;= S1); Signal on any NaN.", @"", ISA_Enc.VOPC, 108, 715, 0x7CD80000, 0x0025),</v>
      </c>
    </row>
    <row r="719" spans="2:33" x14ac:dyDescent="0.25">
      <c r="B719" t="s">
        <v>2208</v>
      </c>
      <c r="C719" s="5">
        <f t="shared" si="78"/>
        <v>715</v>
      </c>
      <c r="D719" t="s">
        <v>2787</v>
      </c>
      <c r="E719" t="s">
        <v>2798</v>
      </c>
      <c r="F719" t="s">
        <v>2798</v>
      </c>
      <c r="G719" t="s">
        <v>2791</v>
      </c>
      <c r="H719" t="s">
        <v>2791</v>
      </c>
      <c r="I719" t="s">
        <v>2791</v>
      </c>
      <c r="J719" t="s">
        <v>2791</v>
      </c>
      <c r="K719">
        <f t="shared" si="73"/>
        <v>3</v>
      </c>
      <c r="L719">
        <f t="shared" si="75"/>
        <v>3</v>
      </c>
      <c r="N719" t="s">
        <v>2393</v>
      </c>
      <c r="P719" t="s">
        <v>2872</v>
      </c>
      <c r="Q719">
        <v>108</v>
      </c>
      <c r="R719">
        <v>0</v>
      </c>
      <c r="S719" t="s">
        <v>587</v>
      </c>
      <c r="T719" t="str">
        <f t="shared" si="74"/>
        <v>01101100</v>
      </c>
      <c r="U719">
        <v>0</v>
      </c>
      <c r="V719">
        <v>0</v>
      </c>
      <c r="W719">
        <v>0</v>
      </c>
      <c r="X719">
        <v>0</v>
      </c>
      <c r="Y719">
        <v>0</v>
      </c>
      <c r="Z719">
        <v>1</v>
      </c>
      <c r="AA719">
        <v>0</v>
      </c>
      <c r="AB719">
        <v>0</v>
      </c>
      <c r="AC719">
        <v>1</v>
      </c>
      <c r="AD719">
        <v>0</v>
      </c>
      <c r="AE719">
        <v>1</v>
      </c>
      <c r="AF719" t="str">
        <f t="shared" si="76"/>
        <v>0x0025</v>
      </c>
      <c r="AG719" s="8" t="str">
        <f t="shared" si="77"/>
        <v>new InstInfo(0715, "v_cmps_nle_f64_ext", "s8b", "v8f", "v8f", "none", "none", "none", "none", 3, 3, @"D.u = !(S0 &lt;= S1); Signal on any NaN.", @"", ISA_Enc.VOP3bC, 108, 0, 0x7CD80000, 0x0025),</v>
      </c>
    </row>
    <row r="720" spans="2:33" x14ac:dyDescent="0.25">
      <c r="B720" t="s">
        <v>518</v>
      </c>
      <c r="C720" s="5">
        <f t="shared" si="78"/>
        <v>716</v>
      </c>
      <c r="D720" t="s">
        <v>1231</v>
      </c>
      <c r="E720" t="s">
        <v>2796</v>
      </c>
      <c r="F720" t="s">
        <v>2796</v>
      </c>
      <c r="G720" t="s">
        <v>2791</v>
      </c>
      <c r="H720" t="s">
        <v>2791</v>
      </c>
      <c r="I720" t="s">
        <v>2791</v>
      </c>
      <c r="J720" t="s">
        <v>2791</v>
      </c>
      <c r="K720">
        <f t="shared" si="73"/>
        <v>3</v>
      </c>
      <c r="L720">
        <f t="shared" si="75"/>
        <v>3</v>
      </c>
      <c r="N720" t="s">
        <v>2391</v>
      </c>
      <c r="P720" t="s">
        <v>1075</v>
      </c>
      <c r="Q720">
        <v>74</v>
      </c>
      <c r="R720">
        <f>_xlfn.IFNA(VLOOKUP(B720 &amp; "_EXT",$B$4:$C$1093,2,),0)</f>
        <v>717</v>
      </c>
      <c r="S720" t="s">
        <v>519</v>
      </c>
      <c r="T720" t="str">
        <f t="shared" si="74"/>
        <v>01001010</v>
      </c>
      <c r="U720">
        <v>0</v>
      </c>
      <c r="V720">
        <v>0</v>
      </c>
      <c r="W720">
        <v>0</v>
      </c>
      <c r="X720">
        <v>0</v>
      </c>
      <c r="Y720">
        <v>0</v>
      </c>
      <c r="Z720">
        <v>1</v>
      </c>
      <c r="AA720">
        <v>0</v>
      </c>
      <c r="AB720">
        <v>0</v>
      </c>
      <c r="AC720">
        <v>1</v>
      </c>
      <c r="AD720">
        <v>0</v>
      </c>
      <c r="AE720">
        <v>1</v>
      </c>
      <c r="AF720" t="str">
        <f t="shared" si="76"/>
        <v>0x0025</v>
      </c>
      <c r="AG720" s="8" t="str">
        <f t="shared" si="77"/>
        <v>new InstInfo(0716, "v_cmps_nlg_f32", "vcc", "v4f", "v4f", "none", "none", "none", "none", 3, 3, @"D.u = !(S0 &lt;&gt; S1); Signal on any NaN.", @"", ISA_Enc.VOPC, 74, 717, 0x7C940000, 0x0025),</v>
      </c>
    </row>
    <row r="721" spans="2:33" x14ac:dyDescent="0.25">
      <c r="B721" t="s">
        <v>2174</v>
      </c>
      <c r="C721" s="5">
        <f t="shared" si="78"/>
        <v>717</v>
      </c>
      <c r="D721" t="s">
        <v>2787</v>
      </c>
      <c r="E721" t="s">
        <v>2796</v>
      </c>
      <c r="F721" t="s">
        <v>2796</v>
      </c>
      <c r="G721" t="s">
        <v>2791</v>
      </c>
      <c r="H721" t="s">
        <v>2791</v>
      </c>
      <c r="I721" t="s">
        <v>2791</v>
      </c>
      <c r="J721" t="s">
        <v>2791</v>
      </c>
      <c r="K721">
        <f t="shared" si="73"/>
        <v>3</v>
      </c>
      <c r="L721">
        <f t="shared" si="75"/>
        <v>3</v>
      </c>
      <c r="N721" t="s">
        <v>2391</v>
      </c>
      <c r="P721" t="s">
        <v>2872</v>
      </c>
      <c r="Q721">
        <v>74</v>
      </c>
      <c r="R721">
        <v>0</v>
      </c>
      <c r="S721" t="s">
        <v>519</v>
      </c>
      <c r="T721" t="str">
        <f t="shared" si="74"/>
        <v>01001010</v>
      </c>
      <c r="U721">
        <v>0</v>
      </c>
      <c r="V721">
        <v>0</v>
      </c>
      <c r="W721">
        <v>0</v>
      </c>
      <c r="X721">
        <v>0</v>
      </c>
      <c r="Y721">
        <v>0</v>
      </c>
      <c r="Z721">
        <v>1</v>
      </c>
      <c r="AA721">
        <v>0</v>
      </c>
      <c r="AB721">
        <v>0</v>
      </c>
      <c r="AC721">
        <v>1</v>
      </c>
      <c r="AD721">
        <v>0</v>
      </c>
      <c r="AE721">
        <v>1</v>
      </c>
      <c r="AF721" t="str">
        <f t="shared" si="76"/>
        <v>0x0025</v>
      </c>
      <c r="AG721" s="8" t="str">
        <f t="shared" si="77"/>
        <v>new InstInfo(0717, "v_cmps_nlg_f32_ext", "s8b", "v4f", "v4f", "none", "none", "none", "none", 3, 3, @"D.u = !(S0 &lt;&gt; S1); Signal on any NaN.", @"", ISA_Enc.VOP3bC, 74, 0, 0x7C940000, 0x0025),</v>
      </c>
    </row>
    <row r="722" spans="2:33" x14ac:dyDescent="0.25">
      <c r="B722" t="s">
        <v>582</v>
      </c>
      <c r="C722" s="5">
        <f t="shared" si="78"/>
        <v>718</v>
      </c>
      <c r="D722" t="s">
        <v>1231</v>
      </c>
      <c r="E722" t="s">
        <v>2798</v>
      </c>
      <c r="F722" t="s">
        <v>2798</v>
      </c>
      <c r="G722" t="s">
        <v>2791</v>
      </c>
      <c r="H722" t="s">
        <v>2791</v>
      </c>
      <c r="I722" t="s">
        <v>2791</v>
      </c>
      <c r="J722" t="s">
        <v>2791</v>
      </c>
      <c r="K722">
        <f t="shared" ref="K722:K785" si="79">7-COUNTIF(D722:J722,"none")</f>
        <v>3</v>
      </c>
      <c r="L722">
        <f t="shared" si="75"/>
        <v>3</v>
      </c>
      <c r="N722" t="s">
        <v>2391</v>
      </c>
      <c r="P722" t="s">
        <v>1075</v>
      </c>
      <c r="Q722">
        <v>106</v>
      </c>
      <c r="R722">
        <f>_xlfn.IFNA(VLOOKUP(B722 &amp; "_EXT",$B$4:$C$1093,2,),0)</f>
        <v>719</v>
      </c>
      <c r="S722" t="s">
        <v>583</v>
      </c>
      <c r="T722" t="str">
        <f t="shared" si="74"/>
        <v>01101010</v>
      </c>
      <c r="U722">
        <v>0</v>
      </c>
      <c r="V722">
        <v>0</v>
      </c>
      <c r="W722">
        <v>0</v>
      </c>
      <c r="X722">
        <v>0</v>
      </c>
      <c r="Y722">
        <v>0</v>
      </c>
      <c r="Z722">
        <v>1</v>
      </c>
      <c r="AA722">
        <v>0</v>
      </c>
      <c r="AB722">
        <v>0</v>
      </c>
      <c r="AC722">
        <v>1</v>
      </c>
      <c r="AD722">
        <v>0</v>
      </c>
      <c r="AE722">
        <v>1</v>
      </c>
      <c r="AF722" t="str">
        <f t="shared" si="76"/>
        <v>0x0025</v>
      </c>
      <c r="AG722" s="8" t="str">
        <f t="shared" si="77"/>
        <v>new InstInfo(0718, "v_cmps_nlg_f64", "vcc", "v8f", "v8f", "none", "none", "none", "none", 3, 3, @"D.u = !(S0 &lt;&gt; S1); Signal on any NaN.", @"", ISA_Enc.VOPC, 106, 719, 0x7CD40000, 0x0025),</v>
      </c>
    </row>
    <row r="723" spans="2:33" x14ac:dyDescent="0.25">
      <c r="B723" t="s">
        <v>2206</v>
      </c>
      <c r="C723" s="5">
        <f t="shared" si="78"/>
        <v>719</v>
      </c>
      <c r="D723" t="s">
        <v>2787</v>
      </c>
      <c r="E723" t="s">
        <v>2798</v>
      </c>
      <c r="F723" t="s">
        <v>2798</v>
      </c>
      <c r="G723" t="s">
        <v>2791</v>
      </c>
      <c r="H723" t="s">
        <v>2791</v>
      </c>
      <c r="I723" t="s">
        <v>2791</v>
      </c>
      <c r="J723" t="s">
        <v>2791</v>
      </c>
      <c r="K723">
        <f t="shared" si="79"/>
        <v>3</v>
      </c>
      <c r="L723">
        <f t="shared" si="75"/>
        <v>3</v>
      </c>
      <c r="N723" t="s">
        <v>2391</v>
      </c>
      <c r="P723" t="s">
        <v>2872</v>
      </c>
      <c r="Q723">
        <v>106</v>
      </c>
      <c r="R723">
        <v>0</v>
      </c>
      <c r="S723" t="s">
        <v>583</v>
      </c>
      <c r="T723" t="str">
        <f t="shared" si="74"/>
        <v>01101010</v>
      </c>
      <c r="U723">
        <v>0</v>
      </c>
      <c r="V723">
        <v>0</v>
      </c>
      <c r="W723">
        <v>0</v>
      </c>
      <c r="X723">
        <v>0</v>
      </c>
      <c r="Y723">
        <v>0</v>
      </c>
      <c r="Z723">
        <v>1</v>
      </c>
      <c r="AA723">
        <v>0</v>
      </c>
      <c r="AB723">
        <v>0</v>
      </c>
      <c r="AC723">
        <v>1</v>
      </c>
      <c r="AD723">
        <v>0</v>
      </c>
      <c r="AE723">
        <v>1</v>
      </c>
      <c r="AF723" t="str">
        <f t="shared" si="76"/>
        <v>0x0025</v>
      </c>
      <c r="AG723" s="8" t="str">
        <f t="shared" si="77"/>
        <v>new InstInfo(0719, "v_cmps_nlg_f64_ext", "s8b", "v8f", "v8f", "none", "none", "none", "none", 3, 3, @"D.u = !(S0 &lt;&gt; S1); Signal on any NaN.", @"", ISA_Enc.VOP3bC, 106, 0, 0x7CD40000, 0x0025),</v>
      </c>
    </row>
    <row r="724" spans="2:33" x14ac:dyDescent="0.25">
      <c r="B724" t="s">
        <v>526</v>
      </c>
      <c r="C724" s="5">
        <f t="shared" si="78"/>
        <v>720</v>
      </c>
      <c r="D724" t="s">
        <v>1231</v>
      </c>
      <c r="E724" t="s">
        <v>2796</v>
      </c>
      <c r="F724" t="s">
        <v>2796</v>
      </c>
      <c r="G724" t="s">
        <v>2791</v>
      </c>
      <c r="H724" t="s">
        <v>2791</v>
      </c>
      <c r="I724" t="s">
        <v>2791</v>
      </c>
      <c r="J724" t="s">
        <v>2791</v>
      </c>
      <c r="K724">
        <f t="shared" si="79"/>
        <v>3</v>
      </c>
      <c r="L724">
        <f t="shared" si="75"/>
        <v>3</v>
      </c>
      <c r="N724" t="s">
        <v>2395</v>
      </c>
      <c r="P724" t="s">
        <v>1075</v>
      </c>
      <c r="Q724">
        <v>78</v>
      </c>
      <c r="R724">
        <f>_xlfn.IFNA(VLOOKUP(B724 &amp; "_EXT",$B$4:$C$1093,2,),0)</f>
        <v>721</v>
      </c>
      <c r="S724" t="s">
        <v>527</v>
      </c>
      <c r="T724" t="str">
        <f t="shared" si="74"/>
        <v>01001110</v>
      </c>
      <c r="U724">
        <v>0</v>
      </c>
      <c r="V724">
        <v>0</v>
      </c>
      <c r="W724">
        <v>0</v>
      </c>
      <c r="X724">
        <v>0</v>
      </c>
      <c r="Y724">
        <v>0</v>
      </c>
      <c r="Z724">
        <v>1</v>
      </c>
      <c r="AA724">
        <v>0</v>
      </c>
      <c r="AB724">
        <v>0</v>
      </c>
      <c r="AC724">
        <v>1</v>
      </c>
      <c r="AD724">
        <v>0</v>
      </c>
      <c r="AE724">
        <v>1</v>
      </c>
      <c r="AF724" t="str">
        <f t="shared" si="76"/>
        <v>0x0025</v>
      </c>
      <c r="AG724" s="8" t="str">
        <f t="shared" si="77"/>
        <v>new InstInfo(0720, "v_cmps_nlt_f32", "vcc", "v4f", "v4f", "none", "none", "none", "none", 3, 3, @"D.u = !(S0 &lt; S1); Signal on any NaN.", @"", ISA_Enc.VOPC, 78, 721, 0x7C9C0000, 0x0025),</v>
      </c>
    </row>
    <row r="725" spans="2:33" x14ac:dyDescent="0.25">
      <c r="B725" t="s">
        <v>2178</v>
      </c>
      <c r="C725" s="5">
        <f t="shared" si="78"/>
        <v>721</v>
      </c>
      <c r="D725" t="s">
        <v>2787</v>
      </c>
      <c r="E725" t="s">
        <v>2796</v>
      </c>
      <c r="F725" t="s">
        <v>2796</v>
      </c>
      <c r="G725" t="s">
        <v>2791</v>
      </c>
      <c r="H725" t="s">
        <v>2791</v>
      </c>
      <c r="I725" t="s">
        <v>2791</v>
      </c>
      <c r="J725" t="s">
        <v>2791</v>
      </c>
      <c r="K725">
        <f t="shared" si="79"/>
        <v>3</v>
      </c>
      <c r="L725">
        <f t="shared" si="75"/>
        <v>3</v>
      </c>
      <c r="N725" t="s">
        <v>2395</v>
      </c>
      <c r="P725" t="s">
        <v>2872</v>
      </c>
      <c r="Q725">
        <v>78</v>
      </c>
      <c r="R725">
        <v>0</v>
      </c>
      <c r="S725" t="s">
        <v>527</v>
      </c>
      <c r="T725" t="str">
        <f t="shared" si="74"/>
        <v>01001110</v>
      </c>
      <c r="U725">
        <v>0</v>
      </c>
      <c r="V725">
        <v>0</v>
      </c>
      <c r="W725">
        <v>0</v>
      </c>
      <c r="X725">
        <v>0</v>
      </c>
      <c r="Y725">
        <v>0</v>
      </c>
      <c r="Z725">
        <v>1</v>
      </c>
      <c r="AA725">
        <v>0</v>
      </c>
      <c r="AB725">
        <v>0</v>
      </c>
      <c r="AC725">
        <v>1</v>
      </c>
      <c r="AD725">
        <v>0</v>
      </c>
      <c r="AE725">
        <v>1</v>
      </c>
      <c r="AF725" t="str">
        <f t="shared" si="76"/>
        <v>0x0025</v>
      </c>
      <c r="AG725" s="8" t="str">
        <f t="shared" si="77"/>
        <v>new InstInfo(0721, "v_cmps_nlt_f32_ext", "s8b", "v4f", "v4f", "none", "none", "none", "none", 3, 3, @"D.u = !(S0 &lt; S1); Signal on any NaN.", @"", ISA_Enc.VOP3bC, 78, 0, 0x7C9C0000, 0x0025),</v>
      </c>
    </row>
    <row r="726" spans="2:33" x14ac:dyDescent="0.25">
      <c r="B726" t="s">
        <v>590</v>
      </c>
      <c r="C726" s="5">
        <f t="shared" si="78"/>
        <v>722</v>
      </c>
      <c r="D726" t="s">
        <v>1231</v>
      </c>
      <c r="E726" t="s">
        <v>2798</v>
      </c>
      <c r="F726" t="s">
        <v>2798</v>
      </c>
      <c r="G726" t="s">
        <v>2791</v>
      </c>
      <c r="H726" t="s">
        <v>2791</v>
      </c>
      <c r="I726" t="s">
        <v>2791</v>
      </c>
      <c r="J726" t="s">
        <v>2791</v>
      </c>
      <c r="K726">
        <f t="shared" si="79"/>
        <v>3</v>
      </c>
      <c r="L726">
        <f t="shared" si="75"/>
        <v>3</v>
      </c>
      <c r="N726" t="s">
        <v>2395</v>
      </c>
      <c r="P726" t="s">
        <v>1075</v>
      </c>
      <c r="Q726">
        <v>110</v>
      </c>
      <c r="R726">
        <f>_xlfn.IFNA(VLOOKUP(B726 &amp; "_EXT",$B$4:$C$1093,2,),0)</f>
        <v>723</v>
      </c>
      <c r="S726" t="s">
        <v>591</v>
      </c>
      <c r="T726" t="str">
        <f t="shared" si="74"/>
        <v>01101110</v>
      </c>
      <c r="U726">
        <v>0</v>
      </c>
      <c r="V726">
        <v>0</v>
      </c>
      <c r="W726">
        <v>0</v>
      </c>
      <c r="X726">
        <v>0</v>
      </c>
      <c r="Y726">
        <v>0</v>
      </c>
      <c r="Z726">
        <v>1</v>
      </c>
      <c r="AA726">
        <v>0</v>
      </c>
      <c r="AB726">
        <v>0</v>
      </c>
      <c r="AC726">
        <v>1</v>
      </c>
      <c r="AD726">
        <v>0</v>
      </c>
      <c r="AE726">
        <v>1</v>
      </c>
      <c r="AF726" t="str">
        <f t="shared" si="76"/>
        <v>0x0025</v>
      </c>
      <c r="AG726" s="8" t="str">
        <f t="shared" si="77"/>
        <v>new InstInfo(0722, "v_cmps_nlt_f64", "vcc", "v8f", "v8f", "none", "none", "none", "none", 3, 3, @"D.u = !(S0 &lt; S1); Signal on any NaN.", @"", ISA_Enc.VOPC, 110, 723, 0x7CDC0000, 0x0025),</v>
      </c>
    </row>
    <row r="727" spans="2:33" x14ac:dyDescent="0.25">
      <c r="B727" t="s">
        <v>2210</v>
      </c>
      <c r="C727" s="5">
        <f t="shared" si="78"/>
        <v>723</v>
      </c>
      <c r="D727" t="s">
        <v>2787</v>
      </c>
      <c r="E727" t="s">
        <v>2798</v>
      </c>
      <c r="F727" t="s">
        <v>2798</v>
      </c>
      <c r="G727" t="s">
        <v>2791</v>
      </c>
      <c r="H727" t="s">
        <v>2791</v>
      </c>
      <c r="I727" t="s">
        <v>2791</v>
      </c>
      <c r="J727" t="s">
        <v>2791</v>
      </c>
      <c r="K727">
        <f t="shared" si="79"/>
        <v>3</v>
      </c>
      <c r="L727">
        <f t="shared" si="75"/>
        <v>3</v>
      </c>
      <c r="N727" t="s">
        <v>2395</v>
      </c>
      <c r="P727" t="s">
        <v>2872</v>
      </c>
      <c r="Q727">
        <v>110</v>
      </c>
      <c r="R727">
        <v>0</v>
      </c>
      <c r="S727" t="s">
        <v>591</v>
      </c>
      <c r="T727" t="str">
        <f t="shared" si="74"/>
        <v>01101110</v>
      </c>
      <c r="U727">
        <v>0</v>
      </c>
      <c r="V727">
        <v>0</v>
      </c>
      <c r="W727">
        <v>0</v>
      </c>
      <c r="X727">
        <v>0</v>
      </c>
      <c r="Y727">
        <v>0</v>
      </c>
      <c r="Z727">
        <v>1</v>
      </c>
      <c r="AA727">
        <v>0</v>
      </c>
      <c r="AB727">
        <v>0</v>
      </c>
      <c r="AC727">
        <v>1</v>
      </c>
      <c r="AD727">
        <v>0</v>
      </c>
      <c r="AE727">
        <v>1</v>
      </c>
      <c r="AF727" t="str">
        <f t="shared" si="76"/>
        <v>0x0025</v>
      </c>
      <c r="AG727" s="8" t="str">
        <f t="shared" si="77"/>
        <v>new InstInfo(0723, "v_cmps_nlt_f64_ext", "s8b", "v8f", "v8f", "none", "none", "none", "none", 3, 3, @"D.u = !(S0 &lt; S1); Signal on any NaN.", @"", ISA_Enc.VOP3bC, 110, 0, 0x7CDC0000, 0x0025),</v>
      </c>
    </row>
    <row r="728" spans="2:33" x14ac:dyDescent="0.25">
      <c r="B728" t="s">
        <v>512</v>
      </c>
      <c r="C728" s="5">
        <f t="shared" si="78"/>
        <v>724</v>
      </c>
      <c r="D728" t="s">
        <v>1231</v>
      </c>
      <c r="E728" t="s">
        <v>2796</v>
      </c>
      <c r="F728" t="s">
        <v>2796</v>
      </c>
      <c r="G728" t="s">
        <v>2791</v>
      </c>
      <c r="H728" t="s">
        <v>2791</v>
      </c>
      <c r="I728" t="s">
        <v>2791</v>
      </c>
      <c r="J728" t="s">
        <v>2791</v>
      </c>
      <c r="K728">
        <f t="shared" si="79"/>
        <v>3</v>
      </c>
      <c r="L728">
        <f t="shared" si="75"/>
        <v>3</v>
      </c>
      <c r="N728" t="s">
        <v>2388</v>
      </c>
      <c r="P728" t="s">
        <v>1075</v>
      </c>
      <c r="Q728">
        <v>71</v>
      </c>
      <c r="R728">
        <f>_xlfn.IFNA(VLOOKUP(B728 &amp; "_EXT",$B$4:$C$1093,2,),0)</f>
        <v>725</v>
      </c>
      <c r="S728" t="s">
        <v>513</v>
      </c>
      <c r="T728" t="str">
        <f t="shared" si="74"/>
        <v>01000111</v>
      </c>
      <c r="U728">
        <v>0</v>
      </c>
      <c r="V728">
        <v>0</v>
      </c>
      <c r="W728">
        <v>0</v>
      </c>
      <c r="X728">
        <v>0</v>
      </c>
      <c r="Y728">
        <v>0</v>
      </c>
      <c r="Z728">
        <v>1</v>
      </c>
      <c r="AA728">
        <v>0</v>
      </c>
      <c r="AB728">
        <v>0</v>
      </c>
      <c r="AC728">
        <v>1</v>
      </c>
      <c r="AD728">
        <v>0</v>
      </c>
      <c r="AE728">
        <v>1</v>
      </c>
      <c r="AF728" t="str">
        <f t="shared" si="76"/>
        <v>0x0025</v>
      </c>
      <c r="AG728" s="8" t="str">
        <f t="shared" si="77"/>
        <v>new InstInfo(0724, "v_cmps_o_f32", "vcc", "v4f", "v4f", "none", "none", "none", "none", 3, 3, @"D.u = (!isNaN(S0) &amp;&amp; !isNaN(S1)); Signal on any NaN.", @"", ISA_Enc.VOPC, 71, 725, 0x7C8E0000, 0x0025),</v>
      </c>
    </row>
    <row r="729" spans="2:33" x14ac:dyDescent="0.25">
      <c r="B729" t="s">
        <v>2171</v>
      </c>
      <c r="C729" s="5">
        <f t="shared" si="78"/>
        <v>725</v>
      </c>
      <c r="D729" t="s">
        <v>2787</v>
      </c>
      <c r="E729" t="s">
        <v>2796</v>
      </c>
      <c r="F729" t="s">
        <v>2796</v>
      </c>
      <c r="G729" t="s">
        <v>2791</v>
      </c>
      <c r="H729" t="s">
        <v>2791</v>
      </c>
      <c r="I729" t="s">
        <v>2791</v>
      </c>
      <c r="J729" t="s">
        <v>2791</v>
      </c>
      <c r="K729">
        <f t="shared" si="79"/>
        <v>3</v>
      </c>
      <c r="L729">
        <f t="shared" si="75"/>
        <v>3</v>
      </c>
      <c r="N729" t="s">
        <v>2388</v>
      </c>
      <c r="P729" t="s">
        <v>2872</v>
      </c>
      <c r="Q729">
        <v>71</v>
      </c>
      <c r="R729">
        <v>0</v>
      </c>
      <c r="S729" t="s">
        <v>513</v>
      </c>
      <c r="T729" t="str">
        <f t="shared" si="74"/>
        <v>01000111</v>
      </c>
      <c r="U729">
        <v>0</v>
      </c>
      <c r="V729">
        <v>0</v>
      </c>
      <c r="W729">
        <v>0</v>
      </c>
      <c r="X729">
        <v>0</v>
      </c>
      <c r="Y729">
        <v>0</v>
      </c>
      <c r="Z729">
        <v>1</v>
      </c>
      <c r="AA729">
        <v>0</v>
      </c>
      <c r="AB729">
        <v>0</v>
      </c>
      <c r="AC729">
        <v>1</v>
      </c>
      <c r="AD729">
        <v>0</v>
      </c>
      <c r="AE729">
        <v>1</v>
      </c>
      <c r="AF729" t="str">
        <f t="shared" si="76"/>
        <v>0x0025</v>
      </c>
      <c r="AG729" s="8" t="str">
        <f t="shared" si="77"/>
        <v>new InstInfo(0725, "v_cmps_o_f32_ext", "s8b", "v4f", "v4f", "none", "none", "none", "none", 3, 3, @"D.u = (!isNaN(S0) &amp;&amp; !isNaN(S1)); Signal on any NaN.", @"", ISA_Enc.VOP3bC, 71, 0, 0x7C8E0000, 0x0025),</v>
      </c>
    </row>
    <row r="730" spans="2:33" x14ac:dyDescent="0.25">
      <c r="B730" t="s">
        <v>576</v>
      </c>
      <c r="C730" s="5">
        <f t="shared" si="78"/>
        <v>726</v>
      </c>
      <c r="D730" t="s">
        <v>1231</v>
      </c>
      <c r="E730" t="s">
        <v>2798</v>
      </c>
      <c r="F730" t="s">
        <v>2798</v>
      </c>
      <c r="G730" t="s">
        <v>2791</v>
      </c>
      <c r="H730" t="s">
        <v>2791</v>
      </c>
      <c r="I730" t="s">
        <v>2791</v>
      </c>
      <c r="J730" t="s">
        <v>2791</v>
      </c>
      <c r="K730">
        <f t="shared" si="79"/>
        <v>3</v>
      </c>
      <c r="L730">
        <f t="shared" si="75"/>
        <v>3</v>
      </c>
      <c r="N730" t="s">
        <v>2388</v>
      </c>
      <c r="P730" t="s">
        <v>1075</v>
      </c>
      <c r="Q730">
        <v>103</v>
      </c>
      <c r="R730">
        <f>_xlfn.IFNA(VLOOKUP(B730 &amp; "_EXT",$B$4:$C$1093,2,),0)</f>
        <v>727</v>
      </c>
      <c r="S730" t="s">
        <v>577</v>
      </c>
      <c r="T730" t="str">
        <f t="shared" si="74"/>
        <v>01100111</v>
      </c>
      <c r="U730">
        <v>0</v>
      </c>
      <c r="V730">
        <v>0</v>
      </c>
      <c r="W730">
        <v>0</v>
      </c>
      <c r="X730">
        <v>0</v>
      </c>
      <c r="Y730">
        <v>0</v>
      </c>
      <c r="Z730">
        <v>1</v>
      </c>
      <c r="AA730">
        <v>0</v>
      </c>
      <c r="AB730">
        <v>0</v>
      </c>
      <c r="AC730">
        <v>1</v>
      </c>
      <c r="AD730">
        <v>0</v>
      </c>
      <c r="AE730">
        <v>1</v>
      </c>
      <c r="AF730" t="str">
        <f t="shared" si="76"/>
        <v>0x0025</v>
      </c>
      <c r="AG730" s="8" t="str">
        <f t="shared" si="77"/>
        <v>new InstInfo(0726, "v_cmps_o_f64", "vcc", "v8f", "v8f", "none", "none", "none", "none", 3, 3, @"D.u = (!isNaN(S0) &amp;&amp; !isNaN(S1)); Signal on any NaN.", @"", ISA_Enc.VOPC, 103, 727, 0x7CCE0000, 0x0025),</v>
      </c>
    </row>
    <row r="731" spans="2:33" x14ac:dyDescent="0.25">
      <c r="B731" t="s">
        <v>2203</v>
      </c>
      <c r="C731" s="5">
        <f t="shared" si="78"/>
        <v>727</v>
      </c>
      <c r="D731" t="s">
        <v>2787</v>
      </c>
      <c r="E731" t="s">
        <v>2798</v>
      </c>
      <c r="F731" t="s">
        <v>2798</v>
      </c>
      <c r="G731" t="s">
        <v>2791</v>
      </c>
      <c r="H731" t="s">
        <v>2791</v>
      </c>
      <c r="I731" t="s">
        <v>2791</v>
      </c>
      <c r="J731" t="s">
        <v>2791</v>
      </c>
      <c r="K731">
        <f t="shared" si="79"/>
        <v>3</v>
      </c>
      <c r="L731">
        <f t="shared" si="75"/>
        <v>3</v>
      </c>
      <c r="N731" t="s">
        <v>2388</v>
      </c>
      <c r="P731" t="s">
        <v>2872</v>
      </c>
      <c r="Q731">
        <v>103</v>
      </c>
      <c r="R731">
        <v>0</v>
      </c>
      <c r="S731" t="s">
        <v>577</v>
      </c>
      <c r="T731" t="str">
        <f t="shared" si="74"/>
        <v>01100111</v>
      </c>
      <c r="U731">
        <v>0</v>
      </c>
      <c r="V731">
        <v>0</v>
      </c>
      <c r="W731">
        <v>0</v>
      </c>
      <c r="X731">
        <v>0</v>
      </c>
      <c r="Y731">
        <v>0</v>
      </c>
      <c r="Z731">
        <v>1</v>
      </c>
      <c r="AA731">
        <v>0</v>
      </c>
      <c r="AB731">
        <v>0</v>
      </c>
      <c r="AC731">
        <v>1</v>
      </c>
      <c r="AD731">
        <v>0</v>
      </c>
      <c r="AE731">
        <v>1</v>
      </c>
      <c r="AF731" t="str">
        <f t="shared" si="76"/>
        <v>0x0025</v>
      </c>
      <c r="AG731" s="8" t="str">
        <f t="shared" si="77"/>
        <v>new InstInfo(0727, "v_cmps_o_f64_ext", "s8b", "v8f", "v8f", "none", "none", "none", "none", 3, 3, @"D.u = (!isNaN(S0) &amp;&amp; !isNaN(S1)); Signal on any NaN.", @"", ISA_Enc.VOP3bC, 103, 0, 0x7CCE0000, 0x0025),</v>
      </c>
    </row>
    <row r="732" spans="2:33" x14ac:dyDescent="0.25">
      <c r="B732" t="s">
        <v>528</v>
      </c>
      <c r="C732" s="5">
        <f t="shared" si="78"/>
        <v>728</v>
      </c>
      <c r="D732" t="s">
        <v>1231</v>
      </c>
      <c r="E732" t="s">
        <v>2796</v>
      </c>
      <c r="F732" t="s">
        <v>2796</v>
      </c>
      <c r="G732" t="s">
        <v>2791</v>
      </c>
      <c r="H732" t="s">
        <v>2791</v>
      </c>
      <c r="I732" t="s">
        <v>2791</v>
      </c>
      <c r="J732" t="s">
        <v>2791</v>
      </c>
      <c r="K732">
        <f t="shared" si="79"/>
        <v>3</v>
      </c>
      <c r="L732">
        <f t="shared" si="75"/>
        <v>3</v>
      </c>
      <c r="N732" t="s">
        <v>2396</v>
      </c>
      <c r="P732" t="s">
        <v>1075</v>
      </c>
      <c r="Q732">
        <v>79</v>
      </c>
      <c r="R732">
        <f>_xlfn.IFNA(VLOOKUP(B732 &amp; "_EXT",$B$4:$C$1093,2,),0)</f>
        <v>729</v>
      </c>
      <c r="S732" t="s">
        <v>529</v>
      </c>
      <c r="T732" t="str">
        <f t="shared" si="74"/>
        <v>01001111</v>
      </c>
      <c r="U732">
        <v>0</v>
      </c>
      <c r="V732">
        <v>0</v>
      </c>
      <c r="W732">
        <v>0</v>
      </c>
      <c r="X732">
        <v>0</v>
      </c>
      <c r="Y732">
        <v>0</v>
      </c>
      <c r="Z732">
        <v>1</v>
      </c>
      <c r="AA732">
        <v>0</v>
      </c>
      <c r="AB732">
        <v>0</v>
      </c>
      <c r="AC732">
        <v>1</v>
      </c>
      <c r="AD732">
        <v>0</v>
      </c>
      <c r="AE732">
        <v>1</v>
      </c>
      <c r="AF732" t="str">
        <f t="shared" si="76"/>
        <v>0x0025</v>
      </c>
      <c r="AG732" s="8" t="str">
        <f t="shared" si="77"/>
        <v>new InstInfo(0728, "v_cmps_tru_f32", "vcc", "v4f", "v4f", "none", "none", "none", "none", 3, 3, @"D.u = 1; Signal on any NaN.", @"", ISA_Enc.VOPC, 79, 729, 0x7C9E0000, 0x0025),</v>
      </c>
    </row>
    <row r="733" spans="2:33" x14ac:dyDescent="0.25">
      <c r="B733" t="s">
        <v>2179</v>
      </c>
      <c r="C733" s="5">
        <f t="shared" si="78"/>
        <v>729</v>
      </c>
      <c r="D733" t="s">
        <v>2787</v>
      </c>
      <c r="E733" t="s">
        <v>2796</v>
      </c>
      <c r="F733" t="s">
        <v>2796</v>
      </c>
      <c r="G733" t="s">
        <v>2791</v>
      </c>
      <c r="H733" t="s">
        <v>2791</v>
      </c>
      <c r="I733" t="s">
        <v>2791</v>
      </c>
      <c r="J733" t="s">
        <v>2791</v>
      </c>
      <c r="K733">
        <f t="shared" si="79"/>
        <v>3</v>
      </c>
      <c r="L733">
        <f t="shared" si="75"/>
        <v>3</v>
      </c>
      <c r="N733" t="s">
        <v>2396</v>
      </c>
      <c r="P733" t="s">
        <v>2872</v>
      </c>
      <c r="Q733">
        <v>79</v>
      </c>
      <c r="R733">
        <v>0</v>
      </c>
      <c r="S733" t="s">
        <v>529</v>
      </c>
      <c r="T733" t="str">
        <f t="shared" si="74"/>
        <v>01001111</v>
      </c>
      <c r="U733">
        <v>0</v>
      </c>
      <c r="V733">
        <v>0</v>
      </c>
      <c r="W733">
        <v>0</v>
      </c>
      <c r="X733">
        <v>0</v>
      </c>
      <c r="Y733">
        <v>0</v>
      </c>
      <c r="Z733">
        <v>1</v>
      </c>
      <c r="AA733">
        <v>0</v>
      </c>
      <c r="AB733">
        <v>0</v>
      </c>
      <c r="AC733">
        <v>1</v>
      </c>
      <c r="AD733">
        <v>0</v>
      </c>
      <c r="AE733">
        <v>1</v>
      </c>
      <c r="AF733" t="str">
        <f t="shared" si="76"/>
        <v>0x0025</v>
      </c>
      <c r="AG733" s="8" t="str">
        <f t="shared" si="77"/>
        <v>new InstInfo(0729, "v_cmps_tru_f32_ext", "s8b", "v4f", "v4f", "none", "none", "none", "none", 3, 3, @"D.u = 1; Signal on any NaN.", @"", ISA_Enc.VOP3bC, 79, 0, 0x7C9E0000, 0x0025),</v>
      </c>
    </row>
    <row r="734" spans="2:33" x14ac:dyDescent="0.25">
      <c r="B734" t="s">
        <v>592</v>
      </c>
      <c r="C734" s="5">
        <f t="shared" si="78"/>
        <v>730</v>
      </c>
      <c r="D734" t="s">
        <v>1231</v>
      </c>
      <c r="E734" t="s">
        <v>2798</v>
      </c>
      <c r="F734" t="s">
        <v>2798</v>
      </c>
      <c r="G734" t="s">
        <v>2791</v>
      </c>
      <c r="H734" t="s">
        <v>2791</v>
      </c>
      <c r="I734" t="s">
        <v>2791</v>
      </c>
      <c r="J734" t="s">
        <v>2791</v>
      </c>
      <c r="K734">
        <f t="shared" si="79"/>
        <v>3</v>
      </c>
      <c r="L734">
        <f t="shared" si="75"/>
        <v>3</v>
      </c>
      <c r="N734" t="s">
        <v>2396</v>
      </c>
      <c r="P734" t="s">
        <v>1075</v>
      </c>
      <c r="Q734">
        <v>111</v>
      </c>
      <c r="R734">
        <f>_xlfn.IFNA(VLOOKUP(B734 &amp; "_EXT",$B$4:$C$1093,2,),0)</f>
        <v>731</v>
      </c>
      <c r="S734" t="s">
        <v>593</v>
      </c>
      <c r="T734" t="str">
        <f t="shared" si="74"/>
        <v>01101111</v>
      </c>
      <c r="U734">
        <v>0</v>
      </c>
      <c r="V734">
        <v>0</v>
      </c>
      <c r="W734">
        <v>0</v>
      </c>
      <c r="X734">
        <v>0</v>
      </c>
      <c r="Y734">
        <v>0</v>
      </c>
      <c r="Z734">
        <v>1</v>
      </c>
      <c r="AA734">
        <v>0</v>
      </c>
      <c r="AB734">
        <v>0</v>
      </c>
      <c r="AC734">
        <v>1</v>
      </c>
      <c r="AD734">
        <v>0</v>
      </c>
      <c r="AE734">
        <v>1</v>
      </c>
      <c r="AF734" t="str">
        <f t="shared" si="76"/>
        <v>0x0025</v>
      </c>
      <c r="AG734" s="8" t="str">
        <f t="shared" si="77"/>
        <v>new InstInfo(0730, "v_cmps_tru_f64", "vcc", "v8f", "v8f", "none", "none", "none", "none", 3, 3, @"D.u = 1; Signal on any NaN.", @"", ISA_Enc.VOPC, 111, 731, 0x7CDE0000, 0x0025),</v>
      </c>
    </row>
    <row r="735" spans="2:33" x14ac:dyDescent="0.25">
      <c r="B735" t="s">
        <v>2211</v>
      </c>
      <c r="C735" s="5">
        <f t="shared" si="78"/>
        <v>731</v>
      </c>
      <c r="D735" t="s">
        <v>2787</v>
      </c>
      <c r="E735" t="s">
        <v>2798</v>
      </c>
      <c r="F735" t="s">
        <v>2798</v>
      </c>
      <c r="G735" t="s">
        <v>2791</v>
      </c>
      <c r="H735" t="s">
        <v>2791</v>
      </c>
      <c r="I735" t="s">
        <v>2791</v>
      </c>
      <c r="J735" t="s">
        <v>2791</v>
      </c>
      <c r="K735">
        <f t="shared" si="79"/>
        <v>3</v>
      </c>
      <c r="L735">
        <f t="shared" si="75"/>
        <v>3</v>
      </c>
      <c r="N735" t="s">
        <v>2396</v>
      </c>
      <c r="P735" t="s">
        <v>2872</v>
      </c>
      <c r="Q735">
        <v>111</v>
      </c>
      <c r="R735">
        <v>0</v>
      </c>
      <c r="S735" t="s">
        <v>593</v>
      </c>
      <c r="T735" t="str">
        <f t="shared" si="74"/>
        <v>01101111</v>
      </c>
      <c r="U735">
        <v>0</v>
      </c>
      <c r="V735">
        <v>0</v>
      </c>
      <c r="W735">
        <v>0</v>
      </c>
      <c r="X735">
        <v>0</v>
      </c>
      <c r="Y735">
        <v>0</v>
      </c>
      <c r="Z735">
        <v>1</v>
      </c>
      <c r="AA735">
        <v>0</v>
      </c>
      <c r="AB735">
        <v>0</v>
      </c>
      <c r="AC735">
        <v>1</v>
      </c>
      <c r="AD735">
        <v>0</v>
      </c>
      <c r="AE735">
        <v>1</v>
      </c>
      <c r="AF735" t="str">
        <f t="shared" si="76"/>
        <v>0x0025</v>
      </c>
      <c r="AG735" s="8" t="str">
        <f t="shared" si="77"/>
        <v>new InstInfo(0731, "v_cmps_tru_f64_ext", "s8b", "v8f", "v8f", "none", "none", "none", "none", 3, 3, @"D.u = 1; Signal on any NaN.", @"", ISA_Enc.VOP3bC, 111, 0, 0x7CDE0000, 0x0025),</v>
      </c>
    </row>
    <row r="736" spans="2:33" x14ac:dyDescent="0.25">
      <c r="B736" t="s">
        <v>514</v>
      </c>
      <c r="C736" s="5">
        <f t="shared" si="78"/>
        <v>732</v>
      </c>
      <c r="D736" t="s">
        <v>1231</v>
      </c>
      <c r="E736" t="s">
        <v>2796</v>
      </c>
      <c r="F736" t="s">
        <v>2796</v>
      </c>
      <c r="G736" t="s">
        <v>2791</v>
      </c>
      <c r="H736" t="s">
        <v>2791</v>
      </c>
      <c r="I736" t="s">
        <v>2791</v>
      </c>
      <c r="J736" t="s">
        <v>2791</v>
      </c>
      <c r="K736">
        <f t="shared" si="79"/>
        <v>3</v>
      </c>
      <c r="L736">
        <f t="shared" si="75"/>
        <v>3</v>
      </c>
      <c r="N736" t="s">
        <v>2389</v>
      </c>
      <c r="P736" t="s">
        <v>1075</v>
      </c>
      <c r="Q736">
        <v>72</v>
      </c>
      <c r="R736">
        <f>_xlfn.IFNA(VLOOKUP(B736 &amp; "_EXT",$B$4:$C$1093,2,),0)</f>
        <v>733</v>
      </c>
      <c r="S736" t="s">
        <v>515</v>
      </c>
      <c r="T736" t="str">
        <f t="shared" ref="T736:T799" si="80">DEC2BIN(Q736,8)</f>
        <v>01001000</v>
      </c>
      <c r="U736">
        <v>0</v>
      </c>
      <c r="V736">
        <v>0</v>
      </c>
      <c r="W736">
        <v>0</v>
      </c>
      <c r="X736">
        <v>0</v>
      </c>
      <c r="Y736">
        <v>0</v>
      </c>
      <c r="Z736">
        <v>1</v>
      </c>
      <c r="AA736">
        <v>0</v>
      </c>
      <c r="AB736">
        <v>0</v>
      </c>
      <c r="AC736">
        <v>1</v>
      </c>
      <c r="AD736">
        <v>0</v>
      </c>
      <c r="AE736">
        <v>1</v>
      </c>
      <c r="AF736" t="str">
        <f t="shared" si="76"/>
        <v>0x0025</v>
      </c>
      <c r="AG736" s="8" t="str">
        <f t="shared" si="77"/>
        <v>new InstInfo(0732, "v_cmps_u_f32", "vcc", "v4f", "v4f", "none", "none", "none", "none", 3, 3, @"D.u = (!isNaN(S0) || !isNaN(S1)); Signal on any NaN.", @"", ISA_Enc.VOPC, 72, 733, 0x7C900000, 0x0025),</v>
      </c>
    </row>
    <row r="737" spans="2:33" x14ac:dyDescent="0.25">
      <c r="B737" t="s">
        <v>2172</v>
      </c>
      <c r="C737" s="5">
        <f t="shared" si="78"/>
        <v>733</v>
      </c>
      <c r="D737" t="s">
        <v>2787</v>
      </c>
      <c r="E737" t="s">
        <v>2796</v>
      </c>
      <c r="F737" t="s">
        <v>2796</v>
      </c>
      <c r="G737" t="s">
        <v>2791</v>
      </c>
      <c r="H737" t="s">
        <v>2791</v>
      </c>
      <c r="I737" t="s">
        <v>2791</v>
      </c>
      <c r="J737" t="s">
        <v>2791</v>
      </c>
      <c r="K737">
        <f t="shared" si="79"/>
        <v>3</v>
      </c>
      <c r="L737">
        <f t="shared" si="75"/>
        <v>3</v>
      </c>
      <c r="N737" t="s">
        <v>2389</v>
      </c>
      <c r="P737" t="s">
        <v>2872</v>
      </c>
      <c r="Q737">
        <v>72</v>
      </c>
      <c r="R737">
        <v>0</v>
      </c>
      <c r="S737" t="s">
        <v>515</v>
      </c>
      <c r="T737" t="str">
        <f t="shared" si="80"/>
        <v>01001000</v>
      </c>
      <c r="U737">
        <v>0</v>
      </c>
      <c r="V737">
        <v>0</v>
      </c>
      <c r="W737">
        <v>0</v>
      </c>
      <c r="X737">
        <v>0</v>
      </c>
      <c r="Y737">
        <v>0</v>
      </c>
      <c r="Z737">
        <v>1</v>
      </c>
      <c r="AA737">
        <v>0</v>
      </c>
      <c r="AB737">
        <v>0</v>
      </c>
      <c r="AC737">
        <v>1</v>
      </c>
      <c r="AD737">
        <v>0</v>
      </c>
      <c r="AE737">
        <v>1</v>
      </c>
      <c r="AF737" t="str">
        <f t="shared" si="76"/>
        <v>0x0025</v>
      </c>
      <c r="AG737" s="8" t="str">
        <f t="shared" si="77"/>
        <v>new InstInfo(0733, "v_cmps_u_f32_ext", "s8b", "v4f", "v4f", "none", "none", "none", "none", 3, 3, @"D.u = (!isNaN(S0) || !isNaN(S1)); Signal on any NaN.", @"", ISA_Enc.VOP3bC, 72, 0, 0x7C900000, 0x0025),</v>
      </c>
    </row>
    <row r="738" spans="2:33" x14ac:dyDescent="0.25">
      <c r="B738" t="s">
        <v>578</v>
      </c>
      <c r="C738" s="5">
        <f t="shared" si="78"/>
        <v>734</v>
      </c>
      <c r="D738" t="s">
        <v>1231</v>
      </c>
      <c r="E738" t="s">
        <v>2798</v>
      </c>
      <c r="F738" t="s">
        <v>2798</v>
      </c>
      <c r="G738" t="s">
        <v>2791</v>
      </c>
      <c r="H738" t="s">
        <v>2791</v>
      </c>
      <c r="I738" t="s">
        <v>2791</v>
      </c>
      <c r="J738" t="s">
        <v>2791</v>
      </c>
      <c r="K738">
        <f t="shared" si="79"/>
        <v>3</v>
      </c>
      <c r="L738">
        <f t="shared" si="75"/>
        <v>3</v>
      </c>
      <c r="N738" t="s">
        <v>2389</v>
      </c>
      <c r="P738" t="s">
        <v>1075</v>
      </c>
      <c r="Q738">
        <v>104</v>
      </c>
      <c r="R738">
        <f>_xlfn.IFNA(VLOOKUP(B738 &amp; "_EXT",$B$4:$C$1093,2,),0)</f>
        <v>735</v>
      </c>
      <c r="S738" t="s">
        <v>579</v>
      </c>
      <c r="T738" t="str">
        <f t="shared" si="80"/>
        <v>01101000</v>
      </c>
      <c r="U738">
        <v>0</v>
      </c>
      <c r="V738">
        <v>0</v>
      </c>
      <c r="W738">
        <v>0</v>
      </c>
      <c r="X738">
        <v>0</v>
      </c>
      <c r="Y738">
        <v>0</v>
      </c>
      <c r="Z738">
        <v>1</v>
      </c>
      <c r="AA738">
        <v>0</v>
      </c>
      <c r="AB738">
        <v>0</v>
      </c>
      <c r="AC738">
        <v>1</v>
      </c>
      <c r="AD738">
        <v>0</v>
      </c>
      <c r="AE738">
        <v>1</v>
      </c>
      <c r="AF738" t="str">
        <f t="shared" si="76"/>
        <v>0x0025</v>
      </c>
      <c r="AG738" s="8" t="str">
        <f t="shared" si="77"/>
        <v>new InstInfo(0734, "v_cmps_u_f64", "vcc", "v8f", "v8f", "none", "none", "none", "none", 3, 3, @"D.u = (!isNaN(S0) || !isNaN(S1)); Signal on any NaN.", @"", ISA_Enc.VOPC, 104, 735, 0x7CD00000, 0x0025),</v>
      </c>
    </row>
    <row r="739" spans="2:33" x14ac:dyDescent="0.25">
      <c r="B739" t="s">
        <v>2204</v>
      </c>
      <c r="C739" s="5">
        <f t="shared" si="78"/>
        <v>735</v>
      </c>
      <c r="D739" t="s">
        <v>2787</v>
      </c>
      <c r="E739" t="s">
        <v>2798</v>
      </c>
      <c r="F739" t="s">
        <v>2798</v>
      </c>
      <c r="G739" t="s">
        <v>2791</v>
      </c>
      <c r="H739" t="s">
        <v>2791</v>
      </c>
      <c r="I739" t="s">
        <v>2791</v>
      </c>
      <c r="J739" t="s">
        <v>2791</v>
      </c>
      <c r="K739">
        <f t="shared" si="79"/>
        <v>3</v>
      </c>
      <c r="L739">
        <f t="shared" si="75"/>
        <v>3</v>
      </c>
      <c r="N739" t="s">
        <v>2389</v>
      </c>
      <c r="P739" t="s">
        <v>2872</v>
      </c>
      <c r="Q739">
        <v>104</v>
      </c>
      <c r="R739">
        <v>0</v>
      </c>
      <c r="S739" t="s">
        <v>579</v>
      </c>
      <c r="T739" t="str">
        <f t="shared" si="80"/>
        <v>01101000</v>
      </c>
      <c r="U739">
        <v>0</v>
      </c>
      <c r="V739">
        <v>0</v>
      </c>
      <c r="W739">
        <v>0</v>
      </c>
      <c r="X739">
        <v>0</v>
      </c>
      <c r="Y739">
        <v>0</v>
      </c>
      <c r="Z739">
        <v>1</v>
      </c>
      <c r="AA739">
        <v>0</v>
      </c>
      <c r="AB739">
        <v>0</v>
      </c>
      <c r="AC739">
        <v>1</v>
      </c>
      <c r="AD739">
        <v>0</v>
      </c>
      <c r="AE739">
        <v>1</v>
      </c>
      <c r="AF739" t="str">
        <f t="shared" si="76"/>
        <v>0x0025</v>
      </c>
      <c r="AG739" s="8" t="str">
        <f t="shared" si="77"/>
        <v>new InstInfo(0735, "v_cmps_u_f64_ext", "s8b", "v8f", "v8f", "none", "none", "none", "none", 3, 3, @"D.u = (!isNaN(S0) || !isNaN(S1)); Signal on any NaN.", @"", ISA_Enc.VOP3bC, 104, 0, 0x7CD00000, 0x0025),</v>
      </c>
    </row>
    <row r="740" spans="2:33" x14ac:dyDescent="0.25">
      <c r="B740" t="s">
        <v>534</v>
      </c>
      <c r="C740" s="5">
        <f t="shared" si="78"/>
        <v>736</v>
      </c>
      <c r="D740" t="s">
        <v>1231</v>
      </c>
      <c r="E740" t="s">
        <v>2796</v>
      </c>
      <c r="F740" t="s">
        <v>2796</v>
      </c>
      <c r="G740" t="s">
        <v>2791</v>
      </c>
      <c r="H740" t="s">
        <v>2791</v>
      </c>
      <c r="I740" t="s">
        <v>2791</v>
      </c>
      <c r="J740" t="s">
        <v>2791</v>
      </c>
      <c r="K740">
        <f t="shared" si="79"/>
        <v>3</v>
      </c>
      <c r="L740">
        <f t="shared" si="75"/>
        <v>3</v>
      </c>
      <c r="N740" t="s">
        <v>2399</v>
      </c>
      <c r="P740" t="s">
        <v>1075</v>
      </c>
      <c r="Q740">
        <v>82</v>
      </c>
      <c r="R740">
        <f>_xlfn.IFNA(VLOOKUP(B740 &amp; "_EXT",$B$4:$C$1093,2,),0)</f>
        <v>737</v>
      </c>
      <c r="S740" t="s">
        <v>535</v>
      </c>
      <c r="T740" t="str">
        <f t="shared" si="80"/>
        <v>01010010</v>
      </c>
      <c r="U740">
        <v>0</v>
      </c>
      <c r="V740">
        <v>0</v>
      </c>
      <c r="W740">
        <v>0</v>
      </c>
      <c r="X740">
        <v>0</v>
      </c>
      <c r="Y740">
        <v>0</v>
      </c>
      <c r="Z740">
        <v>1</v>
      </c>
      <c r="AA740">
        <v>0</v>
      </c>
      <c r="AB740">
        <v>1</v>
      </c>
      <c r="AC740">
        <v>1</v>
      </c>
      <c r="AD740">
        <v>0</v>
      </c>
      <c r="AE740">
        <v>1</v>
      </c>
      <c r="AF740" t="str">
        <f t="shared" si="76"/>
        <v>0x002D</v>
      </c>
      <c r="AG740" s="8" t="str">
        <f t="shared" si="77"/>
        <v>new InstInfo(0736, "v_cmpsx_eq_f32", "vcc", "v4f", "v4f", "none", "none", "none", "none", 3, 3, @"D.u = (S0 == S1); Signal on any NaN. Also write EXEC.", @"", ISA_Enc.VOPC, 82, 737, 0x7CA40000, 0x002D),</v>
      </c>
    </row>
    <row r="741" spans="2:33" x14ac:dyDescent="0.25">
      <c r="B741" t="s">
        <v>2182</v>
      </c>
      <c r="C741" s="5">
        <f t="shared" si="78"/>
        <v>737</v>
      </c>
      <c r="D741" t="s">
        <v>2787</v>
      </c>
      <c r="E741" t="s">
        <v>2796</v>
      </c>
      <c r="F741" t="s">
        <v>2796</v>
      </c>
      <c r="G741" t="s">
        <v>2791</v>
      </c>
      <c r="H741" t="s">
        <v>2791</v>
      </c>
      <c r="I741" t="s">
        <v>2791</v>
      </c>
      <c r="J741" t="s">
        <v>2791</v>
      </c>
      <c r="K741">
        <f t="shared" si="79"/>
        <v>3</v>
      </c>
      <c r="L741">
        <f t="shared" si="75"/>
        <v>3</v>
      </c>
      <c r="N741" t="s">
        <v>2399</v>
      </c>
      <c r="P741" t="s">
        <v>2872</v>
      </c>
      <c r="Q741">
        <v>82</v>
      </c>
      <c r="R741">
        <v>0</v>
      </c>
      <c r="S741" t="s">
        <v>535</v>
      </c>
      <c r="T741" t="str">
        <f t="shared" si="80"/>
        <v>01010010</v>
      </c>
      <c r="U741">
        <v>0</v>
      </c>
      <c r="V741">
        <v>0</v>
      </c>
      <c r="W741">
        <v>0</v>
      </c>
      <c r="X741">
        <v>0</v>
      </c>
      <c r="Y741">
        <v>0</v>
      </c>
      <c r="Z741">
        <v>1</v>
      </c>
      <c r="AA741">
        <v>0</v>
      </c>
      <c r="AB741">
        <v>1</v>
      </c>
      <c r="AC741">
        <v>1</v>
      </c>
      <c r="AD741">
        <v>0</v>
      </c>
      <c r="AE741">
        <v>1</v>
      </c>
      <c r="AF741" t="str">
        <f t="shared" si="76"/>
        <v>0x002D</v>
      </c>
      <c r="AG741" s="8" t="str">
        <f t="shared" si="77"/>
        <v>new InstInfo(0737, "v_cmpsx_eq_f32_ext", "s8b", "v4f", "v4f", "none", "none", "none", "none", 3, 3, @"D.u = (S0 == S1); Signal on any NaN. Also write EXEC.", @"", ISA_Enc.VOP3bC, 82, 0, 0x7CA40000, 0x002D),</v>
      </c>
    </row>
    <row r="742" spans="2:33" x14ac:dyDescent="0.25">
      <c r="B742" t="s">
        <v>598</v>
      </c>
      <c r="C742" s="5">
        <f t="shared" si="78"/>
        <v>738</v>
      </c>
      <c r="D742" t="s">
        <v>1231</v>
      </c>
      <c r="E742" t="s">
        <v>2798</v>
      </c>
      <c r="F742" t="s">
        <v>2798</v>
      </c>
      <c r="G742" t="s">
        <v>2791</v>
      </c>
      <c r="H742" t="s">
        <v>2791</v>
      </c>
      <c r="I742" t="s">
        <v>2791</v>
      </c>
      <c r="J742" t="s">
        <v>2791</v>
      </c>
      <c r="K742">
        <f t="shared" si="79"/>
        <v>3</v>
      </c>
      <c r="L742">
        <f t="shared" si="75"/>
        <v>3</v>
      </c>
      <c r="N742" t="s">
        <v>2399</v>
      </c>
      <c r="P742" t="s">
        <v>1075</v>
      </c>
      <c r="Q742">
        <v>114</v>
      </c>
      <c r="R742">
        <f>_xlfn.IFNA(VLOOKUP(B742 &amp; "_EXT",$B$4:$C$1093,2,),0)</f>
        <v>739</v>
      </c>
      <c r="S742" t="s">
        <v>599</v>
      </c>
      <c r="T742" t="str">
        <f t="shared" si="80"/>
        <v>01110010</v>
      </c>
      <c r="U742">
        <v>0</v>
      </c>
      <c r="V742">
        <v>0</v>
      </c>
      <c r="W742">
        <v>0</v>
      </c>
      <c r="X742">
        <v>0</v>
      </c>
      <c r="Y742">
        <v>0</v>
      </c>
      <c r="Z742">
        <v>1</v>
      </c>
      <c r="AA742">
        <v>0</v>
      </c>
      <c r="AB742">
        <v>1</v>
      </c>
      <c r="AC742">
        <v>1</v>
      </c>
      <c r="AD742">
        <v>0</v>
      </c>
      <c r="AE742">
        <v>1</v>
      </c>
      <c r="AF742" t="str">
        <f t="shared" si="76"/>
        <v>0x002D</v>
      </c>
      <c r="AG742" s="8" t="str">
        <f t="shared" si="77"/>
        <v>new InstInfo(0738, "v_cmpsx_eq_f64", "vcc", "v8f", "v8f", "none", "none", "none", "none", 3, 3, @"D.u = (S0 == S1); Signal on any NaN. Also write EXEC.", @"", ISA_Enc.VOPC, 114, 739, 0x7CE40000, 0x002D),</v>
      </c>
    </row>
    <row r="743" spans="2:33" x14ac:dyDescent="0.25">
      <c r="B743" t="s">
        <v>2214</v>
      </c>
      <c r="C743" s="5">
        <f t="shared" si="78"/>
        <v>739</v>
      </c>
      <c r="D743" t="s">
        <v>2787</v>
      </c>
      <c r="E743" t="s">
        <v>2798</v>
      </c>
      <c r="F743" t="s">
        <v>2798</v>
      </c>
      <c r="G743" t="s">
        <v>2791</v>
      </c>
      <c r="H743" t="s">
        <v>2791</v>
      </c>
      <c r="I743" t="s">
        <v>2791</v>
      </c>
      <c r="J743" t="s">
        <v>2791</v>
      </c>
      <c r="K743">
        <f t="shared" si="79"/>
        <v>3</v>
      </c>
      <c r="L743">
        <f t="shared" si="75"/>
        <v>3</v>
      </c>
      <c r="N743" t="s">
        <v>2399</v>
      </c>
      <c r="P743" t="s">
        <v>2872</v>
      </c>
      <c r="Q743">
        <v>114</v>
      </c>
      <c r="R743">
        <v>0</v>
      </c>
      <c r="S743" t="s">
        <v>599</v>
      </c>
      <c r="T743" t="str">
        <f t="shared" si="80"/>
        <v>01110010</v>
      </c>
      <c r="U743">
        <v>0</v>
      </c>
      <c r="V743">
        <v>0</v>
      </c>
      <c r="W743">
        <v>0</v>
      </c>
      <c r="X743">
        <v>0</v>
      </c>
      <c r="Y743">
        <v>0</v>
      </c>
      <c r="Z743">
        <v>1</v>
      </c>
      <c r="AA743">
        <v>0</v>
      </c>
      <c r="AB743">
        <v>1</v>
      </c>
      <c r="AC743">
        <v>1</v>
      </c>
      <c r="AD743">
        <v>0</v>
      </c>
      <c r="AE743">
        <v>1</v>
      </c>
      <c r="AF743" t="str">
        <f t="shared" si="76"/>
        <v>0x002D</v>
      </c>
      <c r="AG743" s="8" t="str">
        <f t="shared" si="77"/>
        <v>new InstInfo(0739, "v_cmpsx_eq_f64_ext", "s8b", "v8f", "v8f", "none", "none", "none", "none", 3, 3, @"D.u = (S0 == S1); Signal on any NaN. Also write EXEC.", @"", ISA_Enc.VOP3bC, 114, 0, 0x7CE40000, 0x002D),</v>
      </c>
    </row>
    <row r="744" spans="2:33" x14ac:dyDescent="0.25">
      <c r="B744" t="s">
        <v>530</v>
      </c>
      <c r="C744" s="5">
        <f t="shared" si="78"/>
        <v>740</v>
      </c>
      <c r="D744" t="s">
        <v>1231</v>
      </c>
      <c r="E744" t="s">
        <v>2796</v>
      </c>
      <c r="F744" t="s">
        <v>2796</v>
      </c>
      <c r="G744" t="s">
        <v>2791</v>
      </c>
      <c r="H744" t="s">
        <v>2791</v>
      </c>
      <c r="I744" t="s">
        <v>2791</v>
      </c>
      <c r="J744" t="s">
        <v>2791</v>
      </c>
      <c r="K744">
        <f t="shared" si="79"/>
        <v>3</v>
      </c>
      <c r="L744">
        <f t="shared" si="75"/>
        <v>3</v>
      </c>
      <c r="N744" t="s">
        <v>2397</v>
      </c>
      <c r="P744" t="s">
        <v>1075</v>
      </c>
      <c r="Q744">
        <v>80</v>
      </c>
      <c r="R744">
        <f>_xlfn.IFNA(VLOOKUP(B744 &amp; "_EXT",$B$4:$C$1093,2,),0)</f>
        <v>741</v>
      </c>
      <c r="S744" t="s">
        <v>531</v>
      </c>
      <c r="T744" t="str">
        <f t="shared" si="80"/>
        <v>01010000</v>
      </c>
      <c r="U744">
        <v>0</v>
      </c>
      <c r="V744">
        <v>0</v>
      </c>
      <c r="W744">
        <v>0</v>
      </c>
      <c r="X744">
        <v>0</v>
      </c>
      <c r="Y744">
        <v>0</v>
      </c>
      <c r="Z744">
        <v>1</v>
      </c>
      <c r="AA744">
        <v>0</v>
      </c>
      <c r="AB744">
        <v>1</v>
      </c>
      <c r="AC744">
        <v>1</v>
      </c>
      <c r="AD744">
        <v>0</v>
      </c>
      <c r="AE744">
        <v>1</v>
      </c>
      <c r="AF744" t="str">
        <f t="shared" si="76"/>
        <v>0x002D</v>
      </c>
      <c r="AG744" s="8" t="str">
        <f t="shared" si="77"/>
        <v>new InstInfo(0740, "v_cmpsx_f_f32", "vcc", "v4f", "v4f", "none", "none", "none", "none", 3, 3, @"D.u = 0; Signal on any NaN. Also write EXEC.", @"", ISA_Enc.VOPC, 80, 741, 0x7CA00000, 0x002D),</v>
      </c>
    </row>
    <row r="745" spans="2:33" x14ac:dyDescent="0.25">
      <c r="B745" t="s">
        <v>2180</v>
      </c>
      <c r="C745" s="5">
        <f t="shared" si="78"/>
        <v>741</v>
      </c>
      <c r="D745" t="s">
        <v>2787</v>
      </c>
      <c r="E745" t="s">
        <v>2796</v>
      </c>
      <c r="F745" t="s">
        <v>2796</v>
      </c>
      <c r="G745" t="s">
        <v>2791</v>
      </c>
      <c r="H745" t="s">
        <v>2791</v>
      </c>
      <c r="I745" t="s">
        <v>2791</v>
      </c>
      <c r="J745" t="s">
        <v>2791</v>
      </c>
      <c r="K745">
        <f t="shared" si="79"/>
        <v>3</v>
      </c>
      <c r="L745">
        <f t="shared" si="75"/>
        <v>3</v>
      </c>
      <c r="N745" t="s">
        <v>2397</v>
      </c>
      <c r="P745" t="s">
        <v>2872</v>
      </c>
      <c r="Q745">
        <v>80</v>
      </c>
      <c r="R745">
        <v>0</v>
      </c>
      <c r="S745" t="s">
        <v>531</v>
      </c>
      <c r="T745" t="str">
        <f t="shared" si="80"/>
        <v>01010000</v>
      </c>
      <c r="U745">
        <v>0</v>
      </c>
      <c r="V745">
        <v>0</v>
      </c>
      <c r="W745">
        <v>0</v>
      </c>
      <c r="X745">
        <v>0</v>
      </c>
      <c r="Y745">
        <v>0</v>
      </c>
      <c r="Z745">
        <v>1</v>
      </c>
      <c r="AA745">
        <v>0</v>
      </c>
      <c r="AB745">
        <v>1</v>
      </c>
      <c r="AC745">
        <v>1</v>
      </c>
      <c r="AD745">
        <v>0</v>
      </c>
      <c r="AE745">
        <v>1</v>
      </c>
      <c r="AF745" t="str">
        <f t="shared" si="76"/>
        <v>0x002D</v>
      </c>
      <c r="AG745" s="8" t="str">
        <f t="shared" si="77"/>
        <v>new InstInfo(0741, "v_cmpsx_f_f32_ext", "s8b", "v4f", "v4f", "none", "none", "none", "none", 3, 3, @"D.u = 0; Signal on any NaN. Also write EXEC.", @"", ISA_Enc.VOP3bC, 80, 0, 0x7CA00000, 0x002D),</v>
      </c>
    </row>
    <row r="746" spans="2:33" x14ac:dyDescent="0.25">
      <c r="B746" t="s">
        <v>594</v>
      </c>
      <c r="C746" s="5">
        <f t="shared" si="78"/>
        <v>742</v>
      </c>
      <c r="D746" t="s">
        <v>1231</v>
      </c>
      <c r="E746" t="s">
        <v>2798</v>
      </c>
      <c r="F746" t="s">
        <v>2798</v>
      </c>
      <c r="G746" t="s">
        <v>2791</v>
      </c>
      <c r="H746" t="s">
        <v>2791</v>
      </c>
      <c r="I746" t="s">
        <v>2791</v>
      </c>
      <c r="J746" t="s">
        <v>2791</v>
      </c>
      <c r="K746">
        <f t="shared" si="79"/>
        <v>3</v>
      </c>
      <c r="L746">
        <f t="shared" si="75"/>
        <v>3</v>
      </c>
      <c r="N746" t="s">
        <v>2397</v>
      </c>
      <c r="P746" t="s">
        <v>1075</v>
      </c>
      <c r="Q746">
        <v>112</v>
      </c>
      <c r="R746">
        <f>_xlfn.IFNA(VLOOKUP(B746 &amp; "_EXT",$B$4:$C$1093,2,),0)</f>
        <v>743</v>
      </c>
      <c r="S746" t="s">
        <v>595</v>
      </c>
      <c r="T746" t="str">
        <f t="shared" si="80"/>
        <v>01110000</v>
      </c>
      <c r="U746">
        <v>0</v>
      </c>
      <c r="V746">
        <v>0</v>
      </c>
      <c r="W746">
        <v>0</v>
      </c>
      <c r="X746">
        <v>0</v>
      </c>
      <c r="Y746">
        <v>0</v>
      </c>
      <c r="Z746">
        <v>1</v>
      </c>
      <c r="AA746">
        <v>0</v>
      </c>
      <c r="AB746">
        <v>1</v>
      </c>
      <c r="AC746">
        <v>1</v>
      </c>
      <c r="AD746">
        <v>0</v>
      </c>
      <c r="AE746">
        <v>1</v>
      </c>
      <c r="AF746" t="str">
        <f t="shared" si="76"/>
        <v>0x002D</v>
      </c>
      <c r="AG746" s="8" t="str">
        <f t="shared" si="77"/>
        <v>new InstInfo(0742, "v_cmpsx_f_f64", "vcc", "v8f", "v8f", "none", "none", "none", "none", 3, 3, @"D.u = 0; Signal on any NaN. Also write EXEC.", @"", ISA_Enc.VOPC, 112, 743, 0x7CE00000, 0x002D),</v>
      </c>
    </row>
    <row r="747" spans="2:33" x14ac:dyDescent="0.25">
      <c r="B747" t="s">
        <v>2212</v>
      </c>
      <c r="C747" s="5">
        <f t="shared" si="78"/>
        <v>743</v>
      </c>
      <c r="D747" t="s">
        <v>2787</v>
      </c>
      <c r="E747" t="s">
        <v>2798</v>
      </c>
      <c r="F747" t="s">
        <v>2798</v>
      </c>
      <c r="G747" t="s">
        <v>2791</v>
      </c>
      <c r="H747" t="s">
        <v>2791</v>
      </c>
      <c r="I747" t="s">
        <v>2791</v>
      </c>
      <c r="J747" t="s">
        <v>2791</v>
      </c>
      <c r="K747">
        <f t="shared" si="79"/>
        <v>3</v>
      </c>
      <c r="L747">
        <f t="shared" si="75"/>
        <v>3</v>
      </c>
      <c r="N747" t="s">
        <v>2397</v>
      </c>
      <c r="P747" t="s">
        <v>2872</v>
      </c>
      <c r="Q747">
        <v>112</v>
      </c>
      <c r="R747">
        <v>0</v>
      </c>
      <c r="S747" t="s">
        <v>595</v>
      </c>
      <c r="T747" t="str">
        <f t="shared" si="80"/>
        <v>01110000</v>
      </c>
      <c r="U747">
        <v>0</v>
      </c>
      <c r="V747">
        <v>0</v>
      </c>
      <c r="W747">
        <v>0</v>
      </c>
      <c r="X747">
        <v>0</v>
      </c>
      <c r="Y747">
        <v>0</v>
      </c>
      <c r="Z747">
        <v>1</v>
      </c>
      <c r="AA747">
        <v>0</v>
      </c>
      <c r="AB747">
        <v>1</v>
      </c>
      <c r="AC747">
        <v>1</v>
      </c>
      <c r="AD747">
        <v>0</v>
      </c>
      <c r="AE747">
        <v>1</v>
      </c>
      <c r="AF747" t="str">
        <f t="shared" si="76"/>
        <v>0x002D</v>
      </c>
      <c r="AG747" s="8" t="str">
        <f t="shared" si="77"/>
        <v>new InstInfo(0743, "v_cmpsx_f_f64_ext", "s8b", "v8f", "v8f", "none", "none", "none", "none", 3, 3, @"D.u = 0; Signal on any NaN. Also write EXEC.", @"", ISA_Enc.VOP3bC, 112, 0, 0x7CE00000, 0x002D),</v>
      </c>
    </row>
    <row r="748" spans="2:33" x14ac:dyDescent="0.25">
      <c r="B748" t="s">
        <v>542</v>
      </c>
      <c r="C748" s="5">
        <f t="shared" si="78"/>
        <v>744</v>
      </c>
      <c r="D748" t="s">
        <v>1231</v>
      </c>
      <c r="E748" t="s">
        <v>2796</v>
      </c>
      <c r="F748" t="s">
        <v>2796</v>
      </c>
      <c r="G748" t="s">
        <v>2791</v>
      </c>
      <c r="H748" t="s">
        <v>2791</v>
      </c>
      <c r="I748" t="s">
        <v>2791</v>
      </c>
      <c r="J748" t="s">
        <v>2791</v>
      </c>
      <c r="K748">
        <f t="shared" si="79"/>
        <v>3</v>
      </c>
      <c r="L748">
        <f t="shared" si="75"/>
        <v>3</v>
      </c>
      <c r="N748" t="s">
        <v>2403</v>
      </c>
      <c r="P748" t="s">
        <v>1075</v>
      </c>
      <c r="Q748">
        <v>86</v>
      </c>
      <c r="R748">
        <f>_xlfn.IFNA(VLOOKUP(B748 &amp; "_EXT",$B$4:$C$1093,2,),0)</f>
        <v>745</v>
      </c>
      <c r="S748" t="s">
        <v>543</v>
      </c>
      <c r="T748" t="str">
        <f t="shared" si="80"/>
        <v>01010110</v>
      </c>
      <c r="U748">
        <v>0</v>
      </c>
      <c r="V748">
        <v>0</v>
      </c>
      <c r="W748">
        <v>0</v>
      </c>
      <c r="X748">
        <v>0</v>
      </c>
      <c r="Y748">
        <v>0</v>
      </c>
      <c r="Z748">
        <v>1</v>
      </c>
      <c r="AA748">
        <v>0</v>
      </c>
      <c r="AB748">
        <v>1</v>
      </c>
      <c r="AC748">
        <v>1</v>
      </c>
      <c r="AD748">
        <v>0</v>
      </c>
      <c r="AE748">
        <v>1</v>
      </c>
      <c r="AF748" t="str">
        <f t="shared" si="76"/>
        <v>0x002D</v>
      </c>
      <c r="AG748" s="8" t="str">
        <f t="shared" si="77"/>
        <v>new InstInfo(0744, "v_cmpsx_ge_f32", "vcc", "v4f", "v4f", "none", "none", "none", "none", 3, 3, @"D.u = (S0 &gt;= S1); Signal on any NaN. Also write EXEC.", @"", ISA_Enc.VOPC, 86, 745, 0x7CAC0000, 0x002D),</v>
      </c>
    </row>
    <row r="749" spans="2:33" x14ac:dyDescent="0.25">
      <c r="B749" t="s">
        <v>2186</v>
      </c>
      <c r="C749" s="5">
        <f t="shared" si="78"/>
        <v>745</v>
      </c>
      <c r="D749" t="s">
        <v>2787</v>
      </c>
      <c r="E749" t="s">
        <v>2796</v>
      </c>
      <c r="F749" t="s">
        <v>2796</v>
      </c>
      <c r="G749" t="s">
        <v>2791</v>
      </c>
      <c r="H749" t="s">
        <v>2791</v>
      </c>
      <c r="I749" t="s">
        <v>2791</v>
      </c>
      <c r="J749" t="s">
        <v>2791</v>
      </c>
      <c r="K749">
        <f t="shared" si="79"/>
        <v>3</v>
      </c>
      <c r="L749">
        <f t="shared" si="75"/>
        <v>3</v>
      </c>
      <c r="N749" t="s">
        <v>2403</v>
      </c>
      <c r="P749" t="s">
        <v>2872</v>
      </c>
      <c r="Q749">
        <v>86</v>
      </c>
      <c r="R749">
        <v>0</v>
      </c>
      <c r="S749" t="s">
        <v>543</v>
      </c>
      <c r="T749" t="str">
        <f t="shared" si="80"/>
        <v>01010110</v>
      </c>
      <c r="U749">
        <v>0</v>
      </c>
      <c r="V749">
        <v>0</v>
      </c>
      <c r="W749">
        <v>0</v>
      </c>
      <c r="X749">
        <v>0</v>
      </c>
      <c r="Y749">
        <v>0</v>
      </c>
      <c r="Z749">
        <v>1</v>
      </c>
      <c r="AA749">
        <v>0</v>
      </c>
      <c r="AB749">
        <v>1</v>
      </c>
      <c r="AC749">
        <v>1</v>
      </c>
      <c r="AD749">
        <v>0</v>
      </c>
      <c r="AE749">
        <v>1</v>
      </c>
      <c r="AF749" t="str">
        <f t="shared" si="76"/>
        <v>0x002D</v>
      </c>
      <c r="AG749" s="8" t="str">
        <f t="shared" si="77"/>
        <v>new InstInfo(0745, "v_cmpsx_ge_f32_ext", "s8b", "v4f", "v4f", "none", "none", "none", "none", 3, 3, @"D.u = (S0 &gt;= S1); Signal on any NaN. Also write EXEC.", @"", ISA_Enc.VOP3bC, 86, 0, 0x7CAC0000, 0x002D),</v>
      </c>
    </row>
    <row r="750" spans="2:33" x14ac:dyDescent="0.25">
      <c r="B750" t="s">
        <v>606</v>
      </c>
      <c r="C750" s="5">
        <f t="shared" si="78"/>
        <v>746</v>
      </c>
      <c r="D750" t="s">
        <v>1231</v>
      </c>
      <c r="E750" t="s">
        <v>2798</v>
      </c>
      <c r="F750" t="s">
        <v>2798</v>
      </c>
      <c r="G750" t="s">
        <v>2791</v>
      </c>
      <c r="H750" t="s">
        <v>2791</v>
      </c>
      <c r="I750" t="s">
        <v>2791</v>
      </c>
      <c r="J750" t="s">
        <v>2791</v>
      </c>
      <c r="K750">
        <f t="shared" si="79"/>
        <v>3</v>
      </c>
      <c r="L750">
        <f t="shared" si="75"/>
        <v>3</v>
      </c>
      <c r="N750" t="s">
        <v>2403</v>
      </c>
      <c r="P750" t="s">
        <v>1075</v>
      </c>
      <c r="Q750">
        <v>118</v>
      </c>
      <c r="R750">
        <f>_xlfn.IFNA(VLOOKUP(B750 &amp; "_EXT",$B$4:$C$1093,2,),0)</f>
        <v>747</v>
      </c>
      <c r="S750" t="s">
        <v>607</v>
      </c>
      <c r="T750" t="str">
        <f t="shared" si="80"/>
        <v>01110110</v>
      </c>
      <c r="U750">
        <v>0</v>
      </c>
      <c r="V750">
        <v>0</v>
      </c>
      <c r="W750">
        <v>0</v>
      </c>
      <c r="X750">
        <v>0</v>
      </c>
      <c r="Y750">
        <v>0</v>
      </c>
      <c r="Z750">
        <v>1</v>
      </c>
      <c r="AA750">
        <v>0</v>
      </c>
      <c r="AB750">
        <v>1</v>
      </c>
      <c r="AC750">
        <v>1</v>
      </c>
      <c r="AD750">
        <v>0</v>
      </c>
      <c r="AE750">
        <v>1</v>
      </c>
      <c r="AF750" t="str">
        <f t="shared" si="76"/>
        <v>0x002D</v>
      </c>
      <c r="AG750" s="8" t="str">
        <f t="shared" si="77"/>
        <v>new InstInfo(0746, "v_cmpsx_ge_f64", "vcc", "v8f", "v8f", "none", "none", "none", "none", 3, 3, @"D.u = (S0 &gt;= S1); Signal on any NaN. Also write EXEC.", @"", ISA_Enc.VOPC, 118, 747, 0x7CEC0000, 0x002D),</v>
      </c>
    </row>
    <row r="751" spans="2:33" x14ac:dyDescent="0.25">
      <c r="B751" t="s">
        <v>2218</v>
      </c>
      <c r="C751" s="5">
        <f t="shared" si="78"/>
        <v>747</v>
      </c>
      <c r="D751" t="s">
        <v>2787</v>
      </c>
      <c r="E751" t="s">
        <v>2798</v>
      </c>
      <c r="F751" t="s">
        <v>2798</v>
      </c>
      <c r="G751" t="s">
        <v>2791</v>
      </c>
      <c r="H751" t="s">
        <v>2791</v>
      </c>
      <c r="I751" t="s">
        <v>2791</v>
      </c>
      <c r="J751" t="s">
        <v>2791</v>
      </c>
      <c r="K751">
        <f t="shared" si="79"/>
        <v>3</v>
      </c>
      <c r="L751">
        <f t="shared" si="75"/>
        <v>3</v>
      </c>
      <c r="N751" t="s">
        <v>2403</v>
      </c>
      <c r="P751" t="s">
        <v>2872</v>
      </c>
      <c r="Q751">
        <v>118</v>
      </c>
      <c r="R751">
        <v>0</v>
      </c>
      <c r="S751" t="s">
        <v>607</v>
      </c>
      <c r="T751" t="str">
        <f t="shared" si="80"/>
        <v>01110110</v>
      </c>
      <c r="U751">
        <v>0</v>
      </c>
      <c r="V751">
        <v>0</v>
      </c>
      <c r="W751">
        <v>0</v>
      </c>
      <c r="X751">
        <v>0</v>
      </c>
      <c r="Y751">
        <v>0</v>
      </c>
      <c r="Z751">
        <v>1</v>
      </c>
      <c r="AA751">
        <v>0</v>
      </c>
      <c r="AB751">
        <v>1</v>
      </c>
      <c r="AC751">
        <v>1</v>
      </c>
      <c r="AD751">
        <v>0</v>
      </c>
      <c r="AE751">
        <v>1</v>
      </c>
      <c r="AF751" t="str">
        <f t="shared" si="76"/>
        <v>0x002D</v>
      </c>
      <c r="AG751" s="8" t="str">
        <f t="shared" si="77"/>
        <v>new InstInfo(0747, "v_cmpsx_ge_f64_ext", "s8b", "v8f", "v8f", "none", "none", "none", "none", 3, 3, @"D.u = (S0 &gt;= S1); Signal on any NaN. Also write EXEC.", @"", ISA_Enc.VOP3bC, 118, 0, 0x7CEC0000, 0x002D),</v>
      </c>
    </row>
    <row r="752" spans="2:33" x14ac:dyDescent="0.25">
      <c r="B752" t="s">
        <v>538</v>
      </c>
      <c r="C752" s="5">
        <f t="shared" si="78"/>
        <v>748</v>
      </c>
      <c r="D752" t="s">
        <v>1231</v>
      </c>
      <c r="E752" t="s">
        <v>2796</v>
      </c>
      <c r="F752" t="s">
        <v>2796</v>
      </c>
      <c r="G752" t="s">
        <v>2791</v>
      </c>
      <c r="H752" t="s">
        <v>2791</v>
      </c>
      <c r="I752" t="s">
        <v>2791</v>
      </c>
      <c r="J752" t="s">
        <v>2791</v>
      </c>
      <c r="K752">
        <f t="shared" si="79"/>
        <v>3</v>
      </c>
      <c r="L752">
        <f t="shared" si="75"/>
        <v>3</v>
      </c>
      <c r="N752" t="s">
        <v>2401</v>
      </c>
      <c r="P752" t="s">
        <v>1075</v>
      </c>
      <c r="Q752">
        <v>84</v>
      </c>
      <c r="R752">
        <f>_xlfn.IFNA(VLOOKUP(B752 &amp; "_EXT",$B$4:$C$1093,2,),0)</f>
        <v>749</v>
      </c>
      <c r="S752" t="s">
        <v>539</v>
      </c>
      <c r="T752" t="str">
        <f t="shared" si="80"/>
        <v>01010100</v>
      </c>
      <c r="U752">
        <v>0</v>
      </c>
      <c r="V752">
        <v>0</v>
      </c>
      <c r="W752">
        <v>0</v>
      </c>
      <c r="X752">
        <v>0</v>
      </c>
      <c r="Y752">
        <v>0</v>
      </c>
      <c r="Z752">
        <v>1</v>
      </c>
      <c r="AA752">
        <v>0</v>
      </c>
      <c r="AB752">
        <v>1</v>
      </c>
      <c r="AC752">
        <v>1</v>
      </c>
      <c r="AD752">
        <v>0</v>
      </c>
      <c r="AE752">
        <v>1</v>
      </c>
      <c r="AF752" t="str">
        <f t="shared" si="76"/>
        <v>0x002D</v>
      </c>
      <c r="AG752" s="8" t="str">
        <f t="shared" si="77"/>
        <v>new InstInfo(0748, "v_cmpsx_gt_f32", "vcc", "v4f", "v4f", "none", "none", "none", "none", 3, 3, @"D.u = (S0 &gt; S1); Signal on any NaN. Also write EXEC.", @"", ISA_Enc.VOPC, 84, 749, 0x7CA80000, 0x002D),</v>
      </c>
    </row>
    <row r="753" spans="2:33" x14ac:dyDescent="0.25">
      <c r="B753" t="s">
        <v>2184</v>
      </c>
      <c r="C753" s="5">
        <f t="shared" si="78"/>
        <v>749</v>
      </c>
      <c r="D753" t="s">
        <v>2787</v>
      </c>
      <c r="E753" t="s">
        <v>2796</v>
      </c>
      <c r="F753" t="s">
        <v>2796</v>
      </c>
      <c r="G753" t="s">
        <v>2791</v>
      </c>
      <c r="H753" t="s">
        <v>2791</v>
      </c>
      <c r="I753" t="s">
        <v>2791</v>
      </c>
      <c r="J753" t="s">
        <v>2791</v>
      </c>
      <c r="K753">
        <f t="shared" si="79"/>
        <v>3</v>
      </c>
      <c r="L753">
        <f t="shared" si="75"/>
        <v>3</v>
      </c>
      <c r="N753" t="s">
        <v>2401</v>
      </c>
      <c r="P753" t="s">
        <v>2872</v>
      </c>
      <c r="Q753">
        <v>84</v>
      </c>
      <c r="R753">
        <v>0</v>
      </c>
      <c r="S753" t="s">
        <v>539</v>
      </c>
      <c r="T753" t="str">
        <f t="shared" si="80"/>
        <v>01010100</v>
      </c>
      <c r="U753">
        <v>0</v>
      </c>
      <c r="V753">
        <v>0</v>
      </c>
      <c r="W753">
        <v>0</v>
      </c>
      <c r="X753">
        <v>0</v>
      </c>
      <c r="Y753">
        <v>0</v>
      </c>
      <c r="Z753">
        <v>1</v>
      </c>
      <c r="AA753">
        <v>0</v>
      </c>
      <c r="AB753">
        <v>1</v>
      </c>
      <c r="AC753">
        <v>1</v>
      </c>
      <c r="AD753">
        <v>0</v>
      </c>
      <c r="AE753">
        <v>1</v>
      </c>
      <c r="AF753" t="str">
        <f t="shared" si="76"/>
        <v>0x002D</v>
      </c>
      <c r="AG753" s="8" t="str">
        <f t="shared" si="77"/>
        <v>new InstInfo(0749, "v_cmpsx_gt_f32_ext", "s8b", "v4f", "v4f", "none", "none", "none", "none", 3, 3, @"D.u = (S0 &gt; S1); Signal on any NaN. Also write EXEC.", @"", ISA_Enc.VOP3bC, 84, 0, 0x7CA80000, 0x002D),</v>
      </c>
    </row>
    <row r="754" spans="2:33" x14ac:dyDescent="0.25">
      <c r="B754" t="s">
        <v>602</v>
      </c>
      <c r="C754" s="5">
        <f t="shared" si="78"/>
        <v>750</v>
      </c>
      <c r="D754" t="s">
        <v>1231</v>
      </c>
      <c r="E754" t="s">
        <v>2798</v>
      </c>
      <c r="F754" t="s">
        <v>2798</v>
      </c>
      <c r="G754" t="s">
        <v>2791</v>
      </c>
      <c r="H754" t="s">
        <v>2791</v>
      </c>
      <c r="I754" t="s">
        <v>2791</v>
      </c>
      <c r="J754" t="s">
        <v>2791</v>
      </c>
      <c r="K754">
        <f t="shared" si="79"/>
        <v>3</v>
      </c>
      <c r="L754">
        <f t="shared" si="75"/>
        <v>3</v>
      </c>
      <c r="N754" t="s">
        <v>2401</v>
      </c>
      <c r="P754" t="s">
        <v>1075</v>
      </c>
      <c r="Q754">
        <v>116</v>
      </c>
      <c r="R754">
        <f>_xlfn.IFNA(VLOOKUP(B754 &amp; "_EXT",$B$4:$C$1093,2,),0)</f>
        <v>751</v>
      </c>
      <c r="S754" t="s">
        <v>603</v>
      </c>
      <c r="T754" t="str">
        <f t="shared" si="80"/>
        <v>01110100</v>
      </c>
      <c r="U754">
        <v>0</v>
      </c>
      <c r="V754">
        <v>0</v>
      </c>
      <c r="W754">
        <v>0</v>
      </c>
      <c r="X754">
        <v>0</v>
      </c>
      <c r="Y754">
        <v>0</v>
      </c>
      <c r="Z754">
        <v>1</v>
      </c>
      <c r="AA754">
        <v>0</v>
      </c>
      <c r="AB754">
        <v>1</v>
      </c>
      <c r="AC754">
        <v>1</v>
      </c>
      <c r="AD754">
        <v>0</v>
      </c>
      <c r="AE754">
        <v>1</v>
      </c>
      <c r="AF754" t="str">
        <f t="shared" si="76"/>
        <v>0x002D</v>
      </c>
      <c r="AG754" s="8" t="str">
        <f t="shared" si="77"/>
        <v>new InstInfo(0750, "v_cmpsx_gt_f64", "vcc", "v8f", "v8f", "none", "none", "none", "none", 3, 3, @"D.u = (S0 &gt; S1); Signal on any NaN. Also write EXEC.", @"", ISA_Enc.VOPC, 116, 751, 0x7CE80000, 0x002D),</v>
      </c>
    </row>
    <row r="755" spans="2:33" x14ac:dyDescent="0.25">
      <c r="B755" t="s">
        <v>2216</v>
      </c>
      <c r="C755" s="5">
        <f t="shared" si="78"/>
        <v>751</v>
      </c>
      <c r="D755" t="s">
        <v>2787</v>
      </c>
      <c r="E755" t="s">
        <v>2798</v>
      </c>
      <c r="F755" t="s">
        <v>2798</v>
      </c>
      <c r="G755" t="s">
        <v>2791</v>
      </c>
      <c r="H755" t="s">
        <v>2791</v>
      </c>
      <c r="I755" t="s">
        <v>2791</v>
      </c>
      <c r="J755" t="s">
        <v>2791</v>
      </c>
      <c r="K755">
        <f t="shared" si="79"/>
        <v>3</v>
      </c>
      <c r="L755">
        <f t="shared" si="75"/>
        <v>3</v>
      </c>
      <c r="N755" t="s">
        <v>2401</v>
      </c>
      <c r="P755" t="s">
        <v>2872</v>
      </c>
      <c r="Q755">
        <v>116</v>
      </c>
      <c r="R755">
        <v>0</v>
      </c>
      <c r="S755" t="s">
        <v>603</v>
      </c>
      <c r="T755" t="str">
        <f t="shared" si="80"/>
        <v>01110100</v>
      </c>
      <c r="U755">
        <v>0</v>
      </c>
      <c r="V755">
        <v>0</v>
      </c>
      <c r="W755">
        <v>0</v>
      </c>
      <c r="X755">
        <v>0</v>
      </c>
      <c r="Y755">
        <v>0</v>
      </c>
      <c r="Z755">
        <v>1</v>
      </c>
      <c r="AA755">
        <v>0</v>
      </c>
      <c r="AB755">
        <v>1</v>
      </c>
      <c r="AC755">
        <v>1</v>
      </c>
      <c r="AD755">
        <v>0</v>
      </c>
      <c r="AE755">
        <v>1</v>
      </c>
      <c r="AF755" t="str">
        <f t="shared" si="76"/>
        <v>0x002D</v>
      </c>
      <c r="AG755" s="8" t="str">
        <f t="shared" si="77"/>
        <v>new InstInfo(0751, "v_cmpsx_gt_f64_ext", "s8b", "v8f", "v8f", "none", "none", "none", "none", 3, 3, @"D.u = (S0 &gt; S1); Signal on any NaN. Also write EXEC.", @"", ISA_Enc.VOP3bC, 116, 0, 0x7CE80000, 0x002D),</v>
      </c>
    </row>
    <row r="756" spans="2:33" x14ac:dyDescent="0.25">
      <c r="B756" t="s">
        <v>536</v>
      </c>
      <c r="C756" s="5">
        <f t="shared" si="78"/>
        <v>752</v>
      </c>
      <c r="D756" t="s">
        <v>1231</v>
      </c>
      <c r="E756" t="s">
        <v>2796</v>
      </c>
      <c r="F756" t="s">
        <v>2796</v>
      </c>
      <c r="G756" t="s">
        <v>2791</v>
      </c>
      <c r="H756" t="s">
        <v>2791</v>
      </c>
      <c r="I756" t="s">
        <v>2791</v>
      </c>
      <c r="J756" t="s">
        <v>2791</v>
      </c>
      <c r="K756">
        <f t="shared" si="79"/>
        <v>3</v>
      </c>
      <c r="L756">
        <f t="shared" si="75"/>
        <v>3</v>
      </c>
      <c r="N756" t="s">
        <v>2400</v>
      </c>
      <c r="P756" t="s">
        <v>1075</v>
      </c>
      <c r="Q756">
        <v>83</v>
      </c>
      <c r="R756">
        <f>_xlfn.IFNA(VLOOKUP(B756 &amp; "_EXT",$B$4:$C$1093,2,),0)</f>
        <v>753</v>
      </c>
      <c r="S756" t="s">
        <v>537</v>
      </c>
      <c r="T756" t="str">
        <f t="shared" si="80"/>
        <v>01010011</v>
      </c>
      <c r="U756">
        <v>0</v>
      </c>
      <c r="V756">
        <v>0</v>
      </c>
      <c r="W756">
        <v>0</v>
      </c>
      <c r="X756">
        <v>0</v>
      </c>
      <c r="Y756">
        <v>0</v>
      </c>
      <c r="Z756">
        <v>1</v>
      </c>
      <c r="AA756">
        <v>0</v>
      </c>
      <c r="AB756">
        <v>1</v>
      </c>
      <c r="AC756">
        <v>1</v>
      </c>
      <c r="AD756">
        <v>0</v>
      </c>
      <c r="AE756">
        <v>1</v>
      </c>
      <c r="AF756" t="str">
        <f t="shared" si="76"/>
        <v>0x002D</v>
      </c>
      <c r="AG756" s="8" t="str">
        <f t="shared" si="77"/>
        <v>new InstInfo(0752, "v_cmpsx_le_f32", "vcc", "v4f", "v4f", "none", "none", "none", "none", 3, 3, @"D.u = (S0 &lt;= S1); Signal on any NaN. Also write EXEC.", @"", ISA_Enc.VOPC, 83, 753, 0x7CA60000, 0x002D),</v>
      </c>
    </row>
    <row r="757" spans="2:33" x14ac:dyDescent="0.25">
      <c r="B757" t="s">
        <v>2183</v>
      </c>
      <c r="C757" s="5">
        <f t="shared" si="78"/>
        <v>753</v>
      </c>
      <c r="D757" t="s">
        <v>2787</v>
      </c>
      <c r="E757" t="s">
        <v>2796</v>
      </c>
      <c r="F757" t="s">
        <v>2796</v>
      </c>
      <c r="G757" t="s">
        <v>2791</v>
      </c>
      <c r="H757" t="s">
        <v>2791</v>
      </c>
      <c r="I757" t="s">
        <v>2791</v>
      </c>
      <c r="J757" t="s">
        <v>2791</v>
      </c>
      <c r="K757">
        <f t="shared" si="79"/>
        <v>3</v>
      </c>
      <c r="L757">
        <f t="shared" si="75"/>
        <v>3</v>
      </c>
      <c r="N757" t="s">
        <v>2400</v>
      </c>
      <c r="P757" t="s">
        <v>2872</v>
      </c>
      <c r="Q757">
        <v>83</v>
      </c>
      <c r="R757">
        <v>0</v>
      </c>
      <c r="S757" t="s">
        <v>537</v>
      </c>
      <c r="T757" t="str">
        <f t="shared" si="80"/>
        <v>01010011</v>
      </c>
      <c r="U757">
        <v>0</v>
      </c>
      <c r="V757">
        <v>0</v>
      </c>
      <c r="W757">
        <v>0</v>
      </c>
      <c r="X757">
        <v>0</v>
      </c>
      <c r="Y757">
        <v>0</v>
      </c>
      <c r="Z757">
        <v>1</v>
      </c>
      <c r="AA757">
        <v>0</v>
      </c>
      <c r="AB757">
        <v>1</v>
      </c>
      <c r="AC757">
        <v>1</v>
      </c>
      <c r="AD757">
        <v>0</v>
      </c>
      <c r="AE757">
        <v>1</v>
      </c>
      <c r="AF757" t="str">
        <f t="shared" si="76"/>
        <v>0x002D</v>
      </c>
      <c r="AG757" s="8" t="str">
        <f t="shared" si="77"/>
        <v>new InstInfo(0753, "v_cmpsx_le_f32_ext", "s8b", "v4f", "v4f", "none", "none", "none", "none", 3, 3, @"D.u = (S0 &lt;= S1); Signal on any NaN. Also write EXEC.", @"", ISA_Enc.VOP3bC, 83, 0, 0x7CA60000, 0x002D),</v>
      </c>
    </row>
    <row r="758" spans="2:33" x14ac:dyDescent="0.25">
      <c r="B758" t="s">
        <v>600</v>
      </c>
      <c r="C758" s="5">
        <f t="shared" si="78"/>
        <v>754</v>
      </c>
      <c r="D758" t="s">
        <v>1231</v>
      </c>
      <c r="E758" t="s">
        <v>2798</v>
      </c>
      <c r="F758" t="s">
        <v>2798</v>
      </c>
      <c r="G758" t="s">
        <v>2791</v>
      </c>
      <c r="H758" t="s">
        <v>2791</v>
      </c>
      <c r="I758" t="s">
        <v>2791</v>
      </c>
      <c r="J758" t="s">
        <v>2791</v>
      </c>
      <c r="K758">
        <f t="shared" si="79"/>
        <v>3</v>
      </c>
      <c r="L758">
        <f t="shared" si="75"/>
        <v>3</v>
      </c>
      <c r="N758" t="s">
        <v>2400</v>
      </c>
      <c r="P758" t="s">
        <v>1075</v>
      </c>
      <c r="Q758">
        <v>115</v>
      </c>
      <c r="R758">
        <f>_xlfn.IFNA(VLOOKUP(B758 &amp; "_EXT",$B$4:$C$1093,2,),0)</f>
        <v>755</v>
      </c>
      <c r="S758" t="s">
        <v>601</v>
      </c>
      <c r="T758" t="str">
        <f t="shared" si="80"/>
        <v>01110011</v>
      </c>
      <c r="U758">
        <v>0</v>
      </c>
      <c r="V758">
        <v>0</v>
      </c>
      <c r="W758">
        <v>0</v>
      </c>
      <c r="X758">
        <v>0</v>
      </c>
      <c r="Y758">
        <v>0</v>
      </c>
      <c r="Z758">
        <v>1</v>
      </c>
      <c r="AA758">
        <v>0</v>
      </c>
      <c r="AB758">
        <v>1</v>
      </c>
      <c r="AC758">
        <v>1</v>
      </c>
      <c r="AD758">
        <v>0</v>
      </c>
      <c r="AE758">
        <v>1</v>
      </c>
      <c r="AF758" t="str">
        <f t="shared" si="76"/>
        <v>0x002D</v>
      </c>
      <c r="AG758" s="8" t="str">
        <f t="shared" si="77"/>
        <v>new InstInfo(0754, "v_cmpsx_le_f64", "vcc", "v8f", "v8f", "none", "none", "none", "none", 3, 3, @"D.u = (S0 &lt;= S1); Signal on any NaN. Also write EXEC.", @"", ISA_Enc.VOPC, 115, 755, 0x7CE60000, 0x002D),</v>
      </c>
    </row>
    <row r="759" spans="2:33" x14ac:dyDescent="0.25">
      <c r="B759" t="s">
        <v>2215</v>
      </c>
      <c r="C759" s="5">
        <f t="shared" si="78"/>
        <v>755</v>
      </c>
      <c r="D759" t="s">
        <v>2787</v>
      </c>
      <c r="E759" t="s">
        <v>2798</v>
      </c>
      <c r="F759" t="s">
        <v>2798</v>
      </c>
      <c r="G759" t="s">
        <v>2791</v>
      </c>
      <c r="H759" t="s">
        <v>2791</v>
      </c>
      <c r="I759" t="s">
        <v>2791</v>
      </c>
      <c r="J759" t="s">
        <v>2791</v>
      </c>
      <c r="K759">
        <f t="shared" si="79"/>
        <v>3</v>
      </c>
      <c r="L759">
        <f t="shared" si="75"/>
        <v>3</v>
      </c>
      <c r="N759" t="s">
        <v>2400</v>
      </c>
      <c r="P759" t="s">
        <v>2872</v>
      </c>
      <c r="Q759">
        <v>115</v>
      </c>
      <c r="R759">
        <v>0</v>
      </c>
      <c r="S759" t="s">
        <v>601</v>
      </c>
      <c r="T759" t="str">
        <f t="shared" si="80"/>
        <v>01110011</v>
      </c>
      <c r="U759">
        <v>0</v>
      </c>
      <c r="V759">
        <v>0</v>
      </c>
      <c r="W759">
        <v>0</v>
      </c>
      <c r="X759">
        <v>0</v>
      </c>
      <c r="Y759">
        <v>0</v>
      </c>
      <c r="Z759">
        <v>1</v>
      </c>
      <c r="AA759">
        <v>0</v>
      </c>
      <c r="AB759">
        <v>1</v>
      </c>
      <c r="AC759">
        <v>1</v>
      </c>
      <c r="AD759">
        <v>0</v>
      </c>
      <c r="AE759">
        <v>1</v>
      </c>
      <c r="AF759" t="str">
        <f t="shared" si="76"/>
        <v>0x002D</v>
      </c>
      <c r="AG759" s="8" t="str">
        <f t="shared" si="77"/>
        <v>new InstInfo(0755, "v_cmpsx_le_f64_ext", "s8b", "v8f", "v8f", "none", "none", "none", "none", 3, 3, @"D.u = (S0 &lt;= S1); Signal on any NaN. Also write EXEC.", @"", ISA_Enc.VOP3bC, 115, 0, 0x7CE60000, 0x002D),</v>
      </c>
    </row>
    <row r="760" spans="2:33" x14ac:dyDescent="0.25">
      <c r="B760" t="s">
        <v>540</v>
      </c>
      <c r="C760" s="5">
        <f t="shared" si="78"/>
        <v>756</v>
      </c>
      <c r="D760" t="s">
        <v>1231</v>
      </c>
      <c r="E760" t="s">
        <v>2796</v>
      </c>
      <c r="F760" t="s">
        <v>2796</v>
      </c>
      <c r="G760" t="s">
        <v>2791</v>
      </c>
      <c r="H760" t="s">
        <v>2791</v>
      </c>
      <c r="I760" t="s">
        <v>2791</v>
      </c>
      <c r="J760" t="s">
        <v>2791</v>
      </c>
      <c r="K760">
        <f t="shared" si="79"/>
        <v>3</v>
      </c>
      <c r="L760">
        <f t="shared" si="75"/>
        <v>3</v>
      </c>
      <c r="N760" t="s">
        <v>2402</v>
      </c>
      <c r="P760" t="s">
        <v>1075</v>
      </c>
      <c r="Q760">
        <v>85</v>
      </c>
      <c r="R760">
        <f>_xlfn.IFNA(VLOOKUP(B760 &amp; "_EXT",$B$4:$C$1093,2,),0)</f>
        <v>757</v>
      </c>
      <c r="S760" t="s">
        <v>541</v>
      </c>
      <c r="T760" t="str">
        <f t="shared" si="80"/>
        <v>01010101</v>
      </c>
      <c r="U760">
        <v>0</v>
      </c>
      <c r="V760">
        <v>0</v>
      </c>
      <c r="W760">
        <v>0</v>
      </c>
      <c r="X760">
        <v>0</v>
      </c>
      <c r="Y760">
        <v>0</v>
      </c>
      <c r="Z760">
        <v>1</v>
      </c>
      <c r="AA760">
        <v>0</v>
      </c>
      <c r="AB760">
        <v>1</v>
      </c>
      <c r="AC760">
        <v>1</v>
      </c>
      <c r="AD760">
        <v>0</v>
      </c>
      <c r="AE760">
        <v>1</v>
      </c>
      <c r="AF760" t="str">
        <f t="shared" si="76"/>
        <v>0x002D</v>
      </c>
      <c r="AG760" s="8" t="str">
        <f t="shared" si="77"/>
        <v>new InstInfo(0756, "v_cmpsx_lg_f32", "vcc", "v4f", "v4f", "none", "none", "none", "none", 3, 3, @"D.u = (S0 &lt;&gt; S1); Signal on any NaN. Also write EXEC.", @"", ISA_Enc.VOPC, 85, 757, 0x7CAA0000, 0x002D),</v>
      </c>
    </row>
    <row r="761" spans="2:33" x14ac:dyDescent="0.25">
      <c r="B761" t="s">
        <v>2185</v>
      </c>
      <c r="C761" s="5">
        <f t="shared" si="78"/>
        <v>757</v>
      </c>
      <c r="D761" t="s">
        <v>2787</v>
      </c>
      <c r="E761" t="s">
        <v>2796</v>
      </c>
      <c r="F761" t="s">
        <v>2796</v>
      </c>
      <c r="G761" t="s">
        <v>2791</v>
      </c>
      <c r="H761" t="s">
        <v>2791</v>
      </c>
      <c r="I761" t="s">
        <v>2791</v>
      </c>
      <c r="J761" t="s">
        <v>2791</v>
      </c>
      <c r="K761">
        <f t="shared" si="79"/>
        <v>3</v>
      </c>
      <c r="L761">
        <f t="shared" si="75"/>
        <v>3</v>
      </c>
      <c r="N761" t="s">
        <v>2402</v>
      </c>
      <c r="P761" t="s">
        <v>2872</v>
      </c>
      <c r="Q761">
        <v>85</v>
      </c>
      <c r="R761">
        <v>0</v>
      </c>
      <c r="S761" t="s">
        <v>541</v>
      </c>
      <c r="T761" t="str">
        <f t="shared" si="80"/>
        <v>01010101</v>
      </c>
      <c r="U761">
        <v>0</v>
      </c>
      <c r="V761">
        <v>0</v>
      </c>
      <c r="W761">
        <v>0</v>
      </c>
      <c r="X761">
        <v>0</v>
      </c>
      <c r="Y761">
        <v>0</v>
      </c>
      <c r="Z761">
        <v>1</v>
      </c>
      <c r="AA761">
        <v>0</v>
      </c>
      <c r="AB761">
        <v>1</v>
      </c>
      <c r="AC761">
        <v>1</v>
      </c>
      <c r="AD761">
        <v>0</v>
      </c>
      <c r="AE761">
        <v>1</v>
      </c>
      <c r="AF761" t="str">
        <f t="shared" si="76"/>
        <v>0x002D</v>
      </c>
      <c r="AG761" s="8" t="str">
        <f t="shared" si="77"/>
        <v>new InstInfo(0757, "v_cmpsx_lg_f32_ext", "s8b", "v4f", "v4f", "none", "none", "none", "none", 3, 3, @"D.u = (S0 &lt;&gt; S1); Signal on any NaN. Also write EXEC.", @"", ISA_Enc.VOP3bC, 85, 0, 0x7CAA0000, 0x002D),</v>
      </c>
    </row>
    <row r="762" spans="2:33" x14ac:dyDescent="0.25">
      <c r="B762" t="s">
        <v>604</v>
      </c>
      <c r="C762" s="5">
        <f t="shared" si="78"/>
        <v>758</v>
      </c>
      <c r="D762" t="s">
        <v>1231</v>
      </c>
      <c r="E762" t="s">
        <v>2798</v>
      </c>
      <c r="F762" t="s">
        <v>2798</v>
      </c>
      <c r="G762" t="s">
        <v>2791</v>
      </c>
      <c r="H762" t="s">
        <v>2791</v>
      </c>
      <c r="I762" t="s">
        <v>2791</v>
      </c>
      <c r="J762" t="s">
        <v>2791</v>
      </c>
      <c r="K762">
        <f t="shared" si="79"/>
        <v>3</v>
      </c>
      <c r="L762">
        <f t="shared" ref="L762:L825" si="81">7-COUNTIF(D762:K762,"none")</f>
        <v>3</v>
      </c>
      <c r="N762" t="s">
        <v>2402</v>
      </c>
      <c r="P762" t="s">
        <v>1075</v>
      </c>
      <c r="Q762">
        <v>117</v>
      </c>
      <c r="R762">
        <f>_xlfn.IFNA(VLOOKUP(B762 &amp; "_EXT",$B$4:$C$1093,2,),0)</f>
        <v>759</v>
      </c>
      <c r="S762" t="s">
        <v>605</v>
      </c>
      <c r="T762" t="str">
        <f t="shared" si="80"/>
        <v>01110101</v>
      </c>
      <c r="U762">
        <v>0</v>
      </c>
      <c r="V762">
        <v>0</v>
      </c>
      <c r="W762">
        <v>0</v>
      </c>
      <c r="X762">
        <v>0</v>
      </c>
      <c r="Y762">
        <v>0</v>
      </c>
      <c r="Z762">
        <v>1</v>
      </c>
      <c r="AA762">
        <v>0</v>
      </c>
      <c r="AB762">
        <v>1</v>
      </c>
      <c r="AC762">
        <v>1</v>
      </c>
      <c r="AD762">
        <v>0</v>
      </c>
      <c r="AE762">
        <v>1</v>
      </c>
      <c r="AF762" t="str">
        <f t="shared" si="76"/>
        <v>0x002D</v>
      </c>
      <c r="AG762" s="8" t="str">
        <f t="shared" si="77"/>
        <v>new InstInfo(0758, "v_cmpsx_lg_f64", "vcc", "v8f", "v8f", "none", "none", "none", "none", 3, 3, @"D.u = (S0 &lt;&gt; S1); Signal on any NaN. Also write EXEC.", @"", ISA_Enc.VOPC, 117, 759, 0x7CEA0000, 0x002D),</v>
      </c>
    </row>
    <row r="763" spans="2:33" x14ac:dyDescent="0.25">
      <c r="B763" t="s">
        <v>2217</v>
      </c>
      <c r="C763" s="5">
        <f t="shared" si="78"/>
        <v>759</v>
      </c>
      <c r="D763" t="s">
        <v>2787</v>
      </c>
      <c r="E763" t="s">
        <v>2798</v>
      </c>
      <c r="F763" t="s">
        <v>2798</v>
      </c>
      <c r="G763" t="s">
        <v>2791</v>
      </c>
      <c r="H763" t="s">
        <v>2791</v>
      </c>
      <c r="I763" t="s">
        <v>2791</v>
      </c>
      <c r="J763" t="s">
        <v>2791</v>
      </c>
      <c r="K763">
        <f t="shared" si="79"/>
        <v>3</v>
      </c>
      <c r="L763">
        <f t="shared" si="81"/>
        <v>3</v>
      </c>
      <c r="N763" t="s">
        <v>2402</v>
      </c>
      <c r="P763" t="s">
        <v>2872</v>
      </c>
      <c r="Q763">
        <v>117</v>
      </c>
      <c r="R763">
        <v>0</v>
      </c>
      <c r="S763" t="s">
        <v>605</v>
      </c>
      <c r="T763" t="str">
        <f t="shared" si="80"/>
        <v>01110101</v>
      </c>
      <c r="U763">
        <v>0</v>
      </c>
      <c r="V763">
        <v>0</v>
      </c>
      <c r="W763">
        <v>0</v>
      </c>
      <c r="X763">
        <v>0</v>
      </c>
      <c r="Y763">
        <v>0</v>
      </c>
      <c r="Z763">
        <v>1</v>
      </c>
      <c r="AA763">
        <v>0</v>
      </c>
      <c r="AB763">
        <v>1</v>
      </c>
      <c r="AC763">
        <v>1</v>
      </c>
      <c r="AD763">
        <v>0</v>
      </c>
      <c r="AE763">
        <v>1</v>
      </c>
      <c r="AF763" t="str">
        <f t="shared" si="76"/>
        <v>0x002D</v>
      </c>
      <c r="AG763" s="8" t="str">
        <f t="shared" si="77"/>
        <v>new InstInfo(0759, "v_cmpsx_lg_f64_ext", "s8b", "v8f", "v8f", "none", "none", "none", "none", 3, 3, @"D.u = (S0 &lt;&gt; S1); Signal on any NaN. Also write EXEC.", @"", ISA_Enc.VOP3bC, 117, 0, 0x7CEA0000, 0x002D),</v>
      </c>
    </row>
    <row r="764" spans="2:33" x14ac:dyDescent="0.25">
      <c r="B764" t="s">
        <v>532</v>
      </c>
      <c r="C764" s="5">
        <f t="shared" si="78"/>
        <v>760</v>
      </c>
      <c r="D764" t="s">
        <v>1231</v>
      </c>
      <c r="E764" t="s">
        <v>2796</v>
      </c>
      <c r="F764" t="s">
        <v>2796</v>
      </c>
      <c r="G764" t="s">
        <v>2791</v>
      </c>
      <c r="H764" t="s">
        <v>2791</v>
      </c>
      <c r="I764" t="s">
        <v>2791</v>
      </c>
      <c r="J764" t="s">
        <v>2791</v>
      </c>
      <c r="K764">
        <f t="shared" si="79"/>
        <v>3</v>
      </c>
      <c r="L764">
        <f t="shared" si="81"/>
        <v>3</v>
      </c>
      <c r="N764" t="s">
        <v>2398</v>
      </c>
      <c r="P764" t="s">
        <v>1075</v>
      </c>
      <c r="Q764">
        <v>81</v>
      </c>
      <c r="R764">
        <f>_xlfn.IFNA(VLOOKUP(B764 &amp; "_EXT",$B$4:$C$1093,2,),0)</f>
        <v>761</v>
      </c>
      <c r="S764" t="s">
        <v>533</v>
      </c>
      <c r="T764" t="str">
        <f t="shared" si="80"/>
        <v>01010001</v>
      </c>
      <c r="U764">
        <v>0</v>
      </c>
      <c r="V764">
        <v>0</v>
      </c>
      <c r="W764">
        <v>0</v>
      </c>
      <c r="X764">
        <v>0</v>
      </c>
      <c r="Y764">
        <v>0</v>
      </c>
      <c r="Z764">
        <v>1</v>
      </c>
      <c r="AA764">
        <v>0</v>
      </c>
      <c r="AB764">
        <v>1</v>
      </c>
      <c r="AC764">
        <v>1</v>
      </c>
      <c r="AD764">
        <v>0</v>
      </c>
      <c r="AE764">
        <v>1</v>
      </c>
      <c r="AF764" t="str">
        <f t="shared" si="76"/>
        <v>0x002D</v>
      </c>
      <c r="AG764" s="8" t="str">
        <f t="shared" si="77"/>
        <v>new InstInfo(0760, "v_cmpsx_lt_f32", "vcc", "v4f", "v4f", "none", "none", "none", "none", 3, 3, @"D.u = (S0 &lt; S1); Signal on any NaN. Also write EXEC.", @"", ISA_Enc.VOPC, 81, 761, 0x7CA20000, 0x002D),</v>
      </c>
    </row>
    <row r="765" spans="2:33" x14ac:dyDescent="0.25">
      <c r="B765" t="s">
        <v>2181</v>
      </c>
      <c r="C765" s="5">
        <f t="shared" si="78"/>
        <v>761</v>
      </c>
      <c r="D765" t="s">
        <v>2787</v>
      </c>
      <c r="E765" t="s">
        <v>2796</v>
      </c>
      <c r="F765" t="s">
        <v>2796</v>
      </c>
      <c r="G765" t="s">
        <v>2791</v>
      </c>
      <c r="H765" t="s">
        <v>2791</v>
      </c>
      <c r="I765" t="s">
        <v>2791</v>
      </c>
      <c r="J765" t="s">
        <v>2791</v>
      </c>
      <c r="K765">
        <f t="shared" si="79"/>
        <v>3</v>
      </c>
      <c r="L765">
        <f t="shared" si="81"/>
        <v>3</v>
      </c>
      <c r="N765" t="s">
        <v>2398</v>
      </c>
      <c r="P765" t="s">
        <v>2872</v>
      </c>
      <c r="Q765">
        <v>81</v>
      </c>
      <c r="R765">
        <v>0</v>
      </c>
      <c r="S765" t="s">
        <v>533</v>
      </c>
      <c r="T765" t="str">
        <f t="shared" si="80"/>
        <v>01010001</v>
      </c>
      <c r="U765">
        <v>0</v>
      </c>
      <c r="V765">
        <v>0</v>
      </c>
      <c r="W765">
        <v>0</v>
      </c>
      <c r="X765">
        <v>0</v>
      </c>
      <c r="Y765">
        <v>0</v>
      </c>
      <c r="Z765">
        <v>1</v>
      </c>
      <c r="AA765">
        <v>0</v>
      </c>
      <c r="AB765">
        <v>1</v>
      </c>
      <c r="AC765">
        <v>1</v>
      </c>
      <c r="AD765">
        <v>0</v>
      </c>
      <c r="AE765">
        <v>1</v>
      </c>
      <c r="AF765" t="str">
        <f t="shared" si="76"/>
        <v>0x002D</v>
      </c>
      <c r="AG765" s="8" t="str">
        <f t="shared" si="77"/>
        <v>new InstInfo(0761, "v_cmpsx_lt_f32_ext", "s8b", "v4f", "v4f", "none", "none", "none", "none", 3, 3, @"D.u = (S0 &lt; S1); Signal on any NaN. Also write EXEC.", @"", ISA_Enc.VOP3bC, 81, 0, 0x7CA20000, 0x002D),</v>
      </c>
    </row>
    <row r="766" spans="2:33" x14ac:dyDescent="0.25">
      <c r="B766" t="s">
        <v>596</v>
      </c>
      <c r="C766" s="5">
        <f t="shared" si="78"/>
        <v>762</v>
      </c>
      <c r="D766" t="s">
        <v>1231</v>
      </c>
      <c r="E766" t="s">
        <v>2798</v>
      </c>
      <c r="F766" t="s">
        <v>2798</v>
      </c>
      <c r="G766" t="s">
        <v>2791</v>
      </c>
      <c r="H766" t="s">
        <v>2791</v>
      </c>
      <c r="I766" t="s">
        <v>2791</v>
      </c>
      <c r="J766" t="s">
        <v>2791</v>
      </c>
      <c r="K766">
        <f t="shared" si="79"/>
        <v>3</v>
      </c>
      <c r="L766">
        <f t="shared" si="81"/>
        <v>3</v>
      </c>
      <c r="N766" t="s">
        <v>2398</v>
      </c>
      <c r="P766" t="s">
        <v>1075</v>
      </c>
      <c r="Q766">
        <v>113</v>
      </c>
      <c r="R766">
        <f>_xlfn.IFNA(VLOOKUP(B766 &amp; "_EXT",$B$4:$C$1093,2,),0)</f>
        <v>763</v>
      </c>
      <c r="S766" t="s">
        <v>597</v>
      </c>
      <c r="T766" t="str">
        <f t="shared" si="80"/>
        <v>01110001</v>
      </c>
      <c r="U766">
        <v>0</v>
      </c>
      <c r="V766">
        <v>0</v>
      </c>
      <c r="W766">
        <v>0</v>
      </c>
      <c r="X766">
        <v>0</v>
      </c>
      <c r="Y766">
        <v>0</v>
      </c>
      <c r="Z766">
        <v>1</v>
      </c>
      <c r="AA766">
        <v>0</v>
      </c>
      <c r="AB766">
        <v>1</v>
      </c>
      <c r="AC766">
        <v>1</v>
      </c>
      <c r="AD766">
        <v>0</v>
      </c>
      <c r="AE766">
        <v>1</v>
      </c>
      <c r="AF766" t="str">
        <f t="shared" si="76"/>
        <v>0x002D</v>
      </c>
      <c r="AG766" s="8" t="str">
        <f t="shared" si="77"/>
        <v>new InstInfo(0762, "v_cmpsx_lt_f64", "vcc", "v8f", "v8f", "none", "none", "none", "none", 3, 3, @"D.u = (S0 &lt; S1); Signal on any NaN. Also write EXEC.", @"", ISA_Enc.VOPC, 113, 763, 0x7CE20000, 0x002D),</v>
      </c>
    </row>
    <row r="767" spans="2:33" x14ac:dyDescent="0.25">
      <c r="B767" t="s">
        <v>2213</v>
      </c>
      <c r="C767" s="5">
        <f t="shared" si="78"/>
        <v>763</v>
      </c>
      <c r="D767" t="s">
        <v>2787</v>
      </c>
      <c r="E767" t="s">
        <v>2798</v>
      </c>
      <c r="F767" t="s">
        <v>2798</v>
      </c>
      <c r="G767" t="s">
        <v>2791</v>
      </c>
      <c r="H767" t="s">
        <v>2791</v>
      </c>
      <c r="I767" t="s">
        <v>2791</v>
      </c>
      <c r="J767" t="s">
        <v>2791</v>
      </c>
      <c r="K767">
        <f t="shared" si="79"/>
        <v>3</v>
      </c>
      <c r="L767">
        <f t="shared" si="81"/>
        <v>3</v>
      </c>
      <c r="N767" t="s">
        <v>2398</v>
      </c>
      <c r="P767" t="s">
        <v>2872</v>
      </c>
      <c r="Q767">
        <v>113</v>
      </c>
      <c r="R767">
        <v>0</v>
      </c>
      <c r="S767" t="s">
        <v>597</v>
      </c>
      <c r="T767" t="str">
        <f t="shared" si="80"/>
        <v>01110001</v>
      </c>
      <c r="U767">
        <v>0</v>
      </c>
      <c r="V767">
        <v>0</v>
      </c>
      <c r="W767">
        <v>0</v>
      </c>
      <c r="X767">
        <v>0</v>
      </c>
      <c r="Y767">
        <v>0</v>
      </c>
      <c r="Z767">
        <v>1</v>
      </c>
      <c r="AA767">
        <v>0</v>
      </c>
      <c r="AB767">
        <v>1</v>
      </c>
      <c r="AC767">
        <v>1</v>
      </c>
      <c r="AD767">
        <v>0</v>
      </c>
      <c r="AE767">
        <v>1</v>
      </c>
      <c r="AF767" t="str">
        <f t="shared" si="76"/>
        <v>0x002D</v>
      </c>
      <c r="AG767" s="8" t="str">
        <f t="shared" si="77"/>
        <v>new InstInfo(0763, "v_cmpsx_lt_f64_ext", "s8b", "v8f", "v8f", "none", "none", "none", "none", 3, 3, @"D.u = (S0 &lt; S1); Signal on any NaN. Also write EXEC.", @"", ISA_Enc.VOP3bC, 113, 0, 0x7CE20000, 0x002D),</v>
      </c>
    </row>
    <row r="768" spans="2:33" x14ac:dyDescent="0.25">
      <c r="B768" t="s">
        <v>556</v>
      </c>
      <c r="C768" s="5">
        <f t="shared" si="78"/>
        <v>764</v>
      </c>
      <c r="D768" t="s">
        <v>1231</v>
      </c>
      <c r="E768" t="s">
        <v>2796</v>
      </c>
      <c r="F768" t="s">
        <v>2796</v>
      </c>
      <c r="G768" t="s">
        <v>2791</v>
      </c>
      <c r="H768" t="s">
        <v>2791</v>
      </c>
      <c r="I768" t="s">
        <v>2791</v>
      </c>
      <c r="J768" t="s">
        <v>2791</v>
      </c>
      <c r="K768">
        <f t="shared" si="79"/>
        <v>3</v>
      </c>
      <c r="L768">
        <f t="shared" si="81"/>
        <v>3</v>
      </c>
      <c r="N768" t="s">
        <v>2410</v>
      </c>
      <c r="P768" t="s">
        <v>1075</v>
      </c>
      <c r="Q768">
        <v>93</v>
      </c>
      <c r="R768">
        <f>_xlfn.IFNA(VLOOKUP(B768 &amp; "_EXT",$B$4:$C$1093,2,),0)</f>
        <v>765</v>
      </c>
      <c r="S768" t="s">
        <v>557</v>
      </c>
      <c r="T768" t="str">
        <f t="shared" si="80"/>
        <v>01011101</v>
      </c>
      <c r="U768">
        <v>0</v>
      </c>
      <c r="V768">
        <v>0</v>
      </c>
      <c r="W768">
        <v>0</v>
      </c>
      <c r="X768">
        <v>0</v>
      </c>
      <c r="Y768">
        <v>0</v>
      </c>
      <c r="Z768">
        <v>1</v>
      </c>
      <c r="AA768">
        <v>0</v>
      </c>
      <c r="AB768">
        <v>1</v>
      </c>
      <c r="AC768">
        <v>1</v>
      </c>
      <c r="AD768">
        <v>0</v>
      </c>
      <c r="AE768">
        <v>1</v>
      </c>
      <c r="AF768" t="str">
        <f t="shared" si="76"/>
        <v>0x002D</v>
      </c>
      <c r="AG768" s="8" t="str">
        <f t="shared" si="77"/>
        <v>new InstInfo(0764, "v_cmpsx_neq_f32", "vcc", "v4f", "v4f", "none", "none", "none", "none", 3, 3, @"D.u = !(S0 == S1); Signal on any NaN. Also write EXEC.", @"", ISA_Enc.VOPC, 93, 765, 0x7CBA0000, 0x002D),</v>
      </c>
    </row>
    <row r="769" spans="2:33" x14ac:dyDescent="0.25">
      <c r="B769" t="s">
        <v>2193</v>
      </c>
      <c r="C769" s="5">
        <f t="shared" si="78"/>
        <v>765</v>
      </c>
      <c r="D769" t="s">
        <v>2787</v>
      </c>
      <c r="E769" t="s">
        <v>2796</v>
      </c>
      <c r="F769" t="s">
        <v>2796</v>
      </c>
      <c r="G769" t="s">
        <v>2791</v>
      </c>
      <c r="H769" t="s">
        <v>2791</v>
      </c>
      <c r="I769" t="s">
        <v>2791</v>
      </c>
      <c r="J769" t="s">
        <v>2791</v>
      </c>
      <c r="K769">
        <f t="shared" si="79"/>
        <v>3</v>
      </c>
      <c r="L769">
        <f t="shared" si="81"/>
        <v>3</v>
      </c>
      <c r="N769" t="s">
        <v>2410</v>
      </c>
      <c r="P769" t="s">
        <v>2872</v>
      </c>
      <c r="Q769">
        <v>93</v>
      </c>
      <c r="R769">
        <v>0</v>
      </c>
      <c r="S769" t="s">
        <v>557</v>
      </c>
      <c r="T769" t="str">
        <f t="shared" si="80"/>
        <v>01011101</v>
      </c>
      <c r="U769">
        <v>0</v>
      </c>
      <c r="V769">
        <v>0</v>
      </c>
      <c r="W769">
        <v>0</v>
      </c>
      <c r="X769">
        <v>0</v>
      </c>
      <c r="Y769">
        <v>0</v>
      </c>
      <c r="Z769">
        <v>1</v>
      </c>
      <c r="AA769">
        <v>0</v>
      </c>
      <c r="AB769">
        <v>1</v>
      </c>
      <c r="AC769">
        <v>1</v>
      </c>
      <c r="AD769">
        <v>0</v>
      </c>
      <c r="AE769">
        <v>1</v>
      </c>
      <c r="AF769" t="str">
        <f t="shared" si="76"/>
        <v>0x002D</v>
      </c>
      <c r="AG769" s="8" t="str">
        <f t="shared" si="77"/>
        <v>new InstInfo(0765, "v_cmpsx_neq_f32_ext", "s8b", "v4f", "v4f", "none", "none", "none", "none", 3, 3, @"D.u = !(S0 == S1); Signal on any NaN. Also write EXEC.", @"", ISA_Enc.VOP3bC, 93, 0, 0x7CBA0000, 0x002D),</v>
      </c>
    </row>
    <row r="770" spans="2:33" x14ac:dyDescent="0.25">
      <c r="B770" t="s">
        <v>620</v>
      </c>
      <c r="C770" s="5">
        <f t="shared" si="78"/>
        <v>766</v>
      </c>
      <c r="D770" t="s">
        <v>1231</v>
      </c>
      <c r="E770" t="s">
        <v>2798</v>
      </c>
      <c r="F770" t="s">
        <v>2798</v>
      </c>
      <c r="G770" t="s">
        <v>2791</v>
      </c>
      <c r="H770" t="s">
        <v>2791</v>
      </c>
      <c r="I770" t="s">
        <v>2791</v>
      </c>
      <c r="J770" t="s">
        <v>2791</v>
      </c>
      <c r="K770">
        <f t="shared" si="79"/>
        <v>3</v>
      </c>
      <c r="L770">
        <f t="shared" si="81"/>
        <v>3</v>
      </c>
      <c r="N770" t="s">
        <v>2410</v>
      </c>
      <c r="P770" t="s">
        <v>1075</v>
      </c>
      <c r="Q770">
        <v>125</v>
      </c>
      <c r="R770">
        <f>_xlfn.IFNA(VLOOKUP(B770 &amp; "_EXT",$B$4:$C$1093,2,),0)</f>
        <v>767</v>
      </c>
      <c r="S770" t="s">
        <v>621</v>
      </c>
      <c r="T770" t="str">
        <f t="shared" si="80"/>
        <v>01111101</v>
      </c>
      <c r="U770">
        <v>0</v>
      </c>
      <c r="V770">
        <v>0</v>
      </c>
      <c r="W770">
        <v>0</v>
      </c>
      <c r="X770">
        <v>0</v>
      </c>
      <c r="Y770">
        <v>0</v>
      </c>
      <c r="Z770">
        <v>1</v>
      </c>
      <c r="AA770">
        <v>0</v>
      </c>
      <c r="AB770">
        <v>1</v>
      </c>
      <c r="AC770">
        <v>1</v>
      </c>
      <c r="AD770">
        <v>0</v>
      </c>
      <c r="AE770">
        <v>1</v>
      </c>
      <c r="AF770" t="str">
        <f t="shared" si="76"/>
        <v>0x002D</v>
      </c>
      <c r="AG770" s="8" t="str">
        <f t="shared" si="77"/>
        <v>new InstInfo(0766, "v_cmpsx_neq_f64", "vcc", "v8f", "v8f", "none", "none", "none", "none", 3, 3, @"D.u = !(S0 == S1); Signal on any NaN. Also write EXEC.", @"", ISA_Enc.VOPC, 125, 767, 0x7CFA0000, 0x002D),</v>
      </c>
    </row>
    <row r="771" spans="2:33" x14ac:dyDescent="0.25">
      <c r="B771" t="s">
        <v>2225</v>
      </c>
      <c r="C771" s="5">
        <f t="shared" si="78"/>
        <v>767</v>
      </c>
      <c r="D771" t="s">
        <v>2787</v>
      </c>
      <c r="E771" t="s">
        <v>2798</v>
      </c>
      <c r="F771" t="s">
        <v>2798</v>
      </c>
      <c r="G771" t="s">
        <v>2791</v>
      </c>
      <c r="H771" t="s">
        <v>2791</v>
      </c>
      <c r="I771" t="s">
        <v>2791</v>
      </c>
      <c r="J771" t="s">
        <v>2791</v>
      </c>
      <c r="K771">
        <f t="shared" si="79"/>
        <v>3</v>
      </c>
      <c r="L771">
        <f t="shared" si="81"/>
        <v>3</v>
      </c>
      <c r="N771" t="s">
        <v>2410</v>
      </c>
      <c r="P771" t="s">
        <v>2872</v>
      </c>
      <c r="Q771">
        <v>125</v>
      </c>
      <c r="R771">
        <v>0</v>
      </c>
      <c r="S771" t="s">
        <v>621</v>
      </c>
      <c r="T771" t="str">
        <f t="shared" si="80"/>
        <v>01111101</v>
      </c>
      <c r="U771">
        <v>0</v>
      </c>
      <c r="V771">
        <v>0</v>
      </c>
      <c r="W771">
        <v>0</v>
      </c>
      <c r="X771">
        <v>0</v>
      </c>
      <c r="Y771">
        <v>0</v>
      </c>
      <c r="Z771">
        <v>1</v>
      </c>
      <c r="AA771">
        <v>0</v>
      </c>
      <c r="AB771">
        <v>1</v>
      </c>
      <c r="AC771">
        <v>1</v>
      </c>
      <c r="AD771">
        <v>0</v>
      </c>
      <c r="AE771">
        <v>1</v>
      </c>
      <c r="AF771" t="str">
        <f t="shared" si="76"/>
        <v>0x002D</v>
      </c>
      <c r="AG771" s="8" t="str">
        <f t="shared" si="77"/>
        <v>new InstInfo(0767, "v_cmpsx_neq_f64_ext", "s8b", "v8f", "v8f", "none", "none", "none", "none", 3, 3, @"D.u = !(S0 == S1); Signal on any NaN. Also write EXEC.", @"", ISA_Enc.VOP3bC, 125, 0, 0x7CFA0000, 0x002D),</v>
      </c>
    </row>
    <row r="772" spans="2:33" x14ac:dyDescent="0.25">
      <c r="B772" t="s">
        <v>548</v>
      </c>
      <c r="C772" s="5">
        <f t="shared" si="78"/>
        <v>768</v>
      </c>
      <c r="D772" t="s">
        <v>1231</v>
      </c>
      <c r="E772" t="s">
        <v>2796</v>
      </c>
      <c r="F772" t="s">
        <v>2796</v>
      </c>
      <c r="G772" t="s">
        <v>2791</v>
      </c>
      <c r="H772" t="s">
        <v>2791</v>
      </c>
      <c r="I772" t="s">
        <v>2791</v>
      </c>
      <c r="J772" t="s">
        <v>2791</v>
      </c>
      <c r="K772">
        <f t="shared" si="79"/>
        <v>3</v>
      </c>
      <c r="L772">
        <f t="shared" si="81"/>
        <v>3</v>
      </c>
      <c r="N772" t="s">
        <v>2406</v>
      </c>
      <c r="P772" t="s">
        <v>1075</v>
      </c>
      <c r="Q772">
        <v>89</v>
      </c>
      <c r="R772">
        <f>_xlfn.IFNA(VLOOKUP(B772 &amp; "_EXT",$B$4:$C$1093,2,),0)</f>
        <v>769</v>
      </c>
      <c r="S772" t="s">
        <v>549</v>
      </c>
      <c r="T772" t="str">
        <f t="shared" si="80"/>
        <v>01011001</v>
      </c>
      <c r="U772">
        <v>0</v>
      </c>
      <c r="V772">
        <v>0</v>
      </c>
      <c r="W772">
        <v>0</v>
      </c>
      <c r="X772">
        <v>0</v>
      </c>
      <c r="Y772">
        <v>0</v>
      </c>
      <c r="Z772">
        <v>1</v>
      </c>
      <c r="AA772">
        <v>0</v>
      </c>
      <c r="AB772">
        <v>1</v>
      </c>
      <c r="AC772">
        <v>1</v>
      </c>
      <c r="AD772">
        <v>0</v>
      </c>
      <c r="AE772">
        <v>1</v>
      </c>
      <c r="AF772" t="str">
        <f t="shared" ref="AF772:AF835" si="82">"0x" &amp; BIN2HEX(U772 &amp; V772 &amp; W772, 2)  &amp; BIN2HEX(X772 &amp; Y772 &amp; Z772 &amp; AA772 &amp; AB772 &amp; AC772 &amp; AD772 &amp; AE772, 2)</f>
        <v>0x002D</v>
      </c>
      <c r="AG772" s="8" t="str">
        <f t="shared" ref="AG772:AG835" si="83">"new InstInfo("&amp; TEXT(C772,"0000") &amp;", """&amp;LOWER(B772)&amp;""", """&amp;D772&amp;""", """&amp;E772&amp;""", """&amp;F772&amp;""", """&amp;G772&amp;""", """&amp;H772&amp;""", """&amp;I772&amp;""", """&amp;J772&amp;""", "&amp;K772&amp;", "&amp;L772&amp;", @"""&amp;SUBSTITUTE(SUBSTITUTE(N772,CHAR(13),"&lt;br&gt;"),CHAR(10),"")&amp;""", @"""&amp;O772&amp;""", ISA_Enc."&amp;P772&amp;", "&amp;Q772&amp;", "&amp;R772&amp;", "&amp;S772&amp;", "&amp;AF772&amp;"),"</f>
        <v>new InstInfo(0768, "v_cmpsx_nge_f32", "vcc", "v4f", "v4f", "none", "none", "none", "none", 3, 3, @"D.u = !(S0 &gt;= S1); Signal on any NaN. Also write EXEC.", @"", ISA_Enc.VOPC, 89, 769, 0x7CB20000, 0x002D),</v>
      </c>
    </row>
    <row r="773" spans="2:33" x14ac:dyDescent="0.25">
      <c r="B773" t="s">
        <v>2189</v>
      </c>
      <c r="C773" s="5">
        <f t="shared" si="78"/>
        <v>769</v>
      </c>
      <c r="D773" t="s">
        <v>2787</v>
      </c>
      <c r="E773" t="s">
        <v>2796</v>
      </c>
      <c r="F773" t="s">
        <v>2796</v>
      </c>
      <c r="G773" t="s">
        <v>2791</v>
      </c>
      <c r="H773" t="s">
        <v>2791</v>
      </c>
      <c r="I773" t="s">
        <v>2791</v>
      </c>
      <c r="J773" t="s">
        <v>2791</v>
      </c>
      <c r="K773">
        <f t="shared" si="79"/>
        <v>3</v>
      </c>
      <c r="L773">
        <f t="shared" si="81"/>
        <v>3</v>
      </c>
      <c r="N773" t="s">
        <v>2406</v>
      </c>
      <c r="P773" t="s">
        <v>2872</v>
      </c>
      <c r="Q773">
        <v>89</v>
      </c>
      <c r="R773">
        <v>0</v>
      </c>
      <c r="S773" t="s">
        <v>549</v>
      </c>
      <c r="T773" t="str">
        <f t="shared" si="80"/>
        <v>01011001</v>
      </c>
      <c r="U773">
        <v>0</v>
      </c>
      <c r="V773">
        <v>0</v>
      </c>
      <c r="W773">
        <v>0</v>
      </c>
      <c r="X773">
        <v>0</v>
      </c>
      <c r="Y773">
        <v>0</v>
      </c>
      <c r="Z773">
        <v>1</v>
      </c>
      <c r="AA773">
        <v>0</v>
      </c>
      <c r="AB773">
        <v>1</v>
      </c>
      <c r="AC773">
        <v>1</v>
      </c>
      <c r="AD773">
        <v>0</v>
      </c>
      <c r="AE773">
        <v>1</v>
      </c>
      <c r="AF773" t="str">
        <f t="shared" si="82"/>
        <v>0x002D</v>
      </c>
      <c r="AG773" s="8" t="str">
        <f t="shared" si="83"/>
        <v>new InstInfo(0769, "v_cmpsx_nge_f32_ext", "s8b", "v4f", "v4f", "none", "none", "none", "none", 3, 3, @"D.u = !(S0 &gt;= S1); Signal on any NaN. Also write EXEC.", @"", ISA_Enc.VOP3bC, 89, 0, 0x7CB20000, 0x002D),</v>
      </c>
    </row>
    <row r="774" spans="2:33" x14ac:dyDescent="0.25">
      <c r="B774" t="s">
        <v>612</v>
      </c>
      <c r="C774" s="5">
        <f t="shared" ref="C774:C837" si="84">C773+1</f>
        <v>770</v>
      </c>
      <c r="D774" t="s">
        <v>1231</v>
      </c>
      <c r="E774" t="s">
        <v>2798</v>
      </c>
      <c r="F774" t="s">
        <v>2798</v>
      </c>
      <c r="G774" t="s">
        <v>2791</v>
      </c>
      <c r="H774" t="s">
        <v>2791</v>
      </c>
      <c r="I774" t="s">
        <v>2791</v>
      </c>
      <c r="J774" t="s">
        <v>2791</v>
      </c>
      <c r="K774">
        <f t="shared" si="79"/>
        <v>3</v>
      </c>
      <c r="L774">
        <f t="shared" si="81"/>
        <v>3</v>
      </c>
      <c r="N774" t="s">
        <v>2406</v>
      </c>
      <c r="P774" t="s">
        <v>1075</v>
      </c>
      <c r="Q774">
        <v>121</v>
      </c>
      <c r="R774">
        <f>_xlfn.IFNA(VLOOKUP(B774 &amp; "_EXT",$B$4:$C$1093,2,),0)</f>
        <v>771</v>
      </c>
      <c r="S774" t="s">
        <v>613</v>
      </c>
      <c r="T774" t="str">
        <f t="shared" si="80"/>
        <v>01111001</v>
      </c>
      <c r="U774">
        <v>0</v>
      </c>
      <c r="V774">
        <v>0</v>
      </c>
      <c r="W774">
        <v>0</v>
      </c>
      <c r="X774">
        <v>0</v>
      </c>
      <c r="Y774">
        <v>0</v>
      </c>
      <c r="Z774">
        <v>1</v>
      </c>
      <c r="AA774">
        <v>0</v>
      </c>
      <c r="AB774">
        <v>1</v>
      </c>
      <c r="AC774">
        <v>1</v>
      </c>
      <c r="AD774">
        <v>0</v>
      </c>
      <c r="AE774">
        <v>1</v>
      </c>
      <c r="AF774" t="str">
        <f t="shared" si="82"/>
        <v>0x002D</v>
      </c>
      <c r="AG774" s="8" t="str">
        <f t="shared" si="83"/>
        <v>new InstInfo(0770, "v_cmpsx_nge_f64", "vcc", "v8f", "v8f", "none", "none", "none", "none", 3, 3, @"D.u = !(S0 &gt;= S1); Signal on any NaN. Also write EXEC.", @"", ISA_Enc.VOPC, 121, 771, 0x7CF20000, 0x002D),</v>
      </c>
    </row>
    <row r="775" spans="2:33" x14ac:dyDescent="0.25">
      <c r="B775" t="s">
        <v>2221</v>
      </c>
      <c r="C775" s="5">
        <f t="shared" si="84"/>
        <v>771</v>
      </c>
      <c r="D775" t="s">
        <v>2787</v>
      </c>
      <c r="E775" t="s">
        <v>2798</v>
      </c>
      <c r="F775" t="s">
        <v>2798</v>
      </c>
      <c r="G775" t="s">
        <v>2791</v>
      </c>
      <c r="H775" t="s">
        <v>2791</v>
      </c>
      <c r="I775" t="s">
        <v>2791</v>
      </c>
      <c r="J775" t="s">
        <v>2791</v>
      </c>
      <c r="K775">
        <f t="shared" si="79"/>
        <v>3</v>
      </c>
      <c r="L775">
        <f t="shared" si="81"/>
        <v>3</v>
      </c>
      <c r="N775" t="s">
        <v>2406</v>
      </c>
      <c r="P775" t="s">
        <v>2872</v>
      </c>
      <c r="Q775">
        <v>121</v>
      </c>
      <c r="R775">
        <v>0</v>
      </c>
      <c r="S775" t="s">
        <v>613</v>
      </c>
      <c r="T775" t="str">
        <f t="shared" si="80"/>
        <v>01111001</v>
      </c>
      <c r="U775">
        <v>0</v>
      </c>
      <c r="V775">
        <v>0</v>
      </c>
      <c r="W775">
        <v>0</v>
      </c>
      <c r="X775">
        <v>0</v>
      </c>
      <c r="Y775">
        <v>0</v>
      </c>
      <c r="Z775">
        <v>1</v>
      </c>
      <c r="AA775">
        <v>0</v>
      </c>
      <c r="AB775">
        <v>1</v>
      </c>
      <c r="AC775">
        <v>1</v>
      </c>
      <c r="AD775">
        <v>0</v>
      </c>
      <c r="AE775">
        <v>1</v>
      </c>
      <c r="AF775" t="str">
        <f t="shared" si="82"/>
        <v>0x002D</v>
      </c>
      <c r="AG775" s="8" t="str">
        <f t="shared" si="83"/>
        <v>new InstInfo(0771, "v_cmpsx_nge_f64_ext", "s8b", "v8f", "v8f", "none", "none", "none", "none", 3, 3, @"D.u = !(S0 &gt;= S1); Signal on any NaN. Also write EXEC.", @"", ISA_Enc.VOP3bC, 121, 0, 0x7CF20000, 0x002D),</v>
      </c>
    </row>
    <row r="776" spans="2:33" x14ac:dyDescent="0.25">
      <c r="B776" t="s">
        <v>552</v>
      </c>
      <c r="C776" s="5">
        <f t="shared" si="84"/>
        <v>772</v>
      </c>
      <c r="D776" t="s">
        <v>1231</v>
      </c>
      <c r="E776" t="s">
        <v>2796</v>
      </c>
      <c r="F776" t="s">
        <v>2796</v>
      </c>
      <c r="G776" t="s">
        <v>2791</v>
      </c>
      <c r="H776" t="s">
        <v>2791</v>
      </c>
      <c r="I776" t="s">
        <v>2791</v>
      </c>
      <c r="J776" t="s">
        <v>2791</v>
      </c>
      <c r="K776">
        <f t="shared" si="79"/>
        <v>3</v>
      </c>
      <c r="L776">
        <f t="shared" si="81"/>
        <v>3</v>
      </c>
      <c r="N776" t="s">
        <v>2408</v>
      </c>
      <c r="P776" t="s">
        <v>1075</v>
      </c>
      <c r="Q776">
        <v>91</v>
      </c>
      <c r="R776">
        <f>_xlfn.IFNA(VLOOKUP(B776 &amp; "_EXT",$B$4:$C$1093,2,),0)</f>
        <v>773</v>
      </c>
      <c r="S776" t="s">
        <v>553</v>
      </c>
      <c r="T776" t="str">
        <f t="shared" si="80"/>
        <v>01011011</v>
      </c>
      <c r="U776">
        <v>0</v>
      </c>
      <c r="V776">
        <v>0</v>
      </c>
      <c r="W776">
        <v>0</v>
      </c>
      <c r="X776">
        <v>0</v>
      </c>
      <c r="Y776">
        <v>0</v>
      </c>
      <c r="Z776">
        <v>1</v>
      </c>
      <c r="AA776">
        <v>0</v>
      </c>
      <c r="AB776">
        <v>1</v>
      </c>
      <c r="AC776">
        <v>1</v>
      </c>
      <c r="AD776">
        <v>0</v>
      </c>
      <c r="AE776">
        <v>1</v>
      </c>
      <c r="AF776" t="str">
        <f t="shared" si="82"/>
        <v>0x002D</v>
      </c>
      <c r="AG776" s="8" t="str">
        <f t="shared" si="83"/>
        <v>new InstInfo(0772, "v_cmpsx_ngt_f32", "vcc", "v4f", "v4f", "none", "none", "none", "none", 3, 3, @"D.u = !(S0 &gt; S1); Signal on any NaN. Also write EXEC.", @"", ISA_Enc.VOPC, 91, 773, 0x7CB60000, 0x002D),</v>
      </c>
    </row>
    <row r="777" spans="2:33" x14ac:dyDescent="0.25">
      <c r="B777" t="s">
        <v>2191</v>
      </c>
      <c r="C777" s="5">
        <f t="shared" si="84"/>
        <v>773</v>
      </c>
      <c r="D777" t="s">
        <v>2787</v>
      </c>
      <c r="E777" t="s">
        <v>2796</v>
      </c>
      <c r="F777" t="s">
        <v>2796</v>
      </c>
      <c r="G777" t="s">
        <v>2791</v>
      </c>
      <c r="H777" t="s">
        <v>2791</v>
      </c>
      <c r="I777" t="s">
        <v>2791</v>
      </c>
      <c r="J777" t="s">
        <v>2791</v>
      </c>
      <c r="K777">
        <f t="shared" si="79"/>
        <v>3</v>
      </c>
      <c r="L777">
        <f t="shared" si="81"/>
        <v>3</v>
      </c>
      <c r="N777" t="s">
        <v>2408</v>
      </c>
      <c r="P777" t="s">
        <v>2872</v>
      </c>
      <c r="Q777">
        <v>91</v>
      </c>
      <c r="R777">
        <v>0</v>
      </c>
      <c r="S777" t="s">
        <v>553</v>
      </c>
      <c r="T777" t="str">
        <f t="shared" si="80"/>
        <v>01011011</v>
      </c>
      <c r="U777">
        <v>0</v>
      </c>
      <c r="V777">
        <v>0</v>
      </c>
      <c r="W777">
        <v>0</v>
      </c>
      <c r="X777">
        <v>0</v>
      </c>
      <c r="Y777">
        <v>0</v>
      </c>
      <c r="Z777">
        <v>1</v>
      </c>
      <c r="AA777">
        <v>0</v>
      </c>
      <c r="AB777">
        <v>1</v>
      </c>
      <c r="AC777">
        <v>1</v>
      </c>
      <c r="AD777">
        <v>0</v>
      </c>
      <c r="AE777">
        <v>1</v>
      </c>
      <c r="AF777" t="str">
        <f t="shared" si="82"/>
        <v>0x002D</v>
      </c>
      <c r="AG777" s="8" t="str">
        <f t="shared" si="83"/>
        <v>new InstInfo(0773, "v_cmpsx_ngt_f32_ext", "s8b", "v4f", "v4f", "none", "none", "none", "none", 3, 3, @"D.u = !(S0 &gt; S1); Signal on any NaN. Also write EXEC.", @"", ISA_Enc.VOP3bC, 91, 0, 0x7CB60000, 0x002D),</v>
      </c>
    </row>
    <row r="778" spans="2:33" x14ac:dyDescent="0.25">
      <c r="B778" t="s">
        <v>616</v>
      </c>
      <c r="C778" s="5">
        <f t="shared" si="84"/>
        <v>774</v>
      </c>
      <c r="D778" t="s">
        <v>1231</v>
      </c>
      <c r="E778" t="s">
        <v>2798</v>
      </c>
      <c r="F778" t="s">
        <v>2798</v>
      </c>
      <c r="G778" t="s">
        <v>2791</v>
      </c>
      <c r="H778" t="s">
        <v>2791</v>
      </c>
      <c r="I778" t="s">
        <v>2791</v>
      </c>
      <c r="J778" t="s">
        <v>2791</v>
      </c>
      <c r="K778">
        <f t="shared" si="79"/>
        <v>3</v>
      </c>
      <c r="L778">
        <f t="shared" si="81"/>
        <v>3</v>
      </c>
      <c r="N778" t="s">
        <v>2408</v>
      </c>
      <c r="P778" t="s">
        <v>1075</v>
      </c>
      <c r="Q778">
        <v>123</v>
      </c>
      <c r="R778">
        <f>_xlfn.IFNA(VLOOKUP(B778 &amp; "_EXT",$B$4:$C$1093,2,),0)</f>
        <v>775</v>
      </c>
      <c r="S778" t="s">
        <v>617</v>
      </c>
      <c r="T778" t="str">
        <f t="shared" si="80"/>
        <v>01111011</v>
      </c>
      <c r="U778">
        <v>0</v>
      </c>
      <c r="V778">
        <v>0</v>
      </c>
      <c r="W778">
        <v>0</v>
      </c>
      <c r="X778">
        <v>0</v>
      </c>
      <c r="Y778">
        <v>0</v>
      </c>
      <c r="Z778">
        <v>1</v>
      </c>
      <c r="AA778">
        <v>0</v>
      </c>
      <c r="AB778">
        <v>1</v>
      </c>
      <c r="AC778">
        <v>1</v>
      </c>
      <c r="AD778">
        <v>0</v>
      </c>
      <c r="AE778">
        <v>1</v>
      </c>
      <c r="AF778" t="str">
        <f t="shared" si="82"/>
        <v>0x002D</v>
      </c>
      <c r="AG778" s="8" t="str">
        <f t="shared" si="83"/>
        <v>new InstInfo(0774, "v_cmpsx_ngt_f64", "vcc", "v8f", "v8f", "none", "none", "none", "none", 3, 3, @"D.u = !(S0 &gt; S1); Signal on any NaN. Also write EXEC.", @"", ISA_Enc.VOPC, 123, 775, 0x7CF60000, 0x002D),</v>
      </c>
    </row>
    <row r="779" spans="2:33" x14ac:dyDescent="0.25">
      <c r="B779" t="s">
        <v>2223</v>
      </c>
      <c r="C779" s="5">
        <f t="shared" si="84"/>
        <v>775</v>
      </c>
      <c r="D779" t="s">
        <v>2787</v>
      </c>
      <c r="E779" t="s">
        <v>2798</v>
      </c>
      <c r="F779" t="s">
        <v>2798</v>
      </c>
      <c r="G779" t="s">
        <v>2791</v>
      </c>
      <c r="H779" t="s">
        <v>2791</v>
      </c>
      <c r="I779" t="s">
        <v>2791</v>
      </c>
      <c r="J779" t="s">
        <v>2791</v>
      </c>
      <c r="K779">
        <f t="shared" si="79"/>
        <v>3</v>
      </c>
      <c r="L779">
        <f t="shared" si="81"/>
        <v>3</v>
      </c>
      <c r="N779" t="s">
        <v>2408</v>
      </c>
      <c r="P779" t="s">
        <v>2872</v>
      </c>
      <c r="Q779">
        <v>123</v>
      </c>
      <c r="R779">
        <v>0</v>
      </c>
      <c r="S779" t="s">
        <v>617</v>
      </c>
      <c r="T779" t="str">
        <f t="shared" si="80"/>
        <v>01111011</v>
      </c>
      <c r="U779">
        <v>0</v>
      </c>
      <c r="V779">
        <v>0</v>
      </c>
      <c r="W779">
        <v>0</v>
      </c>
      <c r="X779">
        <v>0</v>
      </c>
      <c r="Y779">
        <v>0</v>
      </c>
      <c r="Z779">
        <v>1</v>
      </c>
      <c r="AA779">
        <v>0</v>
      </c>
      <c r="AB779">
        <v>1</v>
      </c>
      <c r="AC779">
        <v>1</v>
      </c>
      <c r="AD779">
        <v>0</v>
      </c>
      <c r="AE779">
        <v>1</v>
      </c>
      <c r="AF779" t="str">
        <f t="shared" si="82"/>
        <v>0x002D</v>
      </c>
      <c r="AG779" s="8" t="str">
        <f t="shared" si="83"/>
        <v>new InstInfo(0775, "v_cmpsx_ngt_f64_ext", "s8b", "v8f", "v8f", "none", "none", "none", "none", 3, 3, @"D.u = !(S0 &gt; S1); Signal on any NaN. Also write EXEC.", @"", ISA_Enc.VOP3bC, 123, 0, 0x7CF60000, 0x002D),</v>
      </c>
    </row>
    <row r="780" spans="2:33" x14ac:dyDescent="0.25">
      <c r="B780" t="s">
        <v>554</v>
      </c>
      <c r="C780" s="5">
        <f t="shared" si="84"/>
        <v>776</v>
      </c>
      <c r="D780" t="s">
        <v>1231</v>
      </c>
      <c r="E780" t="s">
        <v>2796</v>
      </c>
      <c r="F780" t="s">
        <v>2796</v>
      </c>
      <c r="G780" t="s">
        <v>2791</v>
      </c>
      <c r="H780" t="s">
        <v>2791</v>
      </c>
      <c r="I780" t="s">
        <v>2791</v>
      </c>
      <c r="J780" t="s">
        <v>2791</v>
      </c>
      <c r="K780">
        <f t="shared" si="79"/>
        <v>3</v>
      </c>
      <c r="L780">
        <f t="shared" si="81"/>
        <v>3</v>
      </c>
      <c r="N780" t="s">
        <v>2409</v>
      </c>
      <c r="P780" t="s">
        <v>1075</v>
      </c>
      <c r="Q780">
        <v>92</v>
      </c>
      <c r="R780">
        <f>_xlfn.IFNA(VLOOKUP(B780 &amp; "_EXT",$B$4:$C$1093,2,),0)</f>
        <v>777</v>
      </c>
      <c r="S780" t="s">
        <v>555</v>
      </c>
      <c r="T780" t="str">
        <f t="shared" si="80"/>
        <v>01011100</v>
      </c>
      <c r="U780">
        <v>0</v>
      </c>
      <c r="V780">
        <v>0</v>
      </c>
      <c r="W780">
        <v>0</v>
      </c>
      <c r="X780">
        <v>0</v>
      </c>
      <c r="Y780">
        <v>0</v>
      </c>
      <c r="Z780">
        <v>1</v>
      </c>
      <c r="AA780">
        <v>0</v>
      </c>
      <c r="AB780">
        <v>1</v>
      </c>
      <c r="AC780">
        <v>1</v>
      </c>
      <c r="AD780">
        <v>0</v>
      </c>
      <c r="AE780">
        <v>1</v>
      </c>
      <c r="AF780" t="str">
        <f t="shared" si="82"/>
        <v>0x002D</v>
      </c>
      <c r="AG780" s="8" t="str">
        <f t="shared" si="83"/>
        <v>new InstInfo(0776, "v_cmpsx_nle_f32", "vcc", "v4f", "v4f", "none", "none", "none", "none", 3, 3, @"D.u = !(S0 &lt;= S1); Signal on any NaN. Also write EXEC.", @"", ISA_Enc.VOPC, 92, 777, 0x7CB80000, 0x002D),</v>
      </c>
    </row>
    <row r="781" spans="2:33" x14ac:dyDescent="0.25">
      <c r="B781" t="s">
        <v>2192</v>
      </c>
      <c r="C781" s="5">
        <f t="shared" si="84"/>
        <v>777</v>
      </c>
      <c r="D781" t="s">
        <v>2787</v>
      </c>
      <c r="E781" t="s">
        <v>2796</v>
      </c>
      <c r="F781" t="s">
        <v>2796</v>
      </c>
      <c r="G781" t="s">
        <v>2791</v>
      </c>
      <c r="H781" t="s">
        <v>2791</v>
      </c>
      <c r="I781" t="s">
        <v>2791</v>
      </c>
      <c r="J781" t="s">
        <v>2791</v>
      </c>
      <c r="K781">
        <f t="shared" si="79"/>
        <v>3</v>
      </c>
      <c r="L781">
        <f t="shared" si="81"/>
        <v>3</v>
      </c>
      <c r="N781" t="s">
        <v>2409</v>
      </c>
      <c r="P781" t="s">
        <v>2872</v>
      </c>
      <c r="Q781">
        <v>92</v>
      </c>
      <c r="R781">
        <v>0</v>
      </c>
      <c r="S781" t="s">
        <v>555</v>
      </c>
      <c r="T781" t="str">
        <f t="shared" si="80"/>
        <v>01011100</v>
      </c>
      <c r="U781">
        <v>0</v>
      </c>
      <c r="V781">
        <v>0</v>
      </c>
      <c r="W781">
        <v>0</v>
      </c>
      <c r="X781">
        <v>0</v>
      </c>
      <c r="Y781">
        <v>0</v>
      </c>
      <c r="Z781">
        <v>1</v>
      </c>
      <c r="AA781">
        <v>0</v>
      </c>
      <c r="AB781">
        <v>1</v>
      </c>
      <c r="AC781">
        <v>1</v>
      </c>
      <c r="AD781">
        <v>0</v>
      </c>
      <c r="AE781">
        <v>1</v>
      </c>
      <c r="AF781" t="str">
        <f t="shared" si="82"/>
        <v>0x002D</v>
      </c>
      <c r="AG781" s="8" t="str">
        <f t="shared" si="83"/>
        <v>new InstInfo(0777, "v_cmpsx_nle_f32_ext", "s8b", "v4f", "v4f", "none", "none", "none", "none", 3, 3, @"D.u = !(S0 &lt;= S1); Signal on any NaN. Also write EXEC.", @"", ISA_Enc.VOP3bC, 92, 0, 0x7CB80000, 0x002D),</v>
      </c>
    </row>
    <row r="782" spans="2:33" x14ac:dyDescent="0.25">
      <c r="B782" t="s">
        <v>618</v>
      </c>
      <c r="C782" s="5">
        <f t="shared" si="84"/>
        <v>778</v>
      </c>
      <c r="D782" t="s">
        <v>1231</v>
      </c>
      <c r="E782" t="s">
        <v>2798</v>
      </c>
      <c r="F782" t="s">
        <v>2798</v>
      </c>
      <c r="G782" t="s">
        <v>2791</v>
      </c>
      <c r="H782" t="s">
        <v>2791</v>
      </c>
      <c r="I782" t="s">
        <v>2791</v>
      </c>
      <c r="J782" t="s">
        <v>2791</v>
      </c>
      <c r="K782">
        <f t="shared" si="79"/>
        <v>3</v>
      </c>
      <c r="L782">
        <f t="shared" si="81"/>
        <v>3</v>
      </c>
      <c r="N782" t="s">
        <v>2409</v>
      </c>
      <c r="P782" t="s">
        <v>1075</v>
      </c>
      <c r="Q782">
        <v>124</v>
      </c>
      <c r="R782">
        <f>_xlfn.IFNA(VLOOKUP(B782 &amp; "_EXT",$B$4:$C$1093,2,),0)</f>
        <v>779</v>
      </c>
      <c r="S782" t="s">
        <v>619</v>
      </c>
      <c r="T782" t="str">
        <f t="shared" si="80"/>
        <v>01111100</v>
      </c>
      <c r="U782">
        <v>0</v>
      </c>
      <c r="V782">
        <v>0</v>
      </c>
      <c r="W782">
        <v>0</v>
      </c>
      <c r="X782">
        <v>0</v>
      </c>
      <c r="Y782">
        <v>0</v>
      </c>
      <c r="Z782">
        <v>1</v>
      </c>
      <c r="AA782">
        <v>0</v>
      </c>
      <c r="AB782">
        <v>1</v>
      </c>
      <c r="AC782">
        <v>1</v>
      </c>
      <c r="AD782">
        <v>0</v>
      </c>
      <c r="AE782">
        <v>1</v>
      </c>
      <c r="AF782" t="str">
        <f t="shared" si="82"/>
        <v>0x002D</v>
      </c>
      <c r="AG782" s="8" t="str">
        <f t="shared" si="83"/>
        <v>new InstInfo(0778, "v_cmpsx_nle_f64", "vcc", "v8f", "v8f", "none", "none", "none", "none", 3, 3, @"D.u = !(S0 &lt;= S1); Signal on any NaN. Also write EXEC.", @"", ISA_Enc.VOPC, 124, 779, 0x7CF80000, 0x002D),</v>
      </c>
    </row>
    <row r="783" spans="2:33" x14ac:dyDescent="0.25">
      <c r="B783" t="s">
        <v>2224</v>
      </c>
      <c r="C783" s="5">
        <f t="shared" si="84"/>
        <v>779</v>
      </c>
      <c r="D783" t="s">
        <v>2787</v>
      </c>
      <c r="E783" t="s">
        <v>2798</v>
      </c>
      <c r="F783" t="s">
        <v>2798</v>
      </c>
      <c r="G783" t="s">
        <v>2791</v>
      </c>
      <c r="H783" t="s">
        <v>2791</v>
      </c>
      <c r="I783" t="s">
        <v>2791</v>
      </c>
      <c r="J783" t="s">
        <v>2791</v>
      </c>
      <c r="K783">
        <f t="shared" si="79"/>
        <v>3</v>
      </c>
      <c r="L783">
        <f t="shared" si="81"/>
        <v>3</v>
      </c>
      <c r="N783" t="s">
        <v>2409</v>
      </c>
      <c r="P783" t="s">
        <v>2872</v>
      </c>
      <c r="Q783">
        <v>124</v>
      </c>
      <c r="R783">
        <v>0</v>
      </c>
      <c r="S783" t="s">
        <v>619</v>
      </c>
      <c r="T783" t="str">
        <f t="shared" si="80"/>
        <v>01111100</v>
      </c>
      <c r="U783">
        <v>0</v>
      </c>
      <c r="V783">
        <v>0</v>
      </c>
      <c r="W783">
        <v>0</v>
      </c>
      <c r="X783">
        <v>0</v>
      </c>
      <c r="Y783">
        <v>0</v>
      </c>
      <c r="Z783">
        <v>1</v>
      </c>
      <c r="AA783">
        <v>0</v>
      </c>
      <c r="AB783">
        <v>1</v>
      </c>
      <c r="AC783">
        <v>1</v>
      </c>
      <c r="AD783">
        <v>0</v>
      </c>
      <c r="AE783">
        <v>1</v>
      </c>
      <c r="AF783" t="str">
        <f t="shared" si="82"/>
        <v>0x002D</v>
      </c>
      <c r="AG783" s="8" t="str">
        <f t="shared" si="83"/>
        <v>new InstInfo(0779, "v_cmpsx_nle_f64_ext", "s8b", "v8f", "v8f", "none", "none", "none", "none", 3, 3, @"D.u = !(S0 &lt;= S1); Signal on any NaN. Also write EXEC.", @"", ISA_Enc.VOP3bC, 124, 0, 0x7CF80000, 0x002D),</v>
      </c>
    </row>
    <row r="784" spans="2:33" x14ac:dyDescent="0.25">
      <c r="B784" t="s">
        <v>550</v>
      </c>
      <c r="C784" s="5">
        <f t="shared" si="84"/>
        <v>780</v>
      </c>
      <c r="D784" t="s">
        <v>1231</v>
      </c>
      <c r="E784" t="s">
        <v>2796</v>
      </c>
      <c r="F784" t="s">
        <v>2796</v>
      </c>
      <c r="G784" t="s">
        <v>2791</v>
      </c>
      <c r="H784" t="s">
        <v>2791</v>
      </c>
      <c r="I784" t="s">
        <v>2791</v>
      </c>
      <c r="J784" t="s">
        <v>2791</v>
      </c>
      <c r="K784">
        <f t="shared" si="79"/>
        <v>3</v>
      </c>
      <c r="L784">
        <f t="shared" si="81"/>
        <v>3</v>
      </c>
      <c r="N784" t="s">
        <v>2407</v>
      </c>
      <c r="P784" t="s">
        <v>1075</v>
      </c>
      <c r="Q784">
        <v>90</v>
      </c>
      <c r="R784">
        <f>_xlfn.IFNA(VLOOKUP(B784 &amp; "_EXT",$B$4:$C$1093,2,),0)</f>
        <v>781</v>
      </c>
      <c r="S784" t="s">
        <v>551</v>
      </c>
      <c r="T784" t="str">
        <f t="shared" si="80"/>
        <v>01011010</v>
      </c>
      <c r="U784">
        <v>0</v>
      </c>
      <c r="V784">
        <v>0</v>
      </c>
      <c r="W784">
        <v>0</v>
      </c>
      <c r="X784">
        <v>0</v>
      </c>
      <c r="Y784">
        <v>0</v>
      </c>
      <c r="Z784">
        <v>1</v>
      </c>
      <c r="AA784">
        <v>0</v>
      </c>
      <c r="AB784">
        <v>1</v>
      </c>
      <c r="AC784">
        <v>1</v>
      </c>
      <c r="AD784">
        <v>0</v>
      </c>
      <c r="AE784">
        <v>1</v>
      </c>
      <c r="AF784" t="str">
        <f t="shared" si="82"/>
        <v>0x002D</v>
      </c>
      <c r="AG784" s="8" t="str">
        <f t="shared" si="83"/>
        <v>new InstInfo(0780, "v_cmpsx_nlg_f32", "vcc", "v4f", "v4f", "none", "none", "none", "none", 3, 3, @"D.u = !(S0 &lt;&gt; S1); Signal on any NaN. Also write EXEC.", @"", ISA_Enc.VOPC, 90, 781, 0x7CB40000, 0x002D),</v>
      </c>
    </row>
    <row r="785" spans="2:33" x14ac:dyDescent="0.25">
      <c r="B785" t="s">
        <v>2190</v>
      </c>
      <c r="C785" s="5">
        <f t="shared" si="84"/>
        <v>781</v>
      </c>
      <c r="D785" t="s">
        <v>2787</v>
      </c>
      <c r="E785" t="s">
        <v>2796</v>
      </c>
      <c r="F785" t="s">
        <v>2796</v>
      </c>
      <c r="G785" t="s">
        <v>2791</v>
      </c>
      <c r="H785" t="s">
        <v>2791</v>
      </c>
      <c r="I785" t="s">
        <v>2791</v>
      </c>
      <c r="J785" t="s">
        <v>2791</v>
      </c>
      <c r="K785">
        <f t="shared" si="79"/>
        <v>3</v>
      </c>
      <c r="L785">
        <f t="shared" si="81"/>
        <v>3</v>
      </c>
      <c r="N785" t="s">
        <v>2407</v>
      </c>
      <c r="P785" t="s">
        <v>2872</v>
      </c>
      <c r="Q785">
        <v>90</v>
      </c>
      <c r="R785">
        <v>0</v>
      </c>
      <c r="S785" t="s">
        <v>551</v>
      </c>
      <c r="T785" t="str">
        <f t="shared" si="80"/>
        <v>01011010</v>
      </c>
      <c r="U785">
        <v>0</v>
      </c>
      <c r="V785">
        <v>0</v>
      </c>
      <c r="W785">
        <v>0</v>
      </c>
      <c r="X785">
        <v>0</v>
      </c>
      <c r="Y785">
        <v>0</v>
      </c>
      <c r="Z785">
        <v>1</v>
      </c>
      <c r="AA785">
        <v>0</v>
      </c>
      <c r="AB785">
        <v>1</v>
      </c>
      <c r="AC785">
        <v>1</v>
      </c>
      <c r="AD785">
        <v>0</v>
      </c>
      <c r="AE785">
        <v>1</v>
      </c>
      <c r="AF785" t="str">
        <f t="shared" si="82"/>
        <v>0x002D</v>
      </c>
      <c r="AG785" s="8" t="str">
        <f t="shared" si="83"/>
        <v>new InstInfo(0781, "v_cmpsx_nlg_f32_ext", "s8b", "v4f", "v4f", "none", "none", "none", "none", 3, 3, @"D.u = !(S0 &lt;&gt; S1); Signal on any NaN. Also write EXEC.", @"", ISA_Enc.VOP3bC, 90, 0, 0x7CB40000, 0x002D),</v>
      </c>
    </row>
    <row r="786" spans="2:33" x14ac:dyDescent="0.25">
      <c r="B786" t="s">
        <v>614</v>
      </c>
      <c r="C786" s="5">
        <f t="shared" si="84"/>
        <v>782</v>
      </c>
      <c r="D786" t="s">
        <v>1231</v>
      </c>
      <c r="E786" t="s">
        <v>2798</v>
      </c>
      <c r="F786" t="s">
        <v>2798</v>
      </c>
      <c r="G786" t="s">
        <v>2791</v>
      </c>
      <c r="H786" t="s">
        <v>2791</v>
      </c>
      <c r="I786" t="s">
        <v>2791</v>
      </c>
      <c r="J786" t="s">
        <v>2791</v>
      </c>
      <c r="K786">
        <f t="shared" ref="K786:K849" si="85">7-COUNTIF(D786:J786,"none")</f>
        <v>3</v>
      </c>
      <c r="L786">
        <f t="shared" si="81"/>
        <v>3</v>
      </c>
      <c r="N786" t="s">
        <v>2407</v>
      </c>
      <c r="P786" t="s">
        <v>1075</v>
      </c>
      <c r="Q786">
        <v>122</v>
      </c>
      <c r="R786">
        <f>_xlfn.IFNA(VLOOKUP(B786 &amp; "_EXT",$B$4:$C$1093,2,),0)</f>
        <v>783</v>
      </c>
      <c r="S786" t="s">
        <v>615</v>
      </c>
      <c r="T786" t="str">
        <f t="shared" si="80"/>
        <v>01111010</v>
      </c>
      <c r="U786">
        <v>0</v>
      </c>
      <c r="V786">
        <v>0</v>
      </c>
      <c r="W786">
        <v>0</v>
      </c>
      <c r="X786">
        <v>0</v>
      </c>
      <c r="Y786">
        <v>0</v>
      </c>
      <c r="Z786">
        <v>1</v>
      </c>
      <c r="AA786">
        <v>0</v>
      </c>
      <c r="AB786">
        <v>1</v>
      </c>
      <c r="AC786">
        <v>1</v>
      </c>
      <c r="AD786">
        <v>0</v>
      </c>
      <c r="AE786">
        <v>1</v>
      </c>
      <c r="AF786" t="str">
        <f t="shared" si="82"/>
        <v>0x002D</v>
      </c>
      <c r="AG786" s="8" t="str">
        <f t="shared" si="83"/>
        <v>new InstInfo(0782, "v_cmpsx_nlg_f64", "vcc", "v8f", "v8f", "none", "none", "none", "none", 3, 3, @"D.u = !(S0 &lt;&gt; S1); Signal on any NaN. Also write EXEC.", @"", ISA_Enc.VOPC, 122, 783, 0x7CF40000, 0x002D),</v>
      </c>
    </row>
    <row r="787" spans="2:33" x14ac:dyDescent="0.25">
      <c r="B787" t="s">
        <v>2222</v>
      </c>
      <c r="C787" s="5">
        <f t="shared" si="84"/>
        <v>783</v>
      </c>
      <c r="D787" t="s">
        <v>2787</v>
      </c>
      <c r="E787" t="s">
        <v>2798</v>
      </c>
      <c r="F787" t="s">
        <v>2798</v>
      </c>
      <c r="G787" t="s">
        <v>2791</v>
      </c>
      <c r="H787" t="s">
        <v>2791</v>
      </c>
      <c r="I787" t="s">
        <v>2791</v>
      </c>
      <c r="J787" t="s">
        <v>2791</v>
      </c>
      <c r="K787">
        <f t="shared" si="85"/>
        <v>3</v>
      </c>
      <c r="L787">
        <f t="shared" si="81"/>
        <v>3</v>
      </c>
      <c r="N787" t="s">
        <v>2407</v>
      </c>
      <c r="P787" t="s">
        <v>2872</v>
      </c>
      <c r="Q787">
        <v>122</v>
      </c>
      <c r="R787">
        <v>0</v>
      </c>
      <c r="S787" t="s">
        <v>615</v>
      </c>
      <c r="T787" t="str">
        <f t="shared" si="80"/>
        <v>01111010</v>
      </c>
      <c r="U787">
        <v>0</v>
      </c>
      <c r="V787">
        <v>0</v>
      </c>
      <c r="W787">
        <v>0</v>
      </c>
      <c r="X787">
        <v>0</v>
      </c>
      <c r="Y787">
        <v>0</v>
      </c>
      <c r="Z787">
        <v>1</v>
      </c>
      <c r="AA787">
        <v>0</v>
      </c>
      <c r="AB787">
        <v>1</v>
      </c>
      <c r="AC787">
        <v>1</v>
      </c>
      <c r="AD787">
        <v>0</v>
      </c>
      <c r="AE787">
        <v>1</v>
      </c>
      <c r="AF787" t="str">
        <f t="shared" si="82"/>
        <v>0x002D</v>
      </c>
      <c r="AG787" s="8" t="str">
        <f t="shared" si="83"/>
        <v>new InstInfo(0783, "v_cmpsx_nlg_f64_ext", "s8b", "v8f", "v8f", "none", "none", "none", "none", 3, 3, @"D.u = !(S0 &lt;&gt; S1); Signal on any NaN. Also write EXEC.", @"", ISA_Enc.VOP3bC, 122, 0, 0x7CF40000, 0x002D),</v>
      </c>
    </row>
    <row r="788" spans="2:33" x14ac:dyDescent="0.25">
      <c r="B788" t="s">
        <v>558</v>
      </c>
      <c r="C788" s="5">
        <f t="shared" si="84"/>
        <v>784</v>
      </c>
      <c r="D788" t="s">
        <v>1231</v>
      </c>
      <c r="E788" t="s">
        <v>2796</v>
      </c>
      <c r="F788" t="s">
        <v>2796</v>
      </c>
      <c r="G788" t="s">
        <v>2791</v>
      </c>
      <c r="H788" t="s">
        <v>2791</v>
      </c>
      <c r="I788" t="s">
        <v>2791</v>
      </c>
      <c r="J788" t="s">
        <v>2791</v>
      </c>
      <c r="K788">
        <f t="shared" si="85"/>
        <v>3</v>
      </c>
      <c r="L788">
        <f t="shared" si="81"/>
        <v>3</v>
      </c>
      <c r="N788" t="s">
        <v>2411</v>
      </c>
      <c r="P788" t="s">
        <v>1075</v>
      </c>
      <c r="Q788">
        <v>94</v>
      </c>
      <c r="R788">
        <f>_xlfn.IFNA(VLOOKUP(B788 &amp; "_EXT",$B$4:$C$1093,2,),0)</f>
        <v>785</v>
      </c>
      <c r="S788" t="s">
        <v>559</v>
      </c>
      <c r="T788" t="str">
        <f t="shared" si="80"/>
        <v>01011110</v>
      </c>
      <c r="U788">
        <v>0</v>
      </c>
      <c r="V788">
        <v>0</v>
      </c>
      <c r="W788">
        <v>0</v>
      </c>
      <c r="X788">
        <v>0</v>
      </c>
      <c r="Y788">
        <v>0</v>
      </c>
      <c r="Z788">
        <v>1</v>
      </c>
      <c r="AA788">
        <v>0</v>
      </c>
      <c r="AB788">
        <v>1</v>
      </c>
      <c r="AC788">
        <v>1</v>
      </c>
      <c r="AD788">
        <v>0</v>
      </c>
      <c r="AE788">
        <v>1</v>
      </c>
      <c r="AF788" t="str">
        <f t="shared" si="82"/>
        <v>0x002D</v>
      </c>
      <c r="AG788" s="8" t="str">
        <f t="shared" si="83"/>
        <v>new InstInfo(0784, "v_cmpsx_nlt_f32", "vcc", "v4f", "v4f", "none", "none", "none", "none", 3, 3, @"D.u = !(S0 &lt; S1); Signal on any NaN. Also write EXEC.", @"", ISA_Enc.VOPC, 94, 785, 0x7CBC0000, 0x002D),</v>
      </c>
    </row>
    <row r="789" spans="2:33" x14ac:dyDescent="0.25">
      <c r="B789" t="s">
        <v>2194</v>
      </c>
      <c r="C789" s="5">
        <f t="shared" si="84"/>
        <v>785</v>
      </c>
      <c r="D789" t="s">
        <v>2787</v>
      </c>
      <c r="E789" t="s">
        <v>2796</v>
      </c>
      <c r="F789" t="s">
        <v>2796</v>
      </c>
      <c r="G789" t="s">
        <v>2791</v>
      </c>
      <c r="H789" t="s">
        <v>2791</v>
      </c>
      <c r="I789" t="s">
        <v>2791</v>
      </c>
      <c r="J789" t="s">
        <v>2791</v>
      </c>
      <c r="K789">
        <f t="shared" si="85"/>
        <v>3</v>
      </c>
      <c r="L789">
        <f t="shared" si="81"/>
        <v>3</v>
      </c>
      <c r="N789" t="s">
        <v>2411</v>
      </c>
      <c r="P789" t="s">
        <v>2872</v>
      </c>
      <c r="Q789">
        <v>94</v>
      </c>
      <c r="R789">
        <v>0</v>
      </c>
      <c r="S789" t="s">
        <v>559</v>
      </c>
      <c r="T789" t="str">
        <f t="shared" si="80"/>
        <v>01011110</v>
      </c>
      <c r="U789">
        <v>0</v>
      </c>
      <c r="V789">
        <v>0</v>
      </c>
      <c r="W789">
        <v>0</v>
      </c>
      <c r="X789">
        <v>0</v>
      </c>
      <c r="Y789">
        <v>0</v>
      </c>
      <c r="Z789">
        <v>1</v>
      </c>
      <c r="AA789">
        <v>0</v>
      </c>
      <c r="AB789">
        <v>1</v>
      </c>
      <c r="AC789">
        <v>1</v>
      </c>
      <c r="AD789">
        <v>0</v>
      </c>
      <c r="AE789">
        <v>1</v>
      </c>
      <c r="AF789" t="str">
        <f t="shared" si="82"/>
        <v>0x002D</v>
      </c>
      <c r="AG789" s="8" t="str">
        <f t="shared" si="83"/>
        <v>new InstInfo(0785, "v_cmpsx_nlt_f32_ext", "s8b", "v4f", "v4f", "none", "none", "none", "none", 3, 3, @"D.u = !(S0 &lt; S1); Signal on any NaN. Also write EXEC.", @"", ISA_Enc.VOP3bC, 94, 0, 0x7CBC0000, 0x002D),</v>
      </c>
    </row>
    <row r="790" spans="2:33" x14ac:dyDescent="0.25">
      <c r="B790" t="s">
        <v>622</v>
      </c>
      <c r="C790" s="5">
        <f t="shared" si="84"/>
        <v>786</v>
      </c>
      <c r="D790" t="s">
        <v>1231</v>
      </c>
      <c r="E790" t="s">
        <v>2798</v>
      </c>
      <c r="F790" t="s">
        <v>2798</v>
      </c>
      <c r="G790" t="s">
        <v>2791</v>
      </c>
      <c r="H790" t="s">
        <v>2791</v>
      </c>
      <c r="I790" t="s">
        <v>2791</v>
      </c>
      <c r="J790" t="s">
        <v>2791</v>
      </c>
      <c r="K790">
        <f t="shared" si="85"/>
        <v>3</v>
      </c>
      <c r="L790">
        <f t="shared" si="81"/>
        <v>3</v>
      </c>
      <c r="N790" t="s">
        <v>2411</v>
      </c>
      <c r="P790" t="s">
        <v>1075</v>
      </c>
      <c r="Q790">
        <v>126</v>
      </c>
      <c r="R790">
        <f>_xlfn.IFNA(VLOOKUP(B790 &amp; "_EXT",$B$4:$C$1093,2,),0)</f>
        <v>787</v>
      </c>
      <c r="S790" t="s">
        <v>623</v>
      </c>
      <c r="T790" t="str">
        <f t="shared" si="80"/>
        <v>01111110</v>
      </c>
      <c r="U790">
        <v>0</v>
      </c>
      <c r="V790">
        <v>0</v>
      </c>
      <c r="W790">
        <v>0</v>
      </c>
      <c r="X790">
        <v>0</v>
      </c>
      <c r="Y790">
        <v>0</v>
      </c>
      <c r="Z790">
        <v>1</v>
      </c>
      <c r="AA790">
        <v>0</v>
      </c>
      <c r="AB790">
        <v>1</v>
      </c>
      <c r="AC790">
        <v>1</v>
      </c>
      <c r="AD790">
        <v>0</v>
      </c>
      <c r="AE790">
        <v>1</v>
      </c>
      <c r="AF790" t="str">
        <f t="shared" si="82"/>
        <v>0x002D</v>
      </c>
      <c r="AG790" s="8" t="str">
        <f t="shared" si="83"/>
        <v>new InstInfo(0786, "v_cmpsx_nlt_f64", "vcc", "v8f", "v8f", "none", "none", "none", "none", 3, 3, @"D.u = !(S0 &lt; S1); Signal on any NaN. Also write EXEC.", @"", ISA_Enc.VOPC, 126, 787, 0x7CFC0000, 0x002D),</v>
      </c>
    </row>
    <row r="791" spans="2:33" x14ac:dyDescent="0.25">
      <c r="B791" t="s">
        <v>2226</v>
      </c>
      <c r="C791" s="5">
        <f t="shared" si="84"/>
        <v>787</v>
      </c>
      <c r="D791" t="s">
        <v>2787</v>
      </c>
      <c r="E791" t="s">
        <v>2798</v>
      </c>
      <c r="F791" t="s">
        <v>2798</v>
      </c>
      <c r="G791" t="s">
        <v>2791</v>
      </c>
      <c r="H791" t="s">
        <v>2791</v>
      </c>
      <c r="I791" t="s">
        <v>2791</v>
      </c>
      <c r="J791" t="s">
        <v>2791</v>
      </c>
      <c r="K791">
        <f t="shared" si="85"/>
        <v>3</v>
      </c>
      <c r="L791">
        <f t="shared" si="81"/>
        <v>3</v>
      </c>
      <c r="N791" t="s">
        <v>2411</v>
      </c>
      <c r="P791" t="s">
        <v>2872</v>
      </c>
      <c r="Q791">
        <v>126</v>
      </c>
      <c r="R791">
        <v>0</v>
      </c>
      <c r="S791" t="s">
        <v>623</v>
      </c>
      <c r="T791" t="str">
        <f t="shared" si="80"/>
        <v>01111110</v>
      </c>
      <c r="U791">
        <v>0</v>
      </c>
      <c r="V791">
        <v>0</v>
      </c>
      <c r="W791">
        <v>0</v>
      </c>
      <c r="X791">
        <v>0</v>
      </c>
      <c r="Y791">
        <v>0</v>
      </c>
      <c r="Z791">
        <v>1</v>
      </c>
      <c r="AA791">
        <v>0</v>
      </c>
      <c r="AB791">
        <v>1</v>
      </c>
      <c r="AC791">
        <v>1</v>
      </c>
      <c r="AD791">
        <v>0</v>
      </c>
      <c r="AE791">
        <v>1</v>
      </c>
      <c r="AF791" t="str">
        <f t="shared" si="82"/>
        <v>0x002D</v>
      </c>
      <c r="AG791" s="8" t="str">
        <f t="shared" si="83"/>
        <v>new InstInfo(0787, "v_cmpsx_nlt_f64_ext", "s8b", "v8f", "v8f", "none", "none", "none", "none", 3, 3, @"D.u = !(S0 &lt; S1); Signal on any NaN. Also write EXEC.", @"", ISA_Enc.VOP3bC, 126, 0, 0x7CFC0000, 0x002D),</v>
      </c>
    </row>
    <row r="792" spans="2:33" x14ac:dyDescent="0.25">
      <c r="B792" t="s">
        <v>544</v>
      </c>
      <c r="C792" s="5">
        <f t="shared" si="84"/>
        <v>788</v>
      </c>
      <c r="D792" t="s">
        <v>1231</v>
      </c>
      <c r="E792" t="s">
        <v>2796</v>
      </c>
      <c r="F792" t="s">
        <v>2796</v>
      </c>
      <c r="G792" t="s">
        <v>2791</v>
      </c>
      <c r="H792" t="s">
        <v>2791</v>
      </c>
      <c r="I792" t="s">
        <v>2791</v>
      </c>
      <c r="J792" t="s">
        <v>2791</v>
      </c>
      <c r="K792">
        <f t="shared" si="85"/>
        <v>3</v>
      </c>
      <c r="L792">
        <f t="shared" si="81"/>
        <v>3</v>
      </c>
      <c r="N792" t="s">
        <v>2404</v>
      </c>
      <c r="P792" t="s">
        <v>1075</v>
      </c>
      <c r="Q792">
        <v>87</v>
      </c>
      <c r="R792">
        <f>_xlfn.IFNA(VLOOKUP(B792 &amp; "_EXT",$B$4:$C$1093,2,),0)</f>
        <v>789</v>
      </c>
      <c r="S792" t="s">
        <v>545</v>
      </c>
      <c r="T792" t="str">
        <f t="shared" si="80"/>
        <v>01010111</v>
      </c>
      <c r="U792">
        <v>0</v>
      </c>
      <c r="V792">
        <v>0</v>
      </c>
      <c r="W792">
        <v>0</v>
      </c>
      <c r="X792">
        <v>0</v>
      </c>
      <c r="Y792">
        <v>0</v>
      </c>
      <c r="Z792">
        <v>1</v>
      </c>
      <c r="AA792">
        <v>0</v>
      </c>
      <c r="AB792">
        <v>1</v>
      </c>
      <c r="AC792">
        <v>1</v>
      </c>
      <c r="AD792">
        <v>0</v>
      </c>
      <c r="AE792">
        <v>1</v>
      </c>
      <c r="AF792" t="str">
        <f t="shared" si="82"/>
        <v>0x002D</v>
      </c>
      <c r="AG792" s="8" t="str">
        <f t="shared" si="83"/>
        <v>new InstInfo(0788, "v_cmpsx_o_f32", "vcc", "v4f", "v4f", "none", "none", "none", "none", 3, 3, @"D.u = (!isNaN(S0) &amp;&amp; !isNaN(S1)); Signal on any NaN. Also write EXEC.", @"", ISA_Enc.VOPC, 87, 789, 0x7CAE0000, 0x002D),</v>
      </c>
    </row>
    <row r="793" spans="2:33" x14ac:dyDescent="0.25">
      <c r="B793" t="s">
        <v>2187</v>
      </c>
      <c r="C793" s="5">
        <f t="shared" si="84"/>
        <v>789</v>
      </c>
      <c r="D793" t="s">
        <v>2787</v>
      </c>
      <c r="E793" t="s">
        <v>2796</v>
      </c>
      <c r="F793" t="s">
        <v>2796</v>
      </c>
      <c r="G793" t="s">
        <v>2791</v>
      </c>
      <c r="H793" t="s">
        <v>2791</v>
      </c>
      <c r="I793" t="s">
        <v>2791</v>
      </c>
      <c r="J793" t="s">
        <v>2791</v>
      </c>
      <c r="K793">
        <f t="shared" si="85"/>
        <v>3</v>
      </c>
      <c r="L793">
        <f t="shared" si="81"/>
        <v>3</v>
      </c>
      <c r="N793" t="s">
        <v>2404</v>
      </c>
      <c r="P793" t="s">
        <v>2872</v>
      </c>
      <c r="Q793">
        <v>87</v>
      </c>
      <c r="R793">
        <v>0</v>
      </c>
      <c r="S793" t="s">
        <v>545</v>
      </c>
      <c r="T793" t="str">
        <f t="shared" si="80"/>
        <v>01010111</v>
      </c>
      <c r="U793">
        <v>0</v>
      </c>
      <c r="V793">
        <v>0</v>
      </c>
      <c r="W793">
        <v>0</v>
      </c>
      <c r="X793">
        <v>0</v>
      </c>
      <c r="Y793">
        <v>0</v>
      </c>
      <c r="Z793">
        <v>1</v>
      </c>
      <c r="AA793">
        <v>0</v>
      </c>
      <c r="AB793">
        <v>1</v>
      </c>
      <c r="AC793">
        <v>1</v>
      </c>
      <c r="AD793">
        <v>0</v>
      </c>
      <c r="AE793">
        <v>1</v>
      </c>
      <c r="AF793" t="str">
        <f t="shared" si="82"/>
        <v>0x002D</v>
      </c>
      <c r="AG793" s="8" t="str">
        <f t="shared" si="83"/>
        <v>new InstInfo(0789, "v_cmpsx_o_f32_ext", "s8b", "v4f", "v4f", "none", "none", "none", "none", 3, 3, @"D.u = (!isNaN(S0) &amp;&amp; !isNaN(S1)); Signal on any NaN. Also write EXEC.", @"", ISA_Enc.VOP3bC, 87, 0, 0x7CAE0000, 0x002D),</v>
      </c>
    </row>
    <row r="794" spans="2:33" x14ac:dyDescent="0.25">
      <c r="B794" t="s">
        <v>608</v>
      </c>
      <c r="C794" s="5">
        <f t="shared" si="84"/>
        <v>790</v>
      </c>
      <c r="D794" t="s">
        <v>1231</v>
      </c>
      <c r="E794" t="s">
        <v>2798</v>
      </c>
      <c r="F794" t="s">
        <v>2798</v>
      </c>
      <c r="G794" t="s">
        <v>2791</v>
      </c>
      <c r="H794" t="s">
        <v>2791</v>
      </c>
      <c r="I794" t="s">
        <v>2791</v>
      </c>
      <c r="J794" t="s">
        <v>2791</v>
      </c>
      <c r="K794">
        <f t="shared" si="85"/>
        <v>3</v>
      </c>
      <c r="L794">
        <f t="shared" si="81"/>
        <v>3</v>
      </c>
      <c r="N794" t="s">
        <v>2404</v>
      </c>
      <c r="P794" t="s">
        <v>1075</v>
      </c>
      <c r="Q794">
        <v>119</v>
      </c>
      <c r="R794">
        <f>_xlfn.IFNA(VLOOKUP(B794 &amp; "_EXT",$B$4:$C$1093,2,),0)</f>
        <v>791</v>
      </c>
      <c r="S794" t="s">
        <v>609</v>
      </c>
      <c r="T794" t="str">
        <f t="shared" si="80"/>
        <v>01110111</v>
      </c>
      <c r="U794">
        <v>0</v>
      </c>
      <c r="V794">
        <v>0</v>
      </c>
      <c r="W794">
        <v>0</v>
      </c>
      <c r="X794">
        <v>0</v>
      </c>
      <c r="Y794">
        <v>0</v>
      </c>
      <c r="Z794">
        <v>1</v>
      </c>
      <c r="AA794">
        <v>0</v>
      </c>
      <c r="AB794">
        <v>1</v>
      </c>
      <c r="AC794">
        <v>1</v>
      </c>
      <c r="AD794">
        <v>0</v>
      </c>
      <c r="AE794">
        <v>1</v>
      </c>
      <c r="AF794" t="str">
        <f t="shared" si="82"/>
        <v>0x002D</v>
      </c>
      <c r="AG794" s="8" t="str">
        <f t="shared" si="83"/>
        <v>new InstInfo(0790, "v_cmpsx_o_f64", "vcc", "v8f", "v8f", "none", "none", "none", "none", 3, 3, @"D.u = (!isNaN(S0) &amp;&amp; !isNaN(S1)); Signal on any NaN. Also write EXEC.", @"", ISA_Enc.VOPC, 119, 791, 0x7CEE0000, 0x002D),</v>
      </c>
    </row>
    <row r="795" spans="2:33" x14ac:dyDescent="0.25">
      <c r="B795" t="s">
        <v>2219</v>
      </c>
      <c r="C795" s="5">
        <f t="shared" si="84"/>
        <v>791</v>
      </c>
      <c r="D795" t="s">
        <v>2787</v>
      </c>
      <c r="E795" t="s">
        <v>2798</v>
      </c>
      <c r="F795" t="s">
        <v>2798</v>
      </c>
      <c r="G795" t="s">
        <v>2791</v>
      </c>
      <c r="H795" t="s">
        <v>2791</v>
      </c>
      <c r="I795" t="s">
        <v>2791</v>
      </c>
      <c r="J795" t="s">
        <v>2791</v>
      </c>
      <c r="K795">
        <f t="shared" si="85"/>
        <v>3</v>
      </c>
      <c r="L795">
        <f t="shared" si="81"/>
        <v>3</v>
      </c>
      <c r="N795" t="s">
        <v>2404</v>
      </c>
      <c r="P795" t="s">
        <v>2872</v>
      </c>
      <c r="Q795">
        <v>119</v>
      </c>
      <c r="R795">
        <v>0</v>
      </c>
      <c r="S795" t="s">
        <v>609</v>
      </c>
      <c r="T795" t="str">
        <f t="shared" si="80"/>
        <v>01110111</v>
      </c>
      <c r="U795">
        <v>0</v>
      </c>
      <c r="V795">
        <v>0</v>
      </c>
      <c r="W795">
        <v>0</v>
      </c>
      <c r="X795">
        <v>0</v>
      </c>
      <c r="Y795">
        <v>0</v>
      </c>
      <c r="Z795">
        <v>1</v>
      </c>
      <c r="AA795">
        <v>0</v>
      </c>
      <c r="AB795">
        <v>1</v>
      </c>
      <c r="AC795">
        <v>1</v>
      </c>
      <c r="AD795">
        <v>0</v>
      </c>
      <c r="AE795">
        <v>1</v>
      </c>
      <c r="AF795" t="str">
        <f t="shared" si="82"/>
        <v>0x002D</v>
      </c>
      <c r="AG795" s="8" t="str">
        <f t="shared" si="83"/>
        <v>new InstInfo(0791, "v_cmpsx_o_f64_ext", "s8b", "v8f", "v8f", "none", "none", "none", "none", 3, 3, @"D.u = (!isNaN(S0) &amp;&amp; !isNaN(S1)); Signal on any NaN. Also write EXEC.", @"", ISA_Enc.VOP3bC, 119, 0, 0x7CEE0000, 0x002D),</v>
      </c>
    </row>
    <row r="796" spans="2:33" x14ac:dyDescent="0.25">
      <c r="B796" t="s">
        <v>560</v>
      </c>
      <c r="C796" s="5">
        <f t="shared" si="84"/>
        <v>792</v>
      </c>
      <c r="D796" t="s">
        <v>1231</v>
      </c>
      <c r="E796" t="s">
        <v>2796</v>
      </c>
      <c r="F796" t="s">
        <v>2796</v>
      </c>
      <c r="G796" t="s">
        <v>2791</v>
      </c>
      <c r="H796" t="s">
        <v>2791</v>
      </c>
      <c r="I796" t="s">
        <v>2791</v>
      </c>
      <c r="J796" t="s">
        <v>2791</v>
      </c>
      <c r="K796">
        <f t="shared" si="85"/>
        <v>3</v>
      </c>
      <c r="L796">
        <f t="shared" si="81"/>
        <v>3</v>
      </c>
      <c r="N796" t="s">
        <v>2412</v>
      </c>
      <c r="P796" t="s">
        <v>1075</v>
      </c>
      <c r="Q796">
        <v>95</v>
      </c>
      <c r="R796">
        <f>_xlfn.IFNA(VLOOKUP(B796 &amp; "_EXT",$B$4:$C$1093,2,),0)</f>
        <v>793</v>
      </c>
      <c r="S796" t="s">
        <v>561</v>
      </c>
      <c r="T796" t="str">
        <f t="shared" si="80"/>
        <v>01011111</v>
      </c>
      <c r="U796">
        <v>0</v>
      </c>
      <c r="V796">
        <v>0</v>
      </c>
      <c r="W796">
        <v>0</v>
      </c>
      <c r="X796">
        <v>0</v>
      </c>
      <c r="Y796">
        <v>0</v>
      </c>
      <c r="Z796">
        <v>1</v>
      </c>
      <c r="AA796">
        <v>0</v>
      </c>
      <c r="AB796">
        <v>1</v>
      </c>
      <c r="AC796">
        <v>1</v>
      </c>
      <c r="AD796">
        <v>0</v>
      </c>
      <c r="AE796">
        <v>1</v>
      </c>
      <c r="AF796" t="str">
        <f t="shared" si="82"/>
        <v>0x002D</v>
      </c>
      <c r="AG796" s="8" t="str">
        <f t="shared" si="83"/>
        <v>new InstInfo(0792, "v_cmpsx_tru_f32", "vcc", "v4f", "v4f", "none", "none", "none", "none", 3, 3, @"D.u = 1; Signal on any NaN. Also write EXEC.", @"", ISA_Enc.VOPC, 95, 793, 0x7CBE0000, 0x002D),</v>
      </c>
    </row>
    <row r="797" spans="2:33" x14ac:dyDescent="0.25">
      <c r="B797" t="s">
        <v>2195</v>
      </c>
      <c r="C797" s="5">
        <f t="shared" si="84"/>
        <v>793</v>
      </c>
      <c r="D797" t="s">
        <v>2787</v>
      </c>
      <c r="E797" t="s">
        <v>2796</v>
      </c>
      <c r="F797" t="s">
        <v>2796</v>
      </c>
      <c r="G797" t="s">
        <v>2791</v>
      </c>
      <c r="H797" t="s">
        <v>2791</v>
      </c>
      <c r="I797" t="s">
        <v>2791</v>
      </c>
      <c r="J797" t="s">
        <v>2791</v>
      </c>
      <c r="K797">
        <f t="shared" si="85"/>
        <v>3</v>
      </c>
      <c r="L797">
        <f t="shared" si="81"/>
        <v>3</v>
      </c>
      <c r="N797" t="s">
        <v>2412</v>
      </c>
      <c r="P797" t="s">
        <v>2872</v>
      </c>
      <c r="Q797">
        <v>95</v>
      </c>
      <c r="R797">
        <v>0</v>
      </c>
      <c r="S797" t="s">
        <v>561</v>
      </c>
      <c r="T797" t="str">
        <f t="shared" si="80"/>
        <v>01011111</v>
      </c>
      <c r="U797">
        <v>0</v>
      </c>
      <c r="V797">
        <v>0</v>
      </c>
      <c r="W797">
        <v>0</v>
      </c>
      <c r="X797">
        <v>0</v>
      </c>
      <c r="Y797">
        <v>0</v>
      </c>
      <c r="Z797">
        <v>1</v>
      </c>
      <c r="AA797">
        <v>0</v>
      </c>
      <c r="AB797">
        <v>1</v>
      </c>
      <c r="AC797">
        <v>1</v>
      </c>
      <c r="AD797">
        <v>0</v>
      </c>
      <c r="AE797">
        <v>1</v>
      </c>
      <c r="AF797" t="str">
        <f t="shared" si="82"/>
        <v>0x002D</v>
      </c>
      <c r="AG797" s="8" t="str">
        <f t="shared" si="83"/>
        <v>new InstInfo(0793, "v_cmpsx_tru_f32_ext", "s8b", "v4f", "v4f", "none", "none", "none", "none", 3, 3, @"D.u = 1; Signal on any NaN. Also write EXEC.", @"", ISA_Enc.VOP3bC, 95, 0, 0x7CBE0000, 0x002D),</v>
      </c>
    </row>
    <row r="798" spans="2:33" x14ac:dyDescent="0.25">
      <c r="B798" t="s">
        <v>624</v>
      </c>
      <c r="C798" s="5">
        <f t="shared" si="84"/>
        <v>794</v>
      </c>
      <c r="D798" t="s">
        <v>1231</v>
      </c>
      <c r="E798" t="s">
        <v>2798</v>
      </c>
      <c r="F798" t="s">
        <v>2798</v>
      </c>
      <c r="G798" t="s">
        <v>2791</v>
      </c>
      <c r="H798" t="s">
        <v>2791</v>
      </c>
      <c r="I798" t="s">
        <v>2791</v>
      </c>
      <c r="J798" t="s">
        <v>2791</v>
      </c>
      <c r="K798">
        <f t="shared" si="85"/>
        <v>3</v>
      </c>
      <c r="L798">
        <f t="shared" si="81"/>
        <v>3</v>
      </c>
      <c r="N798" t="s">
        <v>2412</v>
      </c>
      <c r="P798" t="s">
        <v>1075</v>
      </c>
      <c r="Q798">
        <v>127</v>
      </c>
      <c r="R798">
        <f>_xlfn.IFNA(VLOOKUP(B798 &amp; "_EXT",$B$4:$C$1093,2,),0)</f>
        <v>795</v>
      </c>
      <c r="S798" t="s">
        <v>625</v>
      </c>
      <c r="T798" t="str">
        <f t="shared" si="80"/>
        <v>01111111</v>
      </c>
      <c r="U798">
        <v>0</v>
      </c>
      <c r="V798">
        <v>0</v>
      </c>
      <c r="W798">
        <v>0</v>
      </c>
      <c r="X798">
        <v>0</v>
      </c>
      <c r="Y798">
        <v>0</v>
      </c>
      <c r="Z798">
        <v>1</v>
      </c>
      <c r="AA798">
        <v>0</v>
      </c>
      <c r="AB798">
        <v>1</v>
      </c>
      <c r="AC798">
        <v>1</v>
      </c>
      <c r="AD798">
        <v>0</v>
      </c>
      <c r="AE798">
        <v>1</v>
      </c>
      <c r="AF798" t="str">
        <f t="shared" si="82"/>
        <v>0x002D</v>
      </c>
      <c r="AG798" s="8" t="str">
        <f t="shared" si="83"/>
        <v>new InstInfo(0794, "v_cmpsx_tru_f64", "vcc", "v8f", "v8f", "none", "none", "none", "none", 3, 3, @"D.u = 1; Signal on any NaN. Also write EXEC.", @"", ISA_Enc.VOPC, 127, 795, 0x7CFE0000, 0x002D),</v>
      </c>
    </row>
    <row r="799" spans="2:33" x14ac:dyDescent="0.25">
      <c r="B799" t="s">
        <v>2227</v>
      </c>
      <c r="C799" s="5">
        <f t="shared" si="84"/>
        <v>795</v>
      </c>
      <c r="D799" t="s">
        <v>2787</v>
      </c>
      <c r="E799" t="s">
        <v>2798</v>
      </c>
      <c r="F799" t="s">
        <v>2798</v>
      </c>
      <c r="G799" t="s">
        <v>2791</v>
      </c>
      <c r="H799" t="s">
        <v>2791</v>
      </c>
      <c r="I799" t="s">
        <v>2791</v>
      </c>
      <c r="J799" t="s">
        <v>2791</v>
      </c>
      <c r="K799">
        <f t="shared" si="85"/>
        <v>3</v>
      </c>
      <c r="L799">
        <f t="shared" si="81"/>
        <v>3</v>
      </c>
      <c r="N799" t="s">
        <v>2412</v>
      </c>
      <c r="P799" t="s">
        <v>2872</v>
      </c>
      <c r="Q799">
        <v>127</v>
      </c>
      <c r="R799">
        <v>0</v>
      </c>
      <c r="S799" t="s">
        <v>625</v>
      </c>
      <c r="T799" t="str">
        <f t="shared" si="80"/>
        <v>01111111</v>
      </c>
      <c r="U799">
        <v>0</v>
      </c>
      <c r="V799">
        <v>0</v>
      </c>
      <c r="W799">
        <v>0</v>
      </c>
      <c r="X799">
        <v>0</v>
      </c>
      <c r="Y799">
        <v>0</v>
      </c>
      <c r="Z799">
        <v>1</v>
      </c>
      <c r="AA799">
        <v>0</v>
      </c>
      <c r="AB799">
        <v>1</v>
      </c>
      <c r="AC799">
        <v>1</v>
      </c>
      <c r="AD799">
        <v>0</v>
      </c>
      <c r="AE799">
        <v>1</v>
      </c>
      <c r="AF799" t="str">
        <f t="shared" si="82"/>
        <v>0x002D</v>
      </c>
      <c r="AG799" s="8" t="str">
        <f t="shared" si="83"/>
        <v>new InstInfo(0795, "v_cmpsx_tru_f64_ext", "s8b", "v8f", "v8f", "none", "none", "none", "none", 3, 3, @"D.u = 1; Signal on any NaN. Also write EXEC.", @"", ISA_Enc.VOP3bC, 127, 0, 0x7CFE0000, 0x002D),</v>
      </c>
    </row>
    <row r="800" spans="2:33" x14ac:dyDescent="0.25">
      <c r="B800" t="s">
        <v>546</v>
      </c>
      <c r="C800" s="5">
        <f t="shared" si="84"/>
        <v>796</v>
      </c>
      <c r="D800" t="s">
        <v>1231</v>
      </c>
      <c r="E800" t="s">
        <v>2796</v>
      </c>
      <c r="F800" t="s">
        <v>2796</v>
      </c>
      <c r="G800" t="s">
        <v>2791</v>
      </c>
      <c r="H800" t="s">
        <v>2791</v>
      </c>
      <c r="I800" t="s">
        <v>2791</v>
      </c>
      <c r="J800" t="s">
        <v>2791</v>
      </c>
      <c r="K800">
        <f t="shared" si="85"/>
        <v>3</v>
      </c>
      <c r="L800">
        <f t="shared" si="81"/>
        <v>3</v>
      </c>
      <c r="N800" t="s">
        <v>2405</v>
      </c>
      <c r="P800" t="s">
        <v>1075</v>
      </c>
      <c r="Q800">
        <v>88</v>
      </c>
      <c r="R800">
        <f>_xlfn.IFNA(VLOOKUP(B800 &amp; "_EXT",$B$4:$C$1093,2,),0)</f>
        <v>797</v>
      </c>
      <c r="S800" t="s">
        <v>547</v>
      </c>
      <c r="T800" t="str">
        <f t="shared" ref="T800:T863" si="86">DEC2BIN(Q800,8)</f>
        <v>01011000</v>
      </c>
      <c r="U800">
        <v>0</v>
      </c>
      <c r="V800">
        <v>0</v>
      </c>
      <c r="W800">
        <v>0</v>
      </c>
      <c r="X800">
        <v>0</v>
      </c>
      <c r="Y800">
        <v>0</v>
      </c>
      <c r="Z800">
        <v>1</v>
      </c>
      <c r="AA800">
        <v>0</v>
      </c>
      <c r="AB800">
        <v>1</v>
      </c>
      <c r="AC800">
        <v>1</v>
      </c>
      <c r="AD800">
        <v>0</v>
      </c>
      <c r="AE800">
        <v>1</v>
      </c>
      <c r="AF800" t="str">
        <f t="shared" si="82"/>
        <v>0x002D</v>
      </c>
      <c r="AG800" s="8" t="str">
        <f t="shared" si="83"/>
        <v>new InstInfo(0796, "v_cmpsx_u_f32", "vcc", "v4f", "v4f", "none", "none", "none", "none", 3, 3, @"D.u = (!isNaN(S0) || !isNaN(S1)); Signal on any NaN. Also write EXEC.", @"", ISA_Enc.VOPC, 88, 797, 0x7CB00000, 0x002D),</v>
      </c>
    </row>
    <row r="801" spans="2:33" x14ac:dyDescent="0.25">
      <c r="B801" t="s">
        <v>2188</v>
      </c>
      <c r="C801" s="5">
        <f t="shared" si="84"/>
        <v>797</v>
      </c>
      <c r="D801" t="s">
        <v>2787</v>
      </c>
      <c r="E801" t="s">
        <v>2796</v>
      </c>
      <c r="F801" t="s">
        <v>2796</v>
      </c>
      <c r="G801" t="s">
        <v>2791</v>
      </c>
      <c r="H801" t="s">
        <v>2791</v>
      </c>
      <c r="I801" t="s">
        <v>2791</v>
      </c>
      <c r="J801" t="s">
        <v>2791</v>
      </c>
      <c r="K801">
        <f t="shared" si="85"/>
        <v>3</v>
      </c>
      <c r="L801">
        <f t="shared" si="81"/>
        <v>3</v>
      </c>
      <c r="N801" t="s">
        <v>2405</v>
      </c>
      <c r="P801" t="s">
        <v>2872</v>
      </c>
      <c r="Q801">
        <v>88</v>
      </c>
      <c r="R801">
        <v>0</v>
      </c>
      <c r="S801" t="s">
        <v>547</v>
      </c>
      <c r="T801" t="str">
        <f t="shared" si="86"/>
        <v>01011000</v>
      </c>
      <c r="U801">
        <v>0</v>
      </c>
      <c r="V801">
        <v>0</v>
      </c>
      <c r="W801">
        <v>0</v>
      </c>
      <c r="X801">
        <v>0</v>
      </c>
      <c r="Y801">
        <v>0</v>
      </c>
      <c r="Z801">
        <v>1</v>
      </c>
      <c r="AA801">
        <v>0</v>
      </c>
      <c r="AB801">
        <v>1</v>
      </c>
      <c r="AC801">
        <v>1</v>
      </c>
      <c r="AD801">
        <v>0</v>
      </c>
      <c r="AE801">
        <v>1</v>
      </c>
      <c r="AF801" t="str">
        <f t="shared" si="82"/>
        <v>0x002D</v>
      </c>
      <c r="AG801" s="8" t="str">
        <f t="shared" si="83"/>
        <v>new InstInfo(0797, "v_cmpsx_u_f32_ext", "s8b", "v4f", "v4f", "none", "none", "none", "none", 3, 3, @"D.u = (!isNaN(S0) || !isNaN(S1)); Signal on any NaN. Also write EXEC.", @"", ISA_Enc.VOP3bC, 88, 0, 0x7CB00000, 0x002D),</v>
      </c>
    </row>
    <row r="802" spans="2:33" x14ac:dyDescent="0.25">
      <c r="B802" t="s">
        <v>610</v>
      </c>
      <c r="C802" s="5">
        <f t="shared" si="84"/>
        <v>798</v>
      </c>
      <c r="D802" t="s">
        <v>1231</v>
      </c>
      <c r="E802" t="s">
        <v>2798</v>
      </c>
      <c r="F802" t="s">
        <v>2798</v>
      </c>
      <c r="G802" t="s">
        <v>2791</v>
      </c>
      <c r="H802" t="s">
        <v>2791</v>
      </c>
      <c r="I802" t="s">
        <v>2791</v>
      </c>
      <c r="J802" t="s">
        <v>2791</v>
      </c>
      <c r="K802">
        <f t="shared" si="85"/>
        <v>3</v>
      </c>
      <c r="L802">
        <f t="shared" si="81"/>
        <v>3</v>
      </c>
      <c r="N802" t="s">
        <v>2405</v>
      </c>
      <c r="P802" t="s">
        <v>1075</v>
      </c>
      <c r="Q802">
        <v>120</v>
      </c>
      <c r="R802">
        <f>_xlfn.IFNA(VLOOKUP(B802 &amp; "_EXT",$B$4:$C$1093,2,),0)</f>
        <v>799</v>
      </c>
      <c r="S802" t="s">
        <v>611</v>
      </c>
      <c r="T802" t="str">
        <f t="shared" si="86"/>
        <v>01111000</v>
      </c>
      <c r="U802">
        <v>0</v>
      </c>
      <c r="V802">
        <v>0</v>
      </c>
      <c r="W802">
        <v>0</v>
      </c>
      <c r="X802">
        <v>0</v>
      </c>
      <c r="Y802">
        <v>0</v>
      </c>
      <c r="Z802">
        <v>1</v>
      </c>
      <c r="AA802">
        <v>0</v>
      </c>
      <c r="AB802">
        <v>1</v>
      </c>
      <c r="AC802">
        <v>1</v>
      </c>
      <c r="AD802">
        <v>0</v>
      </c>
      <c r="AE802">
        <v>1</v>
      </c>
      <c r="AF802" t="str">
        <f t="shared" si="82"/>
        <v>0x002D</v>
      </c>
      <c r="AG802" s="8" t="str">
        <f t="shared" si="83"/>
        <v>new InstInfo(0798, "v_cmpsx_u_f64", "vcc", "v8f", "v8f", "none", "none", "none", "none", 3, 3, @"D.u = (!isNaN(S0) || !isNaN(S1)); Signal on any NaN. Also write EXEC.", @"", ISA_Enc.VOPC, 120, 799, 0x7CF00000, 0x002D),</v>
      </c>
    </row>
    <row r="803" spans="2:33" x14ac:dyDescent="0.25">
      <c r="B803" t="s">
        <v>2220</v>
      </c>
      <c r="C803" s="5">
        <f t="shared" si="84"/>
        <v>799</v>
      </c>
      <c r="D803" t="s">
        <v>2787</v>
      </c>
      <c r="E803" t="s">
        <v>2798</v>
      </c>
      <c r="F803" t="s">
        <v>2798</v>
      </c>
      <c r="G803" t="s">
        <v>2791</v>
      </c>
      <c r="H803" t="s">
        <v>2791</v>
      </c>
      <c r="I803" t="s">
        <v>2791</v>
      </c>
      <c r="J803" t="s">
        <v>2791</v>
      </c>
      <c r="K803">
        <f t="shared" si="85"/>
        <v>3</v>
      </c>
      <c r="L803">
        <f t="shared" si="81"/>
        <v>3</v>
      </c>
      <c r="N803" t="s">
        <v>2405</v>
      </c>
      <c r="P803" t="s">
        <v>2872</v>
      </c>
      <c r="Q803">
        <v>120</v>
      </c>
      <c r="R803">
        <v>0</v>
      </c>
      <c r="S803" t="s">
        <v>611</v>
      </c>
      <c r="T803" t="str">
        <f t="shared" si="86"/>
        <v>01111000</v>
      </c>
      <c r="U803">
        <v>0</v>
      </c>
      <c r="V803">
        <v>0</v>
      </c>
      <c r="W803">
        <v>0</v>
      </c>
      <c r="X803">
        <v>0</v>
      </c>
      <c r="Y803">
        <v>0</v>
      </c>
      <c r="Z803">
        <v>1</v>
      </c>
      <c r="AA803">
        <v>0</v>
      </c>
      <c r="AB803">
        <v>1</v>
      </c>
      <c r="AC803">
        <v>1</v>
      </c>
      <c r="AD803">
        <v>0</v>
      </c>
      <c r="AE803">
        <v>1</v>
      </c>
      <c r="AF803" t="str">
        <f t="shared" si="82"/>
        <v>0x002D</v>
      </c>
      <c r="AG803" s="8" t="str">
        <f t="shared" si="83"/>
        <v>new InstInfo(0799, "v_cmpsx_u_f64_ext", "s8b", "v8f", "v8f", "none", "none", "none", "none", 3, 3, @"D.u = (!isNaN(S0) || !isNaN(S1)); Signal on any NaN. Also write EXEC.", @"", ISA_Enc.VOP3bC, 120, 0, 0x7CF00000, 0x002D),</v>
      </c>
    </row>
    <row r="804" spans="2:33" x14ac:dyDescent="0.25">
      <c r="B804" t="s">
        <v>756</v>
      </c>
      <c r="C804" s="5">
        <f t="shared" si="84"/>
        <v>800</v>
      </c>
      <c r="D804" t="s">
        <v>1231</v>
      </c>
      <c r="E804" t="s">
        <v>2796</v>
      </c>
      <c r="F804" t="s">
        <v>2796</v>
      </c>
      <c r="G804" t="s">
        <v>2791</v>
      </c>
      <c r="H804" t="s">
        <v>2791</v>
      </c>
      <c r="I804" t="s">
        <v>2791</v>
      </c>
      <c r="J804" t="s">
        <v>2791</v>
      </c>
      <c r="K804">
        <f t="shared" si="85"/>
        <v>3</v>
      </c>
      <c r="L804">
        <f t="shared" si="81"/>
        <v>3</v>
      </c>
      <c r="N804" t="s">
        <v>2315</v>
      </c>
      <c r="P804" t="s">
        <v>1075</v>
      </c>
      <c r="Q804">
        <v>152</v>
      </c>
      <c r="R804">
        <f>_xlfn.IFNA(VLOOKUP(B804 &amp; "_EXT",$B$4:$C$1093,2,),0)</f>
        <v>801</v>
      </c>
      <c r="S804" t="s">
        <v>757</v>
      </c>
      <c r="T804" t="str">
        <f t="shared" si="86"/>
        <v>10011000</v>
      </c>
      <c r="U804">
        <v>0</v>
      </c>
      <c r="V804">
        <v>0</v>
      </c>
      <c r="W804">
        <v>0</v>
      </c>
      <c r="X804">
        <v>0</v>
      </c>
      <c r="Y804">
        <v>0</v>
      </c>
      <c r="Z804">
        <v>1</v>
      </c>
      <c r="AA804">
        <v>0</v>
      </c>
      <c r="AB804">
        <v>1</v>
      </c>
      <c r="AC804">
        <v>1</v>
      </c>
      <c r="AD804">
        <v>0</v>
      </c>
      <c r="AE804">
        <v>1</v>
      </c>
      <c r="AF804" t="str">
        <f t="shared" si="82"/>
        <v>0x002D</v>
      </c>
      <c r="AG804" s="8" t="str">
        <f t="shared" si="83"/>
        <v>new InstInfo(0800, "v_cmpx_class_f32", "vcc", "v4f", "v4f", "none", "none", "none", "none", 3, 3, @"D = IEEE numericclass function specified in S1.u, performed on S0.f. Also write EXEC.", @"", ISA_Enc.VOPC, 152, 801, 0x7D300000, 0x002D),</v>
      </c>
    </row>
    <row r="805" spans="2:33" x14ac:dyDescent="0.25">
      <c r="B805" t="s">
        <v>2293</v>
      </c>
      <c r="C805" s="5">
        <f t="shared" si="84"/>
        <v>801</v>
      </c>
      <c r="D805" t="s">
        <v>2787</v>
      </c>
      <c r="E805" t="s">
        <v>2796</v>
      </c>
      <c r="F805" t="s">
        <v>2796</v>
      </c>
      <c r="G805" t="s">
        <v>2791</v>
      </c>
      <c r="H805" t="s">
        <v>2791</v>
      </c>
      <c r="I805" t="s">
        <v>2791</v>
      </c>
      <c r="J805" t="s">
        <v>2791</v>
      </c>
      <c r="K805">
        <f t="shared" si="85"/>
        <v>3</v>
      </c>
      <c r="L805">
        <f t="shared" si="81"/>
        <v>3</v>
      </c>
      <c r="N805" t="s">
        <v>2315</v>
      </c>
      <c r="P805" t="s">
        <v>2872</v>
      </c>
      <c r="Q805">
        <v>152</v>
      </c>
      <c r="R805">
        <v>0</v>
      </c>
      <c r="S805" t="s">
        <v>757</v>
      </c>
      <c r="T805" t="str">
        <f t="shared" si="86"/>
        <v>10011000</v>
      </c>
      <c r="U805">
        <v>0</v>
      </c>
      <c r="V805">
        <v>0</v>
      </c>
      <c r="W805">
        <v>0</v>
      </c>
      <c r="X805">
        <v>0</v>
      </c>
      <c r="Y805">
        <v>0</v>
      </c>
      <c r="Z805">
        <v>1</v>
      </c>
      <c r="AA805">
        <v>0</v>
      </c>
      <c r="AB805">
        <v>1</v>
      </c>
      <c r="AC805">
        <v>1</v>
      </c>
      <c r="AD805">
        <v>0</v>
      </c>
      <c r="AE805">
        <v>1</v>
      </c>
      <c r="AF805" t="str">
        <f t="shared" si="82"/>
        <v>0x002D</v>
      </c>
      <c r="AG805" s="8" t="str">
        <f t="shared" si="83"/>
        <v>new InstInfo(0801, "v_cmpx_class_f32_ext", "s8b", "v4f", "v4f", "none", "none", "none", "none", 3, 3, @"D = IEEE numericclass function specified in S1.u, performed on S0.f. Also write EXEC.", @"", ISA_Enc.VOP3bC, 152, 0, 0x7D300000, 0x002D),</v>
      </c>
    </row>
    <row r="806" spans="2:33" x14ac:dyDescent="0.25">
      <c r="B806" t="s">
        <v>760</v>
      </c>
      <c r="C806" s="5">
        <f t="shared" si="84"/>
        <v>802</v>
      </c>
      <c r="D806" t="s">
        <v>1231</v>
      </c>
      <c r="E806" t="s">
        <v>2798</v>
      </c>
      <c r="F806" t="s">
        <v>2798</v>
      </c>
      <c r="G806" t="s">
        <v>2791</v>
      </c>
      <c r="H806" t="s">
        <v>2791</v>
      </c>
      <c r="I806" t="s">
        <v>2791</v>
      </c>
      <c r="J806" t="s">
        <v>2791</v>
      </c>
      <c r="K806">
        <f t="shared" si="85"/>
        <v>3</v>
      </c>
      <c r="L806">
        <f t="shared" si="81"/>
        <v>3</v>
      </c>
      <c r="N806" t="s">
        <v>2317</v>
      </c>
      <c r="P806" t="s">
        <v>1075</v>
      </c>
      <c r="Q806">
        <v>184</v>
      </c>
      <c r="R806">
        <f>_xlfn.IFNA(VLOOKUP(B806 &amp; "_EXT",$B$4:$C$1093,2,),0)</f>
        <v>803</v>
      </c>
      <c r="S806" t="s">
        <v>761</v>
      </c>
      <c r="T806" t="str">
        <f t="shared" si="86"/>
        <v>10111000</v>
      </c>
      <c r="U806">
        <v>0</v>
      </c>
      <c r="V806">
        <v>0</v>
      </c>
      <c r="W806">
        <v>0</v>
      </c>
      <c r="X806">
        <v>0</v>
      </c>
      <c r="Y806">
        <v>0</v>
      </c>
      <c r="Z806">
        <v>1</v>
      </c>
      <c r="AA806">
        <v>0</v>
      </c>
      <c r="AB806">
        <v>1</v>
      </c>
      <c r="AC806">
        <v>1</v>
      </c>
      <c r="AD806">
        <v>0</v>
      </c>
      <c r="AE806">
        <v>1</v>
      </c>
      <c r="AF806" t="str">
        <f t="shared" si="82"/>
        <v>0x002D</v>
      </c>
      <c r="AG806" s="8" t="str">
        <f t="shared" si="83"/>
        <v>new InstInfo(0802, "v_cmpx_class_f64", "vcc", "v8f", "v8f", "none", "none", "none", "none", 3, 3, @"D = IEEE numericclass function specified in S1.u, performed on S0.d. Also write EXEC.", @"", ISA_Enc.VOPC, 184, 803, 0x7D700000, 0x002D),</v>
      </c>
    </row>
    <row r="807" spans="2:33" x14ac:dyDescent="0.25">
      <c r="B807" t="s">
        <v>2295</v>
      </c>
      <c r="C807" s="5">
        <f t="shared" si="84"/>
        <v>803</v>
      </c>
      <c r="D807" t="s">
        <v>2787</v>
      </c>
      <c r="E807" t="s">
        <v>2798</v>
      </c>
      <c r="F807" t="s">
        <v>2798</v>
      </c>
      <c r="G807" t="s">
        <v>2791</v>
      </c>
      <c r="H807" t="s">
        <v>2791</v>
      </c>
      <c r="I807" t="s">
        <v>2791</v>
      </c>
      <c r="J807" t="s">
        <v>2791</v>
      </c>
      <c r="K807">
        <f t="shared" si="85"/>
        <v>3</v>
      </c>
      <c r="L807">
        <f t="shared" si="81"/>
        <v>3</v>
      </c>
      <c r="N807" t="s">
        <v>2317</v>
      </c>
      <c r="P807" t="s">
        <v>2872</v>
      </c>
      <c r="Q807">
        <v>184</v>
      </c>
      <c r="R807">
        <v>0</v>
      </c>
      <c r="S807" t="s">
        <v>761</v>
      </c>
      <c r="T807" t="str">
        <f t="shared" si="86"/>
        <v>10111000</v>
      </c>
      <c r="U807">
        <v>0</v>
      </c>
      <c r="V807">
        <v>0</v>
      </c>
      <c r="W807">
        <v>0</v>
      </c>
      <c r="X807">
        <v>0</v>
      </c>
      <c r="Y807">
        <v>0</v>
      </c>
      <c r="Z807">
        <v>1</v>
      </c>
      <c r="AA807">
        <v>0</v>
      </c>
      <c r="AB807">
        <v>1</v>
      </c>
      <c r="AC807">
        <v>1</v>
      </c>
      <c r="AD807">
        <v>0</v>
      </c>
      <c r="AE807">
        <v>1</v>
      </c>
      <c r="AF807" t="str">
        <f t="shared" si="82"/>
        <v>0x002D</v>
      </c>
      <c r="AG807" s="8" t="str">
        <f t="shared" si="83"/>
        <v>new InstInfo(0803, "v_cmpx_class_f64_ext", "s8b", "v8f", "v8f", "none", "none", "none", "none", 3, 3, @"D = IEEE numericclass function specified in S1.u, performed on S0.d. Also write EXEC.", @"", ISA_Enc.VOP3bC, 184, 0, 0x7D700000, 0x002D),</v>
      </c>
    </row>
    <row r="808" spans="2:33" x14ac:dyDescent="0.25">
      <c r="B808" t="s">
        <v>406</v>
      </c>
      <c r="C808" s="5">
        <f t="shared" si="84"/>
        <v>804</v>
      </c>
      <c r="D808" t="s">
        <v>1231</v>
      </c>
      <c r="E808" t="s">
        <v>2796</v>
      </c>
      <c r="F808" t="s">
        <v>2796</v>
      </c>
      <c r="G808" t="s">
        <v>2791</v>
      </c>
      <c r="H808" t="s">
        <v>2791</v>
      </c>
      <c r="I808" t="s">
        <v>2791</v>
      </c>
      <c r="J808" t="s">
        <v>2791</v>
      </c>
      <c r="K808">
        <f t="shared" si="85"/>
        <v>3</v>
      </c>
      <c r="L808">
        <f t="shared" si="81"/>
        <v>3</v>
      </c>
      <c r="N808" t="s">
        <v>2367</v>
      </c>
      <c r="P808" t="s">
        <v>1075</v>
      </c>
      <c r="Q808">
        <v>18</v>
      </c>
      <c r="R808">
        <f>_xlfn.IFNA(VLOOKUP(B808 &amp; "_EXT",$B$4:$C$1093,2,),0)</f>
        <v>805</v>
      </c>
      <c r="S808" t="s">
        <v>407</v>
      </c>
      <c r="T808" t="str">
        <f t="shared" si="86"/>
        <v>00010010</v>
      </c>
      <c r="U808">
        <v>0</v>
      </c>
      <c r="V808">
        <v>0</v>
      </c>
      <c r="W808">
        <v>0</v>
      </c>
      <c r="X808">
        <v>0</v>
      </c>
      <c r="Y808">
        <v>0</v>
      </c>
      <c r="Z808">
        <v>1</v>
      </c>
      <c r="AA808">
        <v>0</v>
      </c>
      <c r="AB808">
        <v>1</v>
      </c>
      <c r="AC808">
        <v>1</v>
      </c>
      <c r="AD808">
        <v>0</v>
      </c>
      <c r="AE808">
        <v>1</v>
      </c>
      <c r="AF808" t="str">
        <f t="shared" si="82"/>
        <v>0x002D</v>
      </c>
      <c r="AG808" s="8" t="str">
        <f t="shared" si="83"/>
        <v>new InstInfo(0804, "v_cmpx_eq_f32", "vcc", "v4f", "v4f", "none", "none", "none", "none", 3, 3, @"D.u = (S0 == S1); Signal on sNaNinput only. Also write EXEC.", @"", ISA_Enc.VOPC, 18, 805, 0x7C240000, 0x002D),</v>
      </c>
    </row>
    <row r="809" spans="2:33" x14ac:dyDescent="0.25">
      <c r="B809" t="s">
        <v>2118</v>
      </c>
      <c r="C809" s="5">
        <f t="shared" si="84"/>
        <v>805</v>
      </c>
      <c r="D809" t="s">
        <v>2787</v>
      </c>
      <c r="E809" t="s">
        <v>2796</v>
      </c>
      <c r="F809" t="s">
        <v>2796</v>
      </c>
      <c r="G809" t="s">
        <v>2791</v>
      </c>
      <c r="H809" t="s">
        <v>2791</v>
      </c>
      <c r="I809" t="s">
        <v>2791</v>
      </c>
      <c r="J809" t="s">
        <v>2791</v>
      </c>
      <c r="K809">
        <f t="shared" si="85"/>
        <v>3</v>
      </c>
      <c r="L809">
        <f t="shared" si="81"/>
        <v>3</v>
      </c>
      <c r="N809" t="s">
        <v>2367</v>
      </c>
      <c r="P809" t="s">
        <v>2872</v>
      </c>
      <c r="Q809">
        <v>18</v>
      </c>
      <c r="R809">
        <v>0</v>
      </c>
      <c r="S809" t="s">
        <v>407</v>
      </c>
      <c r="T809" t="str">
        <f t="shared" si="86"/>
        <v>00010010</v>
      </c>
      <c r="U809">
        <v>0</v>
      </c>
      <c r="V809">
        <v>0</v>
      </c>
      <c r="W809">
        <v>0</v>
      </c>
      <c r="X809">
        <v>0</v>
      </c>
      <c r="Y809">
        <v>0</v>
      </c>
      <c r="Z809">
        <v>1</v>
      </c>
      <c r="AA809">
        <v>0</v>
      </c>
      <c r="AB809">
        <v>1</v>
      </c>
      <c r="AC809">
        <v>1</v>
      </c>
      <c r="AD809">
        <v>0</v>
      </c>
      <c r="AE809">
        <v>1</v>
      </c>
      <c r="AF809" t="str">
        <f t="shared" si="82"/>
        <v>0x002D</v>
      </c>
      <c r="AG809" s="8" t="str">
        <f t="shared" si="83"/>
        <v>new InstInfo(0805, "v_cmpx_eq_f32_ext", "s8b", "v4f", "v4f", "none", "none", "none", "none", 3, 3, @"D.u = (S0 == S1); Signal on sNaNinput only. Also write EXEC.", @"", ISA_Enc.VOP3bC, 18, 0, 0x7C240000, 0x002D),</v>
      </c>
    </row>
    <row r="810" spans="2:33" x14ac:dyDescent="0.25">
      <c r="B810" t="s">
        <v>470</v>
      </c>
      <c r="C810" s="5">
        <f t="shared" si="84"/>
        <v>806</v>
      </c>
      <c r="D810" t="s">
        <v>1231</v>
      </c>
      <c r="E810" t="s">
        <v>2798</v>
      </c>
      <c r="F810" t="s">
        <v>2798</v>
      </c>
      <c r="G810" t="s">
        <v>2791</v>
      </c>
      <c r="H810" t="s">
        <v>2791</v>
      </c>
      <c r="I810" t="s">
        <v>2791</v>
      </c>
      <c r="J810" t="s">
        <v>2791</v>
      </c>
      <c r="K810">
        <f t="shared" si="85"/>
        <v>3</v>
      </c>
      <c r="L810">
        <f t="shared" si="81"/>
        <v>3</v>
      </c>
      <c r="N810" t="s">
        <v>2367</v>
      </c>
      <c r="P810" t="s">
        <v>1075</v>
      </c>
      <c r="Q810">
        <v>50</v>
      </c>
      <c r="R810">
        <f>_xlfn.IFNA(VLOOKUP(B810 &amp; "_EXT",$B$4:$C$1093,2,),0)</f>
        <v>807</v>
      </c>
      <c r="S810" t="s">
        <v>471</v>
      </c>
      <c r="T810" t="str">
        <f t="shared" si="86"/>
        <v>00110010</v>
      </c>
      <c r="U810">
        <v>0</v>
      </c>
      <c r="V810">
        <v>0</v>
      </c>
      <c r="W810">
        <v>0</v>
      </c>
      <c r="X810">
        <v>0</v>
      </c>
      <c r="Y810">
        <v>0</v>
      </c>
      <c r="Z810">
        <v>1</v>
      </c>
      <c r="AA810">
        <v>0</v>
      </c>
      <c r="AB810">
        <v>1</v>
      </c>
      <c r="AC810">
        <v>1</v>
      </c>
      <c r="AD810">
        <v>0</v>
      </c>
      <c r="AE810">
        <v>1</v>
      </c>
      <c r="AF810" t="str">
        <f t="shared" si="82"/>
        <v>0x002D</v>
      </c>
      <c r="AG810" s="8" t="str">
        <f t="shared" si="83"/>
        <v>new InstInfo(0806, "v_cmpx_eq_f64", "vcc", "v8f", "v8f", "none", "none", "none", "none", 3, 3, @"D.u = (S0 == S1); Signal on sNaNinput only. Also write EXEC.", @"", ISA_Enc.VOPC, 50, 807, 0x7C640000, 0x002D),</v>
      </c>
    </row>
    <row r="811" spans="2:33" x14ac:dyDescent="0.25">
      <c r="B811" t="s">
        <v>2150</v>
      </c>
      <c r="C811" s="5">
        <f t="shared" si="84"/>
        <v>807</v>
      </c>
      <c r="D811" t="s">
        <v>2787</v>
      </c>
      <c r="E811" t="s">
        <v>2798</v>
      </c>
      <c r="F811" t="s">
        <v>2798</v>
      </c>
      <c r="G811" t="s">
        <v>2791</v>
      </c>
      <c r="H811" t="s">
        <v>2791</v>
      </c>
      <c r="I811" t="s">
        <v>2791</v>
      </c>
      <c r="J811" t="s">
        <v>2791</v>
      </c>
      <c r="K811">
        <f t="shared" si="85"/>
        <v>3</v>
      </c>
      <c r="L811">
        <f t="shared" si="81"/>
        <v>3</v>
      </c>
      <c r="N811" t="s">
        <v>2367</v>
      </c>
      <c r="P811" t="s">
        <v>2872</v>
      </c>
      <c r="Q811">
        <v>50</v>
      </c>
      <c r="R811">
        <v>0</v>
      </c>
      <c r="S811" t="s">
        <v>471</v>
      </c>
      <c r="T811" t="str">
        <f t="shared" si="86"/>
        <v>00110010</v>
      </c>
      <c r="U811">
        <v>0</v>
      </c>
      <c r="V811">
        <v>0</v>
      </c>
      <c r="W811">
        <v>0</v>
      </c>
      <c r="X811">
        <v>0</v>
      </c>
      <c r="Y811">
        <v>0</v>
      </c>
      <c r="Z811">
        <v>1</v>
      </c>
      <c r="AA811">
        <v>0</v>
      </c>
      <c r="AB811">
        <v>1</v>
      </c>
      <c r="AC811">
        <v>1</v>
      </c>
      <c r="AD811">
        <v>0</v>
      </c>
      <c r="AE811">
        <v>1</v>
      </c>
      <c r="AF811" t="str">
        <f t="shared" si="82"/>
        <v>0x002D</v>
      </c>
      <c r="AG811" s="8" t="str">
        <f t="shared" si="83"/>
        <v>new InstInfo(0807, "v_cmpx_eq_f64_ext", "s8b", "v8f", "v8f", "none", "none", "none", "none", 3, 3, @"D.u = (S0 == S1); Signal on sNaNinput only. Also write EXEC.", @"", ISA_Enc.VOP3bC, 50, 0, 0x7C640000, 0x002D),</v>
      </c>
    </row>
    <row r="812" spans="2:33" x14ac:dyDescent="0.25">
      <c r="B812" t="s">
        <v>646</v>
      </c>
      <c r="C812" s="5">
        <f t="shared" si="84"/>
        <v>808</v>
      </c>
      <c r="D812" t="s">
        <v>1231</v>
      </c>
      <c r="E812" t="s">
        <v>2799</v>
      </c>
      <c r="F812" t="s">
        <v>2799</v>
      </c>
      <c r="G812" t="s">
        <v>2791</v>
      </c>
      <c r="H812" t="s">
        <v>2791</v>
      </c>
      <c r="I812" t="s">
        <v>2791</v>
      </c>
      <c r="J812" t="s">
        <v>2791</v>
      </c>
      <c r="K812">
        <f t="shared" si="85"/>
        <v>3</v>
      </c>
      <c r="L812">
        <f t="shared" si="81"/>
        <v>3</v>
      </c>
      <c r="N812" t="s">
        <v>2423</v>
      </c>
      <c r="P812" t="s">
        <v>1075</v>
      </c>
      <c r="Q812">
        <v>146</v>
      </c>
      <c r="R812">
        <f>_xlfn.IFNA(VLOOKUP(B812 &amp; "_EXT",$B$4:$C$1093,2,),0)</f>
        <v>809</v>
      </c>
      <c r="S812" t="s">
        <v>647</v>
      </c>
      <c r="T812" t="str">
        <f t="shared" si="86"/>
        <v>10010010</v>
      </c>
      <c r="U812">
        <v>0</v>
      </c>
      <c r="V812">
        <v>0</v>
      </c>
      <c r="W812">
        <v>0</v>
      </c>
      <c r="X812">
        <v>0</v>
      </c>
      <c r="Y812">
        <v>0</v>
      </c>
      <c r="Z812">
        <v>1</v>
      </c>
      <c r="AA812">
        <v>0</v>
      </c>
      <c r="AB812">
        <v>1</v>
      </c>
      <c r="AC812">
        <v>1</v>
      </c>
      <c r="AD812">
        <v>0</v>
      </c>
      <c r="AE812">
        <v>1</v>
      </c>
      <c r="AF812" t="str">
        <f t="shared" si="82"/>
        <v>0x002D</v>
      </c>
      <c r="AG812" s="8" t="str">
        <f t="shared" si="83"/>
        <v>new InstInfo(0808, "v_cmpx_eq_i32", "vcc", "v4i", "v4i", "none", "none", "none", "none", 3, 3, @"D.u = (S0 == S1); Also write EXEC.", @"", ISA_Enc.VOPC, 146, 809, 0x7D240000, 0x002D),</v>
      </c>
    </row>
    <row r="813" spans="2:33" x14ac:dyDescent="0.25">
      <c r="B813" t="s">
        <v>2238</v>
      </c>
      <c r="C813" s="5">
        <f t="shared" si="84"/>
        <v>809</v>
      </c>
      <c r="D813" t="s">
        <v>2787</v>
      </c>
      <c r="E813" t="s">
        <v>2799</v>
      </c>
      <c r="F813" t="s">
        <v>2799</v>
      </c>
      <c r="G813" t="s">
        <v>2791</v>
      </c>
      <c r="H813" t="s">
        <v>2791</v>
      </c>
      <c r="I813" t="s">
        <v>2791</v>
      </c>
      <c r="J813" t="s">
        <v>2791</v>
      </c>
      <c r="K813">
        <f t="shared" si="85"/>
        <v>3</v>
      </c>
      <c r="L813">
        <f t="shared" si="81"/>
        <v>3</v>
      </c>
      <c r="N813" t="s">
        <v>2423</v>
      </c>
      <c r="P813" t="s">
        <v>2872</v>
      </c>
      <c r="Q813">
        <v>146</v>
      </c>
      <c r="R813">
        <v>0</v>
      </c>
      <c r="S813" t="s">
        <v>647</v>
      </c>
      <c r="T813" t="str">
        <f t="shared" si="86"/>
        <v>10010010</v>
      </c>
      <c r="U813">
        <v>0</v>
      </c>
      <c r="V813">
        <v>0</v>
      </c>
      <c r="W813">
        <v>0</v>
      </c>
      <c r="X813">
        <v>0</v>
      </c>
      <c r="Y813">
        <v>0</v>
      </c>
      <c r="Z813">
        <v>1</v>
      </c>
      <c r="AA813">
        <v>0</v>
      </c>
      <c r="AB813">
        <v>1</v>
      </c>
      <c r="AC813">
        <v>1</v>
      </c>
      <c r="AD813">
        <v>0</v>
      </c>
      <c r="AE813">
        <v>1</v>
      </c>
      <c r="AF813" t="str">
        <f t="shared" si="82"/>
        <v>0x002D</v>
      </c>
      <c r="AG813" s="8" t="str">
        <f t="shared" si="83"/>
        <v>new InstInfo(0809, "v_cmpx_eq_i32_ext", "s8b", "v4i", "v4i", "none", "none", "none", "none", 3, 3, @"D.u = (S0 == S1); Also write EXEC.", @"", ISA_Enc.VOP3bC, 146, 0, 0x7D240000, 0x002D),</v>
      </c>
    </row>
    <row r="814" spans="2:33" x14ac:dyDescent="0.25">
      <c r="B814" t="s">
        <v>678</v>
      </c>
      <c r="C814" s="5">
        <f t="shared" si="84"/>
        <v>810</v>
      </c>
      <c r="D814" t="s">
        <v>1231</v>
      </c>
      <c r="E814" t="s">
        <v>2802</v>
      </c>
      <c r="F814" t="s">
        <v>2802</v>
      </c>
      <c r="G814" t="s">
        <v>2791</v>
      </c>
      <c r="H814" t="s">
        <v>2791</v>
      </c>
      <c r="I814" t="s">
        <v>2791</v>
      </c>
      <c r="J814" t="s">
        <v>2791</v>
      </c>
      <c r="K814">
        <f t="shared" si="85"/>
        <v>3</v>
      </c>
      <c r="L814">
        <f t="shared" si="81"/>
        <v>3</v>
      </c>
      <c r="N814" t="s">
        <v>2423</v>
      </c>
      <c r="P814" t="s">
        <v>1075</v>
      </c>
      <c r="Q814">
        <v>178</v>
      </c>
      <c r="R814">
        <f>_xlfn.IFNA(VLOOKUP(B814 &amp; "_EXT",$B$4:$C$1093,2,),0)</f>
        <v>811</v>
      </c>
      <c r="S814" t="s">
        <v>679</v>
      </c>
      <c r="T814" t="str">
        <f t="shared" si="86"/>
        <v>10110010</v>
      </c>
      <c r="U814">
        <v>0</v>
      </c>
      <c r="V814">
        <v>0</v>
      </c>
      <c r="W814">
        <v>0</v>
      </c>
      <c r="X814">
        <v>0</v>
      </c>
      <c r="Y814">
        <v>0</v>
      </c>
      <c r="Z814">
        <v>1</v>
      </c>
      <c r="AA814">
        <v>0</v>
      </c>
      <c r="AB814">
        <v>1</v>
      </c>
      <c r="AC814">
        <v>1</v>
      </c>
      <c r="AD814">
        <v>0</v>
      </c>
      <c r="AE814">
        <v>1</v>
      </c>
      <c r="AF814" t="str">
        <f t="shared" si="82"/>
        <v>0x002D</v>
      </c>
      <c r="AG814" s="8" t="str">
        <f t="shared" si="83"/>
        <v>new InstInfo(0810, "v_cmpx_eq_i64", "vcc", "v8i", "v8i", "none", "none", "none", "none", 3, 3, @"D.u = (S0 == S1); Also write EXEC.", @"", ISA_Enc.VOPC, 178, 811, 0x7D640000, 0x002D),</v>
      </c>
    </row>
    <row r="815" spans="2:33" x14ac:dyDescent="0.25">
      <c r="B815" t="s">
        <v>2254</v>
      </c>
      <c r="C815" s="5">
        <f t="shared" si="84"/>
        <v>811</v>
      </c>
      <c r="D815" t="s">
        <v>2787</v>
      </c>
      <c r="E815" t="s">
        <v>2802</v>
      </c>
      <c r="F815" t="s">
        <v>2802</v>
      </c>
      <c r="G815" t="s">
        <v>2791</v>
      </c>
      <c r="H815" t="s">
        <v>2791</v>
      </c>
      <c r="I815" t="s">
        <v>2791</v>
      </c>
      <c r="J815" t="s">
        <v>2791</v>
      </c>
      <c r="K815">
        <f t="shared" si="85"/>
        <v>3</v>
      </c>
      <c r="L815">
        <f t="shared" si="81"/>
        <v>3</v>
      </c>
      <c r="N815" t="s">
        <v>2423</v>
      </c>
      <c r="P815" t="s">
        <v>2872</v>
      </c>
      <c r="Q815">
        <v>178</v>
      </c>
      <c r="R815">
        <v>0</v>
      </c>
      <c r="S815" t="s">
        <v>679</v>
      </c>
      <c r="T815" t="str">
        <f t="shared" si="86"/>
        <v>10110010</v>
      </c>
      <c r="U815">
        <v>0</v>
      </c>
      <c r="V815">
        <v>0</v>
      </c>
      <c r="W815">
        <v>0</v>
      </c>
      <c r="X815">
        <v>0</v>
      </c>
      <c r="Y815">
        <v>0</v>
      </c>
      <c r="Z815">
        <v>1</v>
      </c>
      <c r="AA815">
        <v>0</v>
      </c>
      <c r="AB815">
        <v>1</v>
      </c>
      <c r="AC815">
        <v>1</v>
      </c>
      <c r="AD815">
        <v>0</v>
      </c>
      <c r="AE815">
        <v>1</v>
      </c>
      <c r="AF815" t="str">
        <f t="shared" si="82"/>
        <v>0x002D</v>
      </c>
      <c r="AG815" s="8" t="str">
        <f t="shared" si="83"/>
        <v>new InstInfo(0811, "v_cmpx_eq_i64_ext", "s8b", "v8i", "v8i", "none", "none", "none", "none", 3, 3, @"D.u = (S0 == S1); Also write EXEC.", @"", ISA_Enc.VOP3bC, 178, 0, 0x7D640000, 0x002D),</v>
      </c>
    </row>
    <row r="816" spans="2:33" x14ac:dyDescent="0.25">
      <c r="B816" t="s">
        <v>710</v>
      </c>
      <c r="C816" s="5">
        <f t="shared" si="84"/>
        <v>812</v>
      </c>
      <c r="D816" t="s">
        <v>1231</v>
      </c>
      <c r="E816" t="s">
        <v>2800</v>
      </c>
      <c r="F816" t="s">
        <v>2800</v>
      </c>
      <c r="G816" t="s">
        <v>2791</v>
      </c>
      <c r="H816" t="s">
        <v>2791</v>
      </c>
      <c r="I816" t="s">
        <v>2791</v>
      </c>
      <c r="J816" t="s">
        <v>2791</v>
      </c>
      <c r="K816">
        <f t="shared" si="85"/>
        <v>3</v>
      </c>
      <c r="L816">
        <f t="shared" si="81"/>
        <v>3</v>
      </c>
      <c r="N816" t="s">
        <v>2423</v>
      </c>
      <c r="P816" t="s">
        <v>1075</v>
      </c>
      <c r="Q816">
        <v>210</v>
      </c>
      <c r="R816">
        <f>_xlfn.IFNA(VLOOKUP(B816 &amp; "_EXT",$B$4:$C$1093,2,),0)</f>
        <v>813</v>
      </c>
      <c r="S816" t="s">
        <v>711</v>
      </c>
      <c r="T816" t="str">
        <f t="shared" si="86"/>
        <v>11010010</v>
      </c>
      <c r="U816">
        <v>0</v>
      </c>
      <c r="V816">
        <v>0</v>
      </c>
      <c r="W816">
        <v>0</v>
      </c>
      <c r="X816">
        <v>0</v>
      </c>
      <c r="Y816">
        <v>0</v>
      </c>
      <c r="Z816">
        <v>1</v>
      </c>
      <c r="AA816">
        <v>0</v>
      </c>
      <c r="AB816">
        <v>1</v>
      </c>
      <c r="AC816">
        <v>1</v>
      </c>
      <c r="AD816">
        <v>0</v>
      </c>
      <c r="AE816">
        <v>1</v>
      </c>
      <c r="AF816" t="str">
        <f t="shared" si="82"/>
        <v>0x002D</v>
      </c>
      <c r="AG816" s="8" t="str">
        <f t="shared" si="83"/>
        <v>new InstInfo(0812, "v_cmpx_eq_u32", "vcc", "v4u", "v4u", "none", "none", "none", "none", 3, 3, @"D.u = (S0 == S1); Also write EXEC.", @"", ISA_Enc.VOPC, 210, 813, 0x7DA40000, 0x002D),</v>
      </c>
    </row>
    <row r="817" spans="2:33" x14ac:dyDescent="0.25">
      <c r="B817" t="s">
        <v>2270</v>
      </c>
      <c r="C817" s="5">
        <f t="shared" si="84"/>
        <v>813</v>
      </c>
      <c r="D817" t="s">
        <v>2787</v>
      </c>
      <c r="E817" t="s">
        <v>2800</v>
      </c>
      <c r="F817" t="s">
        <v>2800</v>
      </c>
      <c r="G817" t="s">
        <v>2791</v>
      </c>
      <c r="H817" t="s">
        <v>2791</v>
      </c>
      <c r="I817" t="s">
        <v>2791</v>
      </c>
      <c r="J817" t="s">
        <v>2791</v>
      </c>
      <c r="K817">
        <f t="shared" si="85"/>
        <v>3</v>
      </c>
      <c r="L817">
        <f t="shared" si="81"/>
        <v>3</v>
      </c>
      <c r="N817" t="s">
        <v>2423</v>
      </c>
      <c r="P817" t="s">
        <v>2872</v>
      </c>
      <c r="Q817">
        <v>210</v>
      </c>
      <c r="R817">
        <v>0</v>
      </c>
      <c r="S817" t="s">
        <v>711</v>
      </c>
      <c r="T817" t="str">
        <f t="shared" si="86"/>
        <v>11010010</v>
      </c>
      <c r="U817">
        <v>0</v>
      </c>
      <c r="V817">
        <v>0</v>
      </c>
      <c r="W817">
        <v>0</v>
      </c>
      <c r="X817">
        <v>0</v>
      </c>
      <c r="Y817">
        <v>0</v>
      </c>
      <c r="Z817">
        <v>1</v>
      </c>
      <c r="AA817">
        <v>0</v>
      </c>
      <c r="AB817">
        <v>1</v>
      </c>
      <c r="AC817">
        <v>1</v>
      </c>
      <c r="AD817">
        <v>0</v>
      </c>
      <c r="AE817">
        <v>1</v>
      </c>
      <c r="AF817" t="str">
        <f t="shared" si="82"/>
        <v>0x002D</v>
      </c>
      <c r="AG817" s="8" t="str">
        <f t="shared" si="83"/>
        <v>new InstInfo(0813, "v_cmpx_eq_u32_ext", "s8b", "v4u", "v4u", "none", "none", "none", "none", 3, 3, @"D.u = (S0 == S1); Also write EXEC.", @"", ISA_Enc.VOP3bC, 210, 0, 0x7DA40000, 0x002D),</v>
      </c>
    </row>
    <row r="818" spans="2:33" x14ac:dyDescent="0.25">
      <c r="B818" t="s">
        <v>742</v>
      </c>
      <c r="C818" s="5">
        <f t="shared" si="84"/>
        <v>814</v>
      </c>
      <c r="D818" t="s">
        <v>1231</v>
      </c>
      <c r="E818" t="s">
        <v>2803</v>
      </c>
      <c r="F818" t="s">
        <v>2803</v>
      </c>
      <c r="G818" t="s">
        <v>2791</v>
      </c>
      <c r="H818" t="s">
        <v>2791</v>
      </c>
      <c r="I818" t="s">
        <v>2791</v>
      </c>
      <c r="J818" t="s">
        <v>2791</v>
      </c>
      <c r="K818">
        <f t="shared" si="85"/>
        <v>3</v>
      </c>
      <c r="L818">
        <f t="shared" si="81"/>
        <v>3</v>
      </c>
      <c r="N818" t="s">
        <v>2423</v>
      </c>
      <c r="P818" t="s">
        <v>1075</v>
      </c>
      <c r="Q818">
        <v>242</v>
      </c>
      <c r="R818">
        <f>_xlfn.IFNA(VLOOKUP(B818 &amp; "_EXT",$B$4:$C$1093,2,),0)</f>
        <v>815</v>
      </c>
      <c r="S818" t="s">
        <v>743</v>
      </c>
      <c r="T818" t="str">
        <f t="shared" si="86"/>
        <v>11110010</v>
      </c>
      <c r="U818">
        <v>0</v>
      </c>
      <c r="V818">
        <v>0</v>
      </c>
      <c r="W818">
        <v>0</v>
      </c>
      <c r="X818">
        <v>0</v>
      </c>
      <c r="Y818">
        <v>0</v>
      </c>
      <c r="Z818">
        <v>1</v>
      </c>
      <c r="AA818">
        <v>0</v>
      </c>
      <c r="AB818">
        <v>1</v>
      </c>
      <c r="AC818">
        <v>1</v>
      </c>
      <c r="AD818">
        <v>0</v>
      </c>
      <c r="AE818">
        <v>1</v>
      </c>
      <c r="AF818" t="str">
        <f t="shared" si="82"/>
        <v>0x002D</v>
      </c>
      <c r="AG818" s="8" t="str">
        <f t="shared" si="83"/>
        <v>new InstInfo(0814, "v_cmpx_eq_u64", "vcc", "v8u", "v8u", "none", "none", "none", "none", 3, 3, @"D.u = (S0 == S1); Also write EXEC.", @"", ISA_Enc.VOPC, 242, 815, 0x7DE40000, 0x002D),</v>
      </c>
    </row>
    <row r="819" spans="2:33" x14ac:dyDescent="0.25">
      <c r="B819" t="s">
        <v>2286</v>
      </c>
      <c r="C819" s="5">
        <f t="shared" si="84"/>
        <v>815</v>
      </c>
      <c r="D819" t="s">
        <v>2787</v>
      </c>
      <c r="E819" t="s">
        <v>2803</v>
      </c>
      <c r="F819" t="s">
        <v>2803</v>
      </c>
      <c r="G819" t="s">
        <v>2791</v>
      </c>
      <c r="H819" t="s">
        <v>2791</v>
      </c>
      <c r="I819" t="s">
        <v>2791</v>
      </c>
      <c r="J819" t="s">
        <v>2791</v>
      </c>
      <c r="K819">
        <f t="shared" si="85"/>
        <v>3</v>
      </c>
      <c r="L819">
        <f t="shared" si="81"/>
        <v>3</v>
      </c>
      <c r="N819" t="s">
        <v>2423</v>
      </c>
      <c r="P819" t="s">
        <v>2872</v>
      </c>
      <c r="Q819">
        <v>242</v>
      </c>
      <c r="R819">
        <v>0</v>
      </c>
      <c r="S819" t="s">
        <v>743</v>
      </c>
      <c r="T819" t="str">
        <f t="shared" si="86"/>
        <v>11110010</v>
      </c>
      <c r="U819">
        <v>0</v>
      </c>
      <c r="V819">
        <v>0</v>
      </c>
      <c r="W819">
        <v>0</v>
      </c>
      <c r="X819">
        <v>0</v>
      </c>
      <c r="Y819">
        <v>0</v>
      </c>
      <c r="Z819">
        <v>1</v>
      </c>
      <c r="AA819">
        <v>0</v>
      </c>
      <c r="AB819">
        <v>1</v>
      </c>
      <c r="AC819">
        <v>1</v>
      </c>
      <c r="AD819">
        <v>0</v>
      </c>
      <c r="AE819">
        <v>1</v>
      </c>
      <c r="AF819" t="str">
        <f t="shared" si="82"/>
        <v>0x002D</v>
      </c>
      <c r="AG819" s="8" t="str">
        <f t="shared" si="83"/>
        <v>new InstInfo(0815, "v_cmpx_eq_u64_ext", "s8b", "v8u", "v8u", "none", "none", "none", "none", 3, 3, @"D.u = (S0 == S1); Also write EXEC.", @"", ISA_Enc.VOP3bC, 242, 0, 0x7DE40000, 0x002D),</v>
      </c>
    </row>
    <row r="820" spans="2:33" x14ac:dyDescent="0.25">
      <c r="B820" t="s">
        <v>402</v>
      </c>
      <c r="C820" s="5">
        <f t="shared" si="84"/>
        <v>816</v>
      </c>
      <c r="D820" t="s">
        <v>1231</v>
      </c>
      <c r="E820" t="s">
        <v>2796</v>
      </c>
      <c r="F820" t="s">
        <v>2796</v>
      </c>
      <c r="G820" t="s">
        <v>2791</v>
      </c>
      <c r="H820" t="s">
        <v>2791</v>
      </c>
      <c r="I820" t="s">
        <v>2791</v>
      </c>
      <c r="J820" t="s">
        <v>2791</v>
      </c>
      <c r="K820">
        <f t="shared" si="85"/>
        <v>3</v>
      </c>
      <c r="L820">
        <f t="shared" si="81"/>
        <v>3</v>
      </c>
      <c r="N820" t="s">
        <v>2365</v>
      </c>
      <c r="P820" t="s">
        <v>1075</v>
      </c>
      <c r="Q820">
        <v>16</v>
      </c>
      <c r="R820">
        <f>_xlfn.IFNA(VLOOKUP(B820 &amp; "_EXT",$B$4:$C$1093,2,),0)</f>
        <v>817</v>
      </c>
      <c r="S820" t="s">
        <v>403</v>
      </c>
      <c r="T820" t="str">
        <f t="shared" si="86"/>
        <v>00010000</v>
      </c>
      <c r="U820">
        <v>0</v>
      </c>
      <c r="V820">
        <v>0</v>
      </c>
      <c r="W820">
        <v>0</v>
      </c>
      <c r="X820">
        <v>0</v>
      </c>
      <c r="Y820">
        <v>0</v>
      </c>
      <c r="Z820">
        <v>1</v>
      </c>
      <c r="AA820">
        <v>0</v>
      </c>
      <c r="AB820">
        <v>1</v>
      </c>
      <c r="AC820">
        <v>1</v>
      </c>
      <c r="AD820">
        <v>0</v>
      </c>
      <c r="AE820">
        <v>1</v>
      </c>
      <c r="AF820" t="str">
        <f t="shared" si="82"/>
        <v>0x002D</v>
      </c>
      <c r="AG820" s="8" t="str">
        <f t="shared" si="83"/>
        <v>new InstInfo(0816, "v_cmpx_f_f32", "vcc", "v4f", "v4f", "none", "none", "none", "none", 3, 3, @"D.u = 0; Signal on sNaNinput only. Also write EXEC.", @"", ISA_Enc.VOPC, 16, 817, 0x7C200000, 0x002D),</v>
      </c>
    </row>
    <row r="821" spans="2:33" x14ac:dyDescent="0.25">
      <c r="B821" t="s">
        <v>2116</v>
      </c>
      <c r="C821" s="5">
        <f t="shared" si="84"/>
        <v>817</v>
      </c>
      <c r="D821" t="s">
        <v>2787</v>
      </c>
      <c r="E821" t="s">
        <v>2796</v>
      </c>
      <c r="F821" t="s">
        <v>2796</v>
      </c>
      <c r="G821" t="s">
        <v>2791</v>
      </c>
      <c r="H821" t="s">
        <v>2791</v>
      </c>
      <c r="I821" t="s">
        <v>2791</v>
      </c>
      <c r="J821" t="s">
        <v>2791</v>
      </c>
      <c r="K821">
        <f t="shared" si="85"/>
        <v>3</v>
      </c>
      <c r="L821">
        <f t="shared" si="81"/>
        <v>3</v>
      </c>
      <c r="N821" t="s">
        <v>2365</v>
      </c>
      <c r="P821" t="s">
        <v>2872</v>
      </c>
      <c r="Q821">
        <v>16</v>
      </c>
      <c r="R821">
        <v>0</v>
      </c>
      <c r="S821" t="s">
        <v>403</v>
      </c>
      <c r="T821" t="str">
        <f t="shared" si="86"/>
        <v>00010000</v>
      </c>
      <c r="U821">
        <v>0</v>
      </c>
      <c r="V821">
        <v>0</v>
      </c>
      <c r="W821">
        <v>0</v>
      </c>
      <c r="X821">
        <v>0</v>
      </c>
      <c r="Y821">
        <v>0</v>
      </c>
      <c r="Z821">
        <v>1</v>
      </c>
      <c r="AA821">
        <v>0</v>
      </c>
      <c r="AB821">
        <v>1</v>
      </c>
      <c r="AC821">
        <v>1</v>
      </c>
      <c r="AD821">
        <v>0</v>
      </c>
      <c r="AE821">
        <v>1</v>
      </c>
      <c r="AF821" t="str">
        <f t="shared" si="82"/>
        <v>0x002D</v>
      </c>
      <c r="AG821" s="8" t="str">
        <f t="shared" si="83"/>
        <v>new InstInfo(0817, "v_cmpx_f_f32_ext", "s8b", "v4f", "v4f", "none", "none", "none", "none", 3, 3, @"D.u = 0; Signal on sNaNinput only. Also write EXEC.", @"", ISA_Enc.VOP3bC, 16, 0, 0x7C200000, 0x002D),</v>
      </c>
    </row>
    <row r="822" spans="2:33" x14ac:dyDescent="0.25">
      <c r="B822" t="s">
        <v>466</v>
      </c>
      <c r="C822" s="5">
        <f t="shared" si="84"/>
        <v>818</v>
      </c>
      <c r="D822" t="s">
        <v>1231</v>
      </c>
      <c r="E822" t="s">
        <v>2798</v>
      </c>
      <c r="F822" t="s">
        <v>2798</v>
      </c>
      <c r="G822" t="s">
        <v>2791</v>
      </c>
      <c r="H822" t="s">
        <v>2791</v>
      </c>
      <c r="I822" t="s">
        <v>2791</v>
      </c>
      <c r="J822" t="s">
        <v>2791</v>
      </c>
      <c r="K822">
        <f t="shared" si="85"/>
        <v>3</v>
      </c>
      <c r="L822">
        <f t="shared" si="81"/>
        <v>3</v>
      </c>
      <c r="N822" t="s">
        <v>2365</v>
      </c>
      <c r="P822" t="s">
        <v>1075</v>
      </c>
      <c r="Q822">
        <v>48</v>
      </c>
      <c r="R822">
        <f>_xlfn.IFNA(VLOOKUP(B822 &amp; "_EXT",$B$4:$C$1093,2,),0)</f>
        <v>819</v>
      </c>
      <c r="S822" t="s">
        <v>467</v>
      </c>
      <c r="T822" t="str">
        <f t="shared" si="86"/>
        <v>00110000</v>
      </c>
      <c r="U822">
        <v>0</v>
      </c>
      <c r="V822">
        <v>0</v>
      </c>
      <c r="W822">
        <v>0</v>
      </c>
      <c r="X822">
        <v>0</v>
      </c>
      <c r="Y822">
        <v>0</v>
      </c>
      <c r="Z822">
        <v>1</v>
      </c>
      <c r="AA822">
        <v>0</v>
      </c>
      <c r="AB822">
        <v>1</v>
      </c>
      <c r="AC822">
        <v>1</v>
      </c>
      <c r="AD822">
        <v>0</v>
      </c>
      <c r="AE822">
        <v>1</v>
      </c>
      <c r="AF822" t="str">
        <f t="shared" si="82"/>
        <v>0x002D</v>
      </c>
      <c r="AG822" s="8" t="str">
        <f t="shared" si="83"/>
        <v>new InstInfo(0818, "v_cmpx_f_f64", "vcc", "v8f", "v8f", "none", "none", "none", "none", 3, 3, @"D.u = 0; Signal on sNaNinput only. Also write EXEC.", @"", ISA_Enc.VOPC, 48, 819, 0x7C600000, 0x002D),</v>
      </c>
    </row>
    <row r="823" spans="2:33" x14ac:dyDescent="0.25">
      <c r="B823" t="s">
        <v>2148</v>
      </c>
      <c r="C823" s="5">
        <f t="shared" si="84"/>
        <v>819</v>
      </c>
      <c r="D823" t="s">
        <v>2787</v>
      </c>
      <c r="E823" t="s">
        <v>2798</v>
      </c>
      <c r="F823" t="s">
        <v>2798</v>
      </c>
      <c r="G823" t="s">
        <v>2791</v>
      </c>
      <c r="H823" t="s">
        <v>2791</v>
      </c>
      <c r="I823" t="s">
        <v>2791</v>
      </c>
      <c r="J823" t="s">
        <v>2791</v>
      </c>
      <c r="K823">
        <f t="shared" si="85"/>
        <v>3</v>
      </c>
      <c r="L823">
        <f t="shared" si="81"/>
        <v>3</v>
      </c>
      <c r="N823" t="s">
        <v>2365</v>
      </c>
      <c r="P823" t="s">
        <v>2872</v>
      </c>
      <c r="Q823">
        <v>48</v>
      </c>
      <c r="R823">
        <v>0</v>
      </c>
      <c r="S823" t="s">
        <v>467</v>
      </c>
      <c r="T823" t="str">
        <f t="shared" si="86"/>
        <v>00110000</v>
      </c>
      <c r="U823">
        <v>0</v>
      </c>
      <c r="V823">
        <v>0</v>
      </c>
      <c r="W823">
        <v>0</v>
      </c>
      <c r="X823">
        <v>0</v>
      </c>
      <c r="Y823">
        <v>0</v>
      </c>
      <c r="Z823">
        <v>1</v>
      </c>
      <c r="AA823">
        <v>0</v>
      </c>
      <c r="AB823">
        <v>1</v>
      </c>
      <c r="AC823">
        <v>1</v>
      </c>
      <c r="AD823">
        <v>0</v>
      </c>
      <c r="AE823">
        <v>1</v>
      </c>
      <c r="AF823" t="str">
        <f t="shared" si="82"/>
        <v>0x002D</v>
      </c>
      <c r="AG823" s="8" t="str">
        <f t="shared" si="83"/>
        <v>new InstInfo(0819, "v_cmpx_f_f64_ext", "s8b", "v8f", "v8f", "none", "none", "none", "none", 3, 3, @"D.u = 0; Signal on sNaNinput only. Also write EXEC.", @"", ISA_Enc.VOP3bC, 48, 0, 0x7C600000, 0x002D),</v>
      </c>
    </row>
    <row r="824" spans="2:33" x14ac:dyDescent="0.25">
      <c r="B824" t="s">
        <v>642</v>
      </c>
      <c r="C824" s="5">
        <f t="shared" si="84"/>
        <v>820</v>
      </c>
      <c r="D824" t="s">
        <v>1231</v>
      </c>
      <c r="E824" t="s">
        <v>2799</v>
      </c>
      <c r="F824" t="s">
        <v>2799</v>
      </c>
      <c r="G824" t="s">
        <v>2791</v>
      </c>
      <c r="H824" t="s">
        <v>2791</v>
      </c>
      <c r="I824" t="s">
        <v>2791</v>
      </c>
      <c r="J824" t="s">
        <v>2791</v>
      </c>
      <c r="K824">
        <f t="shared" si="85"/>
        <v>3</v>
      </c>
      <c r="L824">
        <f t="shared" si="81"/>
        <v>3</v>
      </c>
      <c r="N824" t="s">
        <v>2421</v>
      </c>
      <c r="P824" t="s">
        <v>1075</v>
      </c>
      <c r="Q824">
        <v>144</v>
      </c>
      <c r="R824">
        <f>_xlfn.IFNA(VLOOKUP(B824 &amp; "_EXT",$B$4:$C$1093,2,),0)</f>
        <v>821</v>
      </c>
      <c r="S824" t="s">
        <v>643</v>
      </c>
      <c r="T824" t="str">
        <f t="shared" si="86"/>
        <v>10010000</v>
      </c>
      <c r="U824">
        <v>0</v>
      </c>
      <c r="V824">
        <v>0</v>
      </c>
      <c r="W824">
        <v>0</v>
      </c>
      <c r="X824">
        <v>0</v>
      </c>
      <c r="Y824">
        <v>0</v>
      </c>
      <c r="Z824">
        <v>1</v>
      </c>
      <c r="AA824">
        <v>0</v>
      </c>
      <c r="AB824">
        <v>1</v>
      </c>
      <c r="AC824">
        <v>1</v>
      </c>
      <c r="AD824">
        <v>0</v>
      </c>
      <c r="AE824">
        <v>1</v>
      </c>
      <c r="AF824" t="str">
        <f t="shared" si="82"/>
        <v>0x002D</v>
      </c>
      <c r="AG824" s="8" t="str">
        <f t="shared" si="83"/>
        <v>new InstInfo(0820, "v_cmpx_f_i32", "vcc", "v4i", "v4i", "none", "none", "none", "none", 3, 3, @"D.u = 0; Also write EXEC.", @"", ISA_Enc.VOPC, 144, 821, 0x7D200000, 0x002D),</v>
      </c>
    </row>
    <row r="825" spans="2:33" x14ac:dyDescent="0.25">
      <c r="B825" t="s">
        <v>2236</v>
      </c>
      <c r="C825" s="5">
        <f t="shared" si="84"/>
        <v>821</v>
      </c>
      <c r="D825" t="s">
        <v>2787</v>
      </c>
      <c r="E825" t="s">
        <v>2799</v>
      </c>
      <c r="F825" t="s">
        <v>2799</v>
      </c>
      <c r="G825" t="s">
        <v>2791</v>
      </c>
      <c r="H825" t="s">
        <v>2791</v>
      </c>
      <c r="I825" t="s">
        <v>2791</v>
      </c>
      <c r="J825" t="s">
        <v>2791</v>
      </c>
      <c r="K825">
        <f t="shared" si="85"/>
        <v>3</v>
      </c>
      <c r="L825">
        <f t="shared" si="81"/>
        <v>3</v>
      </c>
      <c r="N825" t="s">
        <v>2421</v>
      </c>
      <c r="P825" t="s">
        <v>2872</v>
      </c>
      <c r="Q825">
        <v>144</v>
      </c>
      <c r="R825">
        <v>0</v>
      </c>
      <c r="S825" t="s">
        <v>643</v>
      </c>
      <c r="T825" t="str">
        <f t="shared" si="86"/>
        <v>10010000</v>
      </c>
      <c r="U825">
        <v>0</v>
      </c>
      <c r="V825">
        <v>0</v>
      </c>
      <c r="W825">
        <v>0</v>
      </c>
      <c r="X825">
        <v>0</v>
      </c>
      <c r="Y825">
        <v>0</v>
      </c>
      <c r="Z825">
        <v>1</v>
      </c>
      <c r="AA825">
        <v>0</v>
      </c>
      <c r="AB825">
        <v>1</v>
      </c>
      <c r="AC825">
        <v>1</v>
      </c>
      <c r="AD825">
        <v>0</v>
      </c>
      <c r="AE825">
        <v>1</v>
      </c>
      <c r="AF825" t="str">
        <f t="shared" si="82"/>
        <v>0x002D</v>
      </c>
      <c r="AG825" s="8" t="str">
        <f t="shared" si="83"/>
        <v>new InstInfo(0821, "v_cmpx_f_i32_ext", "s8b", "v4i", "v4i", "none", "none", "none", "none", 3, 3, @"D.u = 0; Also write EXEC.", @"", ISA_Enc.VOP3bC, 144, 0, 0x7D200000, 0x002D),</v>
      </c>
    </row>
    <row r="826" spans="2:33" x14ac:dyDescent="0.25">
      <c r="B826" t="s">
        <v>674</v>
      </c>
      <c r="C826" s="5">
        <f t="shared" si="84"/>
        <v>822</v>
      </c>
      <c r="D826" t="s">
        <v>1231</v>
      </c>
      <c r="E826" t="s">
        <v>2802</v>
      </c>
      <c r="F826" t="s">
        <v>2802</v>
      </c>
      <c r="G826" t="s">
        <v>2791</v>
      </c>
      <c r="H826" t="s">
        <v>2791</v>
      </c>
      <c r="I826" t="s">
        <v>2791</v>
      </c>
      <c r="J826" t="s">
        <v>2791</v>
      </c>
      <c r="K826">
        <f t="shared" si="85"/>
        <v>3</v>
      </c>
      <c r="L826">
        <f t="shared" ref="L826:L889" si="87">7-COUNTIF(D826:K826,"none")</f>
        <v>3</v>
      </c>
      <c r="N826" t="s">
        <v>2421</v>
      </c>
      <c r="P826" t="s">
        <v>1075</v>
      </c>
      <c r="Q826">
        <v>176</v>
      </c>
      <c r="R826">
        <f>_xlfn.IFNA(VLOOKUP(B826 &amp; "_EXT",$B$4:$C$1093,2,),0)</f>
        <v>823</v>
      </c>
      <c r="S826" t="s">
        <v>675</v>
      </c>
      <c r="T826" t="str">
        <f t="shared" si="86"/>
        <v>10110000</v>
      </c>
      <c r="U826">
        <v>0</v>
      </c>
      <c r="V826">
        <v>0</v>
      </c>
      <c r="W826">
        <v>0</v>
      </c>
      <c r="X826">
        <v>0</v>
      </c>
      <c r="Y826">
        <v>0</v>
      </c>
      <c r="Z826">
        <v>1</v>
      </c>
      <c r="AA826">
        <v>0</v>
      </c>
      <c r="AB826">
        <v>1</v>
      </c>
      <c r="AC826">
        <v>1</v>
      </c>
      <c r="AD826">
        <v>0</v>
      </c>
      <c r="AE826">
        <v>1</v>
      </c>
      <c r="AF826" t="str">
        <f t="shared" si="82"/>
        <v>0x002D</v>
      </c>
      <c r="AG826" s="8" t="str">
        <f t="shared" si="83"/>
        <v>new InstInfo(0822, "v_cmpx_f_i64", "vcc", "v8i", "v8i", "none", "none", "none", "none", 3, 3, @"D.u = 0; Also write EXEC.", @"", ISA_Enc.VOPC, 176, 823, 0x7D600000, 0x002D),</v>
      </c>
    </row>
    <row r="827" spans="2:33" x14ac:dyDescent="0.25">
      <c r="B827" t="s">
        <v>2252</v>
      </c>
      <c r="C827" s="5">
        <f t="shared" si="84"/>
        <v>823</v>
      </c>
      <c r="D827" t="s">
        <v>2787</v>
      </c>
      <c r="E827" t="s">
        <v>2802</v>
      </c>
      <c r="F827" t="s">
        <v>2802</v>
      </c>
      <c r="G827" t="s">
        <v>2791</v>
      </c>
      <c r="H827" t="s">
        <v>2791</v>
      </c>
      <c r="I827" t="s">
        <v>2791</v>
      </c>
      <c r="J827" t="s">
        <v>2791</v>
      </c>
      <c r="K827">
        <f t="shared" si="85"/>
        <v>3</v>
      </c>
      <c r="L827">
        <f t="shared" si="87"/>
        <v>3</v>
      </c>
      <c r="N827" t="s">
        <v>2421</v>
      </c>
      <c r="P827" t="s">
        <v>2872</v>
      </c>
      <c r="Q827">
        <v>176</v>
      </c>
      <c r="R827">
        <v>0</v>
      </c>
      <c r="S827" t="s">
        <v>675</v>
      </c>
      <c r="T827" t="str">
        <f t="shared" si="86"/>
        <v>10110000</v>
      </c>
      <c r="U827">
        <v>0</v>
      </c>
      <c r="V827">
        <v>0</v>
      </c>
      <c r="W827">
        <v>0</v>
      </c>
      <c r="X827">
        <v>0</v>
      </c>
      <c r="Y827">
        <v>0</v>
      </c>
      <c r="Z827">
        <v>1</v>
      </c>
      <c r="AA827">
        <v>0</v>
      </c>
      <c r="AB827">
        <v>1</v>
      </c>
      <c r="AC827">
        <v>1</v>
      </c>
      <c r="AD827">
        <v>0</v>
      </c>
      <c r="AE827">
        <v>1</v>
      </c>
      <c r="AF827" t="str">
        <f t="shared" si="82"/>
        <v>0x002D</v>
      </c>
      <c r="AG827" s="8" t="str">
        <f t="shared" si="83"/>
        <v>new InstInfo(0823, "v_cmpx_f_i64_ext", "s8b", "v8i", "v8i", "none", "none", "none", "none", 3, 3, @"D.u = 0; Also write EXEC.", @"", ISA_Enc.VOP3bC, 176, 0, 0x7D600000, 0x002D),</v>
      </c>
    </row>
    <row r="828" spans="2:33" x14ac:dyDescent="0.25">
      <c r="B828" t="s">
        <v>706</v>
      </c>
      <c r="C828" s="5">
        <f t="shared" si="84"/>
        <v>824</v>
      </c>
      <c r="D828" t="s">
        <v>1231</v>
      </c>
      <c r="E828" t="s">
        <v>2800</v>
      </c>
      <c r="F828" t="s">
        <v>2800</v>
      </c>
      <c r="G828" t="s">
        <v>2791</v>
      </c>
      <c r="H828" t="s">
        <v>2791</v>
      </c>
      <c r="I828" t="s">
        <v>2791</v>
      </c>
      <c r="J828" t="s">
        <v>2791</v>
      </c>
      <c r="K828">
        <f t="shared" si="85"/>
        <v>3</v>
      </c>
      <c r="L828">
        <f t="shared" si="87"/>
        <v>3</v>
      </c>
      <c r="N828" t="s">
        <v>2421</v>
      </c>
      <c r="P828" t="s">
        <v>1075</v>
      </c>
      <c r="Q828">
        <v>208</v>
      </c>
      <c r="R828">
        <f>_xlfn.IFNA(VLOOKUP(B828 &amp; "_EXT",$B$4:$C$1093,2,),0)</f>
        <v>825</v>
      </c>
      <c r="S828" t="s">
        <v>707</v>
      </c>
      <c r="T828" t="str">
        <f t="shared" si="86"/>
        <v>11010000</v>
      </c>
      <c r="U828">
        <v>0</v>
      </c>
      <c r="V828">
        <v>0</v>
      </c>
      <c r="W828">
        <v>0</v>
      </c>
      <c r="X828">
        <v>0</v>
      </c>
      <c r="Y828">
        <v>0</v>
      </c>
      <c r="Z828">
        <v>1</v>
      </c>
      <c r="AA828">
        <v>0</v>
      </c>
      <c r="AB828">
        <v>1</v>
      </c>
      <c r="AC828">
        <v>1</v>
      </c>
      <c r="AD828">
        <v>0</v>
      </c>
      <c r="AE828">
        <v>1</v>
      </c>
      <c r="AF828" t="str">
        <f t="shared" si="82"/>
        <v>0x002D</v>
      </c>
      <c r="AG828" s="8" t="str">
        <f t="shared" si="83"/>
        <v>new InstInfo(0824, "v_cmpx_f_u32", "vcc", "v4u", "v4u", "none", "none", "none", "none", 3, 3, @"D.u = 0; Also write EXEC.", @"", ISA_Enc.VOPC, 208, 825, 0x7DA00000, 0x002D),</v>
      </c>
    </row>
    <row r="829" spans="2:33" x14ac:dyDescent="0.25">
      <c r="B829" t="s">
        <v>2268</v>
      </c>
      <c r="C829" s="5">
        <f t="shared" si="84"/>
        <v>825</v>
      </c>
      <c r="D829" t="s">
        <v>2787</v>
      </c>
      <c r="E829" t="s">
        <v>2800</v>
      </c>
      <c r="F829" t="s">
        <v>2800</v>
      </c>
      <c r="G829" t="s">
        <v>2791</v>
      </c>
      <c r="H829" t="s">
        <v>2791</v>
      </c>
      <c r="I829" t="s">
        <v>2791</v>
      </c>
      <c r="J829" t="s">
        <v>2791</v>
      </c>
      <c r="K829">
        <f t="shared" si="85"/>
        <v>3</v>
      </c>
      <c r="L829">
        <f t="shared" si="87"/>
        <v>3</v>
      </c>
      <c r="N829" t="s">
        <v>2421</v>
      </c>
      <c r="P829" t="s">
        <v>2872</v>
      </c>
      <c r="Q829">
        <v>208</v>
      </c>
      <c r="R829">
        <v>0</v>
      </c>
      <c r="S829" t="s">
        <v>707</v>
      </c>
      <c r="T829" t="str">
        <f t="shared" si="86"/>
        <v>11010000</v>
      </c>
      <c r="U829">
        <v>0</v>
      </c>
      <c r="V829">
        <v>0</v>
      </c>
      <c r="W829">
        <v>0</v>
      </c>
      <c r="X829">
        <v>0</v>
      </c>
      <c r="Y829">
        <v>0</v>
      </c>
      <c r="Z829">
        <v>1</v>
      </c>
      <c r="AA829">
        <v>0</v>
      </c>
      <c r="AB829">
        <v>1</v>
      </c>
      <c r="AC829">
        <v>1</v>
      </c>
      <c r="AD829">
        <v>0</v>
      </c>
      <c r="AE829">
        <v>1</v>
      </c>
      <c r="AF829" t="str">
        <f t="shared" si="82"/>
        <v>0x002D</v>
      </c>
      <c r="AG829" s="8" t="str">
        <f t="shared" si="83"/>
        <v>new InstInfo(0825, "v_cmpx_f_u32_ext", "s8b", "v4u", "v4u", "none", "none", "none", "none", 3, 3, @"D.u = 0; Also write EXEC.", @"", ISA_Enc.VOP3bC, 208, 0, 0x7DA00000, 0x002D),</v>
      </c>
    </row>
    <row r="830" spans="2:33" x14ac:dyDescent="0.25">
      <c r="B830" t="s">
        <v>738</v>
      </c>
      <c r="C830" s="5">
        <f t="shared" si="84"/>
        <v>826</v>
      </c>
      <c r="D830" t="s">
        <v>1231</v>
      </c>
      <c r="E830" t="s">
        <v>2803</v>
      </c>
      <c r="F830" t="s">
        <v>2803</v>
      </c>
      <c r="G830" t="s">
        <v>2791</v>
      </c>
      <c r="H830" t="s">
        <v>2791</v>
      </c>
      <c r="I830" t="s">
        <v>2791</v>
      </c>
      <c r="J830" t="s">
        <v>2791</v>
      </c>
      <c r="K830">
        <f t="shared" si="85"/>
        <v>3</v>
      </c>
      <c r="L830">
        <f t="shared" si="87"/>
        <v>3</v>
      </c>
      <c r="N830" t="s">
        <v>2421</v>
      </c>
      <c r="P830" t="s">
        <v>1075</v>
      </c>
      <c r="Q830">
        <v>240</v>
      </c>
      <c r="R830">
        <f>_xlfn.IFNA(VLOOKUP(B830 &amp; "_EXT",$B$4:$C$1093,2,),0)</f>
        <v>827</v>
      </c>
      <c r="S830" t="s">
        <v>739</v>
      </c>
      <c r="T830" t="str">
        <f t="shared" si="86"/>
        <v>11110000</v>
      </c>
      <c r="U830">
        <v>0</v>
      </c>
      <c r="V830">
        <v>0</v>
      </c>
      <c r="W830">
        <v>0</v>
      </c>
      <c r="X830">
        <v>0</v>
      </c>
      <c r="Y830">
        <v>0</v>
      </c>
      <c r="Z830">
        <v>1</v>
      </c>
      <c r="AA830">
        <v>0</v>
      </c>
      <c r="AB830">
        <v>1</v>
      </c>
      <c r="AC830">
        <v>1</v>
      </c>
      <c r="AD830">
        <v>0</v>
      </c>
      <c r="AE830">
        <v>1</v>
      </c>
      <c r="AF830" t="str">
        <f t="shared" si="82"/>
        <v>0x002D</v>
      </c>
      <c r="AG830" s="8" t="str">
        <f t="shared" si="83"/>
        <v>new InstInfo(0826, "v_cmpx_f_u64", "vcc", "v8u", "v8u", "none", "none", "none", "none", 3, 3, @"D.u = 0; Also write EXEC.", @"", ISA_Enc.VOPC, 240, 827, 0x7DE00000, 0x002D),</v>
      </c>
    </row>
    <row r="831" spans="2:33" x14ac:dyDescent="0.25">
      <c r="B831" t="s">
        <v>2284</v>
      </c>
      <c r="C831" s="5">
        <f t="shared" si="84"/>
        <v>827</v>
      </c>
      <c r="D831" t="s">
        <v>2787</v>
      </c>
      <c r="E831" t="s">
        <v>2803</v>
      </c>
      <c r="F831" t="s">
        <v>2803</v>
      </c>
      <c r="G831" t="s">
        <v>2791</v>
      </c>
      <c r="H831" t="s">
        <v>2791</v>
      </c>
      <c r="I831" t="s">
        <v>2791</v>
      </c>
      <c r="J831" t="s">
        <v>2791</v>
      </c>
      <c r="K831">
        <f t="shared" si="85"/>
        <v>3</v>
      </c>
      <c r="L831">
        <f t="shared" si="87"/>
        <v>3</v>
      </c>
      <c r="N831" t="s">
        <v>2421</v>
      </c>
      <c r="P831" t="s">
        <v>2872</v>
      </c>
      <c r="Q831">
        <v>240</v>
      </c>
      <c r="R831">
        <v>0</v>
      </c>
      <c r="S831" t="s">
        <v>739</v>
      </c>
      <c r="T831" t="str">
        <f t="shared" si="86"/>
        <v>11110000</v>
      </c>
      <c r="U831">
        <v>0</v>
      </c>
      <c r="V831">
        <v>0</v>
      </c>
      <c r="W831">
        <v>0</v>
      </c>
      <c r="X831">
        <v>0</v>
      </c>
      <c r="Y831">
        <v>0</v>
      </c>
      <c r="Z831">
        <v>1</v>
      </c>
      <c r="AA831">
        <v>0</v>
      </c>
      <c r="AB831">
        <v>1</v>
      </c>
      <c r="AC831">
        <v>1</v>
      </c>
      <c r="AD831">
        <v>0</v>
      </c>
      <c r="AE831">
        <v>1</v>
      </c>
      <c r="AF831" t="str">
        <f t="shared" si="82"/>
        <v>0x002D</v>
      </c>
      <c r="AG831" s="8" t="str">
        <f t="shared" si="83"/>
        <v>new InstInfo(0827, "v_cmpx_f_u64_ext", "s8b", "v8u", "v8u", "none", "none", "none", "none", 3, 3, @"D.u = 0; Also write EXEC.", @"", ISA_Enc.VOP3bC, 240, 0, 0x7DE00000, 0x002D),</v>
      </c>
    </row>
    <row r="832" spans="2:33" x14ac:dyDescent="0.25">
      <c r="B832" t="s">
        <v>414</v>
      </c>
      <c r="C832" s="5">
        <f t="shared" si="84"/>
        <v>828</v>
      </c>
      <c r="D832" t="s">
        <v>1231</v>
      </c>
      <c r="E832" t="s">
        <v>2796</v>
      </c>
      <c r="F832" t="s">
        <v>2796</v>
      </c>
      <c r="G832" t="s">
        <v>2791</v>
      </c>
      <c r="H832" t="s">
        <v>2791</v>
      </c>
      <c r="I832" t="s">
        <v>2791</v>
      </c>
      <c r="J832" t="s">
        <v>2791</v>
      </c>
      <c r="K832">
        <f t="shared" si="85"/>
        <v>3</v>
      </c>
      <c r="L832">
        <f t="shared" si="87"/>
        <v>3</v>
      </c>
      <c r="N832" t="s">
        <v>2371</v>
      </c>
      <c r="P832" t="s">
        <v>1075</v>
      </c>
      <c r="Q832">
        <v>22</v>
      </c>
      <c r="R832">
        <f>_xlfn.IFNA(VLOOKUP(B832 &amp; "_EXT",$B$4:$C$1093,2,),0)</f>
        <v>829</v>
      </c>
      <c r="S832" t="s">
        <v>415</v>
      </c>
      <c r="T832" t="str">
        <f t="shared" si="86"/>
        <v>00010110</v>
      </c>
      <c r="U832">
        <v>0</v>
      </c>
      <c r="V832">
        <v>0</v>
      </c>
      <c r="W832">
        <v>0</v>
      </c>
      <c r="X832">
        <v>0</v>
      </c>
      <c r="Y832">
        <v>0</v>
      </c>
      <c r="Z832">
        <v>1</v>
      </c>
      <c r="AA832">
        <v>0</v>
      </c>
      <c r="AB832">
        <v>1</v>
      </c>
      <c r="AC832">
        <v>1</v>
      </c>
      <c r="AD832">
        <v>0</v>
      </c>
      <c r="AE832">
        <v>1</v>
      </c>
      <c r="AF832" t="str">
        <f t="shared" si="82"/>
        <v>0x002D</v>
      </c>
      <c r="AG832" s="8" t="str">
        <f t="shared" si="83"/>
        <v>new InstInfo(0828, "v_cmpx_ge_f32", "vcc", "v4f", "v4f", "none", "none", "none", "none", 3, 3, @"D.u = (S0 &gt;= S1); Signal on sNaNinput only. Also write EXEC.", @"", ISA_Enc.VOPC, 22, 829, 0x7C2C0000, 0x002D),</v>
      </c>
    </row>
    <row r="833" spans="2:33" x14ac:dyDescent="0.25">
      <c r="B833" t="s">
        <v>2122</v>
      </c>
      <c r="C833" s="5">
        <f t="shared" si="84"/>
        <v>829</v>
      </c>
      <c r="D833" t="s">
        <v>2787</v>
      </c>
      <c r="E833" t="s">
        <v>2796</v>
      </c>
      <c r="F833" t="s">
        <v>2796</v>
      </c>
      <c r="G833" t="s">
        <v>2791</v>
      </c>
      <c r="H833" t="s">
        <v>2791</v>
      </c>
      <c r="I833" t="s">
        <v>2791</v>
      </c>
      <c r="J833" t="s">
        <v>2791</v>
      </c>
      <c r="K833">
        <f t="shared" si="85"/>
        <v>3</v>
      </c>
      <c r="L833">
        <f t="shared" si="87"/>
        <v>3</v>
      </c>
      <c r="N833" t="s">
        <v>2371</v>
      </c>
      <c r="P833" t="s">
        <v>2872</v>
      </c>
      <c r="Q833">
        <v>22</v>
      </c>
      <c r="R833">
        <v>0</v>
      </c>
      <c r="S833" t="s">
        <v>415</v>
      </c>
      <c r="T833" t="str">
        <f t="shared" si="86"/>
        <v>00010110</v>
      </c>
      <c r="U833">
        <v>0</v>
      </c>
      <c r="V833">
        <v>0</v>
      </c>
      <c r="W833">
        <v>0</v>
      </c>
      <c r="X833">
        <v>0</v>
      </c>
      <c r="Y833">
        <v>0</v>
      </c>
      <c r="Z833">
        <v>1</v>
      </c>
      <c r="AA833">
        <v>0</v>
      </c>
      <c r="AB833">
        <v>1</v>
      </c>
      <c r="AC833">
        <v>1</v>
      </c>
      <c r="AD833">
        <v>0</v>
      </c>
      <c r="AE833">
        <v>1</v>
      </c>
      <c r="AF833" t="str">
        <f t="shared" si="82"/>
        <v>0x002D</v>
      </c>
      <c r="AG833" s="8" t="str">
        <f t="shared" si="83"/>
        <v>new InstInfo(0829, "v_cmpx_ge_f32_ext", "s8b", "v4f", "v4f", "none", "none", "none", "none", 3, 3, @"D.u = (S0 &gt;= S1); Signal on sNaNinput only. Also write EXEC.", @"", ISA_Enc.VOP3bC, 22, 0, 0x7C2C0000, 0x002D),</v>
      </c>
    </row>
    <row r="834" spans="2:33" x14ac:dyDescent="0.25">
      <c r="B834" t="s">
        <v>478</v>
      </c>
      <c r="C834" s="5">
        <f t="shared" si="84"/>
        <v>830</v>
      </c>
      <c r="D834" t="s">
        <v>1231</v>
      </c>
      <c r="E834" t="s">
        <v>2798</v>
      </c>
      <c r="F834" t="s">
        <v>2798</v>
      </c>
      <c r="G834" t="s">
        <v>2791</v>
      </c>
      <c r="H834" t="s">
        <v>2791</v>
      </c>
      <c r="I834" t="s">
        <v>2791</v>
      </c>
      <c r="J834" t="s">
        <v>2791</v>
      </c>
      <c r="K834">
        <f t="shared" si="85"/>
        <v>3</v>
      </c>
      <c r="L834">
        <f t="shared" si="87"/>
        <v>3</v>
      </c>
      <c r="N834" t="s">
        <v>2371</v>
      </c>
      <c r="P834" t="s">
        <v>1075</v>
      </c>
      <c r="Q834">
        <v>54</v>
      </c>
      <c r="R834">
        <f>_xlfn.IFNA(VLOOKUP(B834 &amp; "_EXT",$B$4:$C$1093,2,),0)</f>
        <v>831</v>
      </c>
      <c r="S834" t="s">
        <v>479</v>
      </c>
      <c r="T834" t="str">
        <f t="shared" si="86"/>
        <v>00110110</v>
      </c>
      <c r="U834">
        <v>0</v>
      </c>
      <c r="V834">
        <v>0</v>
      </c>
      <c r="W834">
        <v>0</v>
      </c>
      <c r="X834">
        <v>0</v>
      </c>
      <c r="Y834">
        <v>0</v>
      </c>
      <c r="Z834">
        <v>1</v>
      </c>
      <c r="AA834">
        <v>0</v>
      </c>
      <c r="AB834">
        <v>1</v>
      </c>
      <c r="AC834">
        <v>1</v>
      </c>
      <c r="AD834">
        <v>0</v>
      </c>
      <c r="AE834">
        <v>1</v>
      </c>
      <c r="AF834" t="str">
        <f t="shared" si="82"/>
        <v>0x002D</v>
      </c>
      <c r="AG834" s="8" t="str">
        <f t="shared" si="83"/>
        <v>new InstInfo(0830, "v_cmpx_ge_f64", "vcc", "v8f", "v8f", "none", "none", "none", "none", 3, 3, @"D.u = (S0 &gt;= S1); Signal on sNaNinput only. Also write EXEC.", @"", ISA_Enc.VOPC, 54, 831, 0x7C6C0000, 0x002D),</v>
      </c>
    </row>
    <row r="835" spans="2:33" x14ac:dyDescent="0.25">
      <c r="B835" t="s">
        <v>2154</v>
      </c>
      <c r="C835" s="5">
        <f t="shared" si="84"/>
        <v>831</v>
      </c>
      <c r="D835" t="s">
        <v>2787</v>
      </c>
      <c r="E835" t="s">
        <v>2798</v>
      </c>
      <c r="F835" t="s">
        <v>2798</v>
      </c>
      <c r="G835" t="s">
        <v>2791</v>
      </c>
      <c r="H835" t="s">
        <v>2791</v>
      </c>
      <c r="I835" t="s">
        <v>2791</v>
      </c>
      <c r="J835" t="s">
        <v>2791</v>
      </c>
      <c r="K835">
        <f t="shared" si="85"/>
        <v>3</v>
      </c>
      <c r="L835">
        <f t="shared" si="87"/>
        <v>3</v>
      </c>
      <c r="N835" t="s">
        <v>2371</v>
      </c>
      <c r="P835" t="s">
        <v>2872</v>
      </c>
      <c r="Q835">
        <v>54</v>
      </c>
      <c r="R835">
        <v>0</v>
      </c>
      <c r="S835" t="s">
        <v>479</v>
      </c>
      <c r="T835" t="str">
        <f t="shared" si="86"/>
        <v>00110110</v>
      </c>
      <c r="U835">
        <v>0</v>
      </c>
      <c r="V835">
        <v>0</v>
      </c>
      <c r="W835">
        <v>0</v>
      </c>
      <c r="X835">
        <v>0</v>
      </c>
      <c r="Y835">
        <v>0</v>
      </c>
      <c r="Z835">
        <v>1</v>
      </c>
      <c r="AA835">
        <v>0</v>
      </c>
      <c r="AB835">
        <v>1</v>
      </c>
      <c r="AC835">
        <v>1</v>
      </c>
      <c r="AD835">
        <v>0</v>
      </c>
      <c r="AE835">
        <v>1</v>
      </c>
      <c r="AF835" t="str">
        <f t="shared" si="82"/>
        <v>0x002D</v>
      </c>
      <c r="AG835" s="8" t="str">
        <f t="shared" si="83"/>
        <v>new InstInfo(0831, "v_cmpx_ge_f64_ext", "s8b", "v8f", "v8f", "none", "none", "none", "none", 3, 3, @"D.u = (S0 &gt;= S1); Signal on sNaNinput only. Also write EXEC.", @"", ISA_Enc.VOP3bC, 54, 0, 0x7C6C0000, 0x002D),</v>
      </c>
    </row>
    <row r="836" spans="2:33" x14ac:dyDescent="0.25">
      <c r="B836" t="s">
        <v>654</v>
      </c>
      <c r="C836" s="5">
        <f t="shared" si="84"/>
        <v>832</v>
      </c>
      <c r="D836" t="s">
        <v>1231</v>
      </c>
      <c r="E836" t="s">
        <v>2799</v>
      </c>
      <c r="F836" t="s">
        <v>2799</v>
      </c>
      <c r="G836" t="s">
        <v>2791</v>
      </c>
      <c r="H836" t="s">
        <v>2791</v>
      </c>
      <c r="I836" t="s">
        <v>2791</v>
      </c>
      <c r="J836" t="s">
        <v>2791</v>
      </c>
      <c r="K836">
        <f t="shared" si="85"/>
        <v>3</v>
      </c>
      <c r="L836">
        <f t="shared" si="87"/>
        <v>3</v>
      </c>
      <c r="N836" t="s">
        <v>2427</v>
      </c>
      <c r="P836" t="s">
        <v>1075</v>
      </c>
      <c r="Q836">
        <v>150</v>
      </c>
      <c r="R836">
        <f>_xlfn.IFNA(VLOOKUP(B836 &amp; "_EXT",$B$4:$C$1093,2,),0)</f>
        <v>833</v>
      </c>
      <c r="S836" t="s">
        <v>655</v>
      </c>
      <c r="T836" t="str">
        <f t="shared" si="86"/>
        <v>10010110</v>
      </c>
      <c r="U836">
        <v>0</v>
      </c>
      <c r="V836">
        <v>0</v>
      </c>
      <c r="W836">
        <v>0</v>
      </c>
      <c r="X836">
        <v>0</v>
      </c>
      <c r="Y836">
        <v>0</v>
      </c>
      <c r="Z836">
        <v>1</v>
      </c>
      <c r="AA836">
        <v>0</v>
      </c>
      <c r="AB836">
        <v>1</v>
      </c>
      <c r="AC836">
        <v>1</v>
      </c>
      <c r="AD836">
        <v>0</v>
      </c>
      <c r="AE836">
        <v>1</v>
      </c>
      <c r="AF836" t="str">
        <f t="shared" ref="AF836:AF899" si="88">"0x" &amp; BIN2HEX(U836 &amp; V836 &amp; W836, 2)  &amp; BIN2HEX(X836 &amp; Y836 &amp; Z836 &amp; AA836 &amp; AB836 &amp; AC836 &amp; AD836 &amp; AE836, 2)</f>
        <v>0x002D</v>
      </c>
      <c r="AG836" s="8" t="str">
        <f t="shared" ref="AG836:AG899" si="89">"new InstInfo("&amp; TEXT(C836,"0000") &amp;", """&amp;LOWER(B836)&amp;""", """&amp;D836&amp;""", """&amp;E836&amp;""", """&amp;F836&amp;""", """&amp;G836&amp;""", """&amp;H836&amp;""", """&amp;I836&amp;""", """&amp;J836&amp;""", "&amp;K836&amp;", "&amp;L836&amp;", @"""&amp;SUBSTITUTE(SUBSTITUTE(N836,CHAR(13),"&lt;br&gt;"),CHAR(10),"")&amp;""", @"""&amp;O836&amp;""", ISA_Enc."&amp;P836&amp;", "&amp;Q836&amp;", "&amp;R836&amp;", "&amp;S836&amp;", "&amp;AF836&amp;"),"</f>
        <v>new InstInfo(0832, "v_cmpx_ge_i32", "vcc", "v4i", "v4i", "none", "none", "none", "none", 3, 3, @"D.u = (S0 &gt;= S1); Also write EXEC.", @"", ISA_Enc.VOPC, 150, 833, 0x7D2C0000, 0x002D),</v>
      </c>
    </row>
    <row r="837" spans="2:33" x14ac:dyDescent="0.25">
      <c r="B837" t="s">
        <v>2242</v>
      </c>
      <c r="C837" s="5">
        <f t="shared" si="84"/>
        <v>833</v>
      </c>
      <c r="D837" t="s">
        <v>2787</v>
      </c>
      <c r="E837" t="s">
        <v>2799</v>
      </c>
      <c r="F837" t="s">
        <v>2799</v>
      </c>
      <c r="G837" t="s">
        <v>2791</v>
      </c>
      <c r="H837" t="s">
        <v>2791</v>
      </c>
      <c r="I837" t="s">
        <v>2791</v>
      </c>
      <c r="J837" t="s">
        <v>2791</v>
      </c>
      <c r="K837">
        <f t="shared" si="85"/>
        <v>3</v>
      </c>
      <c r="L837">
        <f t="shared" si="87"/>
        <v>3</v>
      </c>
      <c r="N837" t="s">
        <v>2427</v>
      </c>
      <c r="P837" t="s">
        <v>2872</v>
      </c>
      <c r="Q837">
        <v>150</v>
      </c>
      <c r="R837">
        <v>0</v>
      </c>
      <c r="S837" t="s">
        <v>655</v>
      </c>
      <c r="T837" t="str">
        <f t="shared" si="86"/>
        <v>10010110</v>
      </c>
      <c r="U837">
        <v>0</v>
      </c>
      <c r="V837">
        <v>0</v>
      </c>
      <c r="W837">
        <v>0</v>
      </c>
      <c r="X837">
        <v>0</v>
      </c>
      <c r="Y837">
        <v>0</v>
      </c>
      <c r="Z837">
        <v>1</v>
      </c>
      <c r="AA837">
        <v>0</v>
      </c>
      <c r="AB837">
        <v>1</v>
      </c>
      <c r="AC837">
        <v>1</v>
      </c>
      <c r="AD837">
        <v>0</v>
      </c>
      <c r="AE837">
        <v>1</v>
      </c>
      <c r="AF837" t="str">
        <f t="shared" si="88"/>
        <v>0x002D</v>
      </c>
      <c r="AG837" s="8" t="str">
        <f t="shared" si="89"/>
        <v>new InstInfo(0833, "v_cmpx_ge_i32_ext", "s8b", "v4i", "v4i", "none", "none", "none", "none", 3, 3, @"D.u = (S0 &gt;= S1); Also write EXEC.", @"", ISA_Enc.VOP3bC, 150, 0, 0x7D2C0000, 0x002D),</v>
      </c>
    </row>
    <row r="838" spans="2:33" x14ac:dyDescent="0.25">
      <c r="B838" s="11" t="s">
        <v>686</v>
      </c>
      <c r="C838" s="5">
        <f t="shared" ref="C838:C901" si="90">C837+1</f>
        <v>834</v>
      </c>
      <c r="D838" t="s">
        <v>1231</v>
      </c>
      <c r="E838" t="s">
        <v>2802</v>
      </c>
      <c r="F838" t="s">
        <v>2802</v>
      </c>
      <c r="G838" t="s">
        <v>2791</v>
      </c>
      <c r="H838" t="s">
        <v>2791</v>
      </c>
      <c r="I838" t="s">
        <v>2791</v>
      </c>
      <c r="J838" t="s">
        <v>2791</v>
      </c>
      <c r="K838">
        <f t="shared" si="85"/>
        <v>3</v>
      </c>
      <c r="L838">
        <f t="shared" si="87"/>
        <v>3</v>
      </c>
      <c r="N838" t="s">
        <v>2427</v>
      </c>
      <c r="P838" t="s">
        <v>1075</v>
      </c>
      <c r="Q838">
        <v>182</v>
      </c>
      <c r="R838">
        <f>_xlfn.IFNA(VLOOKUP(B838 &amp; "_EXT",$B$4:$C$1093,2,),0)</f>
        <v>835</v>
      </c>
      <c r="S838" t="s">
        <v>687</v>
      </c>
      <c r="T838" t="str">
        <f t="shared" si="86"/>
        <v>10110110</v>
      </c>
      <c r="U838">
        <v>0</v>
      </c>
      <c r="V838">
        <v>0</v>
      </c>
      <c r="W838">
        <v>0</v>
      </c>
      <c r="X838">
        <v>0</v>
      </c>
      <c r="Y838">
        <v>0</v>
      </c>
      <c r="Z838">
        <v>1</v>
      </c>
      <c r="AA838">
        <v>0</v>
      </c>
      <c r="AB838">
        <v>1</v>
      </c>
      <c r="AC838">
        <v>1</v>
      </c>
      <c r="AD838">
        <v>0</v>
      </c>
      <c r="AE838">
        <v>1</v>
      </c>
      <c r="AF838" t="str">
        <f t="shared" si="88"/>
        <v>0x002D</v>
      </c>
      <c r="AG838" s="8" t="str">
        <f t="shared" si="89"/>
        <v>new InstInfo(0834, "v_cmpx_ge_i64", "vcc", "v8i", "v8i", "none", "none", "none", "none", 3, 3, @"D.u = (S0 &gt;= S1); Also write EXEC.", @"", ISA_Enc.VOPC, 182, 835, 0x7D6C0000, 0x002D),</v>
      </c>
    </row>
    <row r="839" spans="2:33" x14ac:dyDescent="0.25">
      <c r="B839" s="11" t="s">
        <v>2258</v>
      </c>
      <c r="C839" s="5">
        <f t="shared" si="90"/>
        <v>835</v>
      </c>
      <c r="D839" t="s">
        <v>2787</v>
      </c>
      <c r="E839" t="s">
        <v>2802</v>
      </c>
      <c r="F839" t="s">
        <v>2802</v>
      </c>
      <c r="G839" t="s">
        <v>2791</v>
      </c>
      <c r="H839" t="s">
        <v>2791</v>
      </c>
      <c r="I839" t="s">
        <v>2791</v>
      </c>
      <c r="J839" t="s">
        <v>2791</v>
      </c>
      <c r="K839">
        <f t="shared" si="85"/>
        <v>3</v>
      </c>
      <c r="L839">
        <f t="shared" si="87"/>
        <v>3</v>
      </c>
      <c r="N839" t="s">
        <v>2427</v>
      </c>
      <c r="P839" t="s">
        <v>2872</v>
      </c>
      <c r="Q839">
        <v>182</v>
      </c>
      <c r="R839">
        <v>0</v>
      </c>
      <c r="S839" t="s">
        <v>687</v>
      </c>
      <c r="T839" t="str">
        <f t="shared" si="86"/>
        <v>10110110</v>
      </c>
      <c r="U839">
        <v>0</v>
      </c>
      <c r="V839">
        <v>0</v>
      </c>
      <c r="W839">
        <v>0</v>
      </c>
      <c r="X839">
        <v>0</v>
      </c>
      <c r="Y839">
        <v>0</v>
      </c>
      <c r="Z839">
        <v>1</v>
      </c>
      <c r="AA839">
        <v>0</v>
      </c>
      <c r="AB839">
        <v>1</v>
      </c>
      <c r="AC839">
        <v>1</v>
      </c>
      <c r="AD839">
        <v>0</v>
      </c>
      <c r="AE839">
        <v>1</v>
      </c>
      <c r="AF839" t="str">
        <f t="shared" si="88"/>
        <v>0x002D</v>
      </c>
      <c r="AG839" s="8" t="str">
        <f t="shared" si="89"/>
        <v>new InstInfo(0835, "v_cmpx_ge_i64_ext", "s8b", "v8i", "v8i", "none", "none", "none", "none", 3, 3, @"D.u = (S0 &gt;= S1); Also write EXEC.", @"", ISA_Enc.VOP3bC, 182, 0, 0x7D6C0000, 0x002D),</v>
      </c>
    </row>
    <row r="840" spans="2:33" x14ac:dyDescent="0.25">
      <c r="B840" t="s">
        <v>718</v>
      </c>
      <c r="C840" s="5">
        <f t="shared" si="90"/>
        <v>836</v>
      </c>
      <c r="D840" t="s">
        <v>1231</v>
      </c>
      <c r="E840" t="s">
        <v>2800</v>
      </c>
      <c r="F840" t="s">
        <v>2800</v>
      </c>
      <c r="G840" t="s">
        <v>2791</v>
      </c>
      <c r="H840" t="s">
        <v>2791</v>
      </c>
      <c r="I840" t="s">
        <v>2791</v>
      </c>
      <c r="J840" t="s">
        <v>2791</v>
      </c>
      <c r="K840">
        <f t="shared" si="85"/>
        <v>3</v>
      </c>
      <c r="L840">
        <f t="shared" si="87"/>
        <v>3</v>
      </c>
      <c r="N840" t="s">
        <v>2427</v>
      </c>
      <c r="P840" t="s">
        <v>1075</v>
      </c>
      <c r="Q840">
        <v>214</v>
      </c>
      <c r="R840">
        <f>_xlfn.IFNA(VLOOKUP(B840 &amp; "_EXT",$B$4:$C$1093,2,),0)</f>
        <v>837</v>
      </c>
      <c r="S840" t="s">
        <v>719</v>
      </c>
      <c r="T840" t="str">
        <f t="shared" si="86"/>
        <v>11010110</v>
      </c>
      <c r="U840">
        <v>0</v>
      </c>
      <c r="V840">
        <v>0</v>
      </c>
      <c r="W840">
        <v>0</v>
      </c>
      <c r="X840">
        <v>0</v>
      </c>
      <c r="Y840">
        <v>0</v>
      </c>
      <c r="Z840">
        <v>1</v>
      </c>
      <c r="AA840">
        <v>0</v>
      </c>
      <c r="AB840">
        <v>1</v>
      </c>
      <c r="AC840">
        <v>1</v>
      </c>
      <c r="AD840">
        <v>0</v>
      </c>
      <c r="AE840">
        <v>1</v>
      </c>
      <c r="AF840" t="str">
        <f t="shared" si="88"/>
        <v>0x002D</v>
      </c>
      <c r="AG840" s="8" t="str">
        <f t="shared" si="89"/>
        <v>new InstInfo(0836, "v_cmpx_ge_u32", "vcc", "v4u", "v4u", "none", "none", "none", "none", 3, 3, @"D.u = (S0 &gt;= S1); Also write EXEC.", @"", ISA_Enc.VOPC, 214, 837, 0x7DAC0000, 0x002D),</v>
      </c>
    </row>
    <row r="841" spans="2:33" x14ac:dyDescent="0.25">
      <c r="B841" t="s">
        <v>2274</v>
      </c>
      <c r="C841" s="5">
        <f t="shared" si="90"/>
        <v>837</v>
      </c>
      <c r="D841" t="s">
        <v>2787</v>
      </c>
      <c r="E841" t="s">
        <v>2800</v>
      </c>
      <c r="F841" t="s">
        <v>2800</v>
      </c>
      <c r="G841" t="s">
        <v>2791</v>
      </c>
      <c r="H841" t="s">
        <v>2791</v>
      </c>
      <c r="I841" t="s">
        <v>2791</v>
      </c>
      <c r="J841" t="s">
        <v>2791</v>
      </c>
      <c r="K841">
        <f t="shared" si="85"/>
        <v>3</v>
      </c>
      <c r="L841">
        <f t="shared" si="87"/>
        <v>3</v>
      </c>
      <c r="N841" t="s">
        <v>2427</v>
      </c>
      <c r="P841" t="s">
        <v>2872</v>
      </c>
      <c r="Q841">
        <v>214</v>
      </c>
      <c r="R841">
        <v>0</v>
      </c>
      <c r="S841" t="s">
        <v>719</v>
      </c>
      <c r="T841" t="str">
        <f t="shared" si="86"/>
        <v>11010110</v>
      </c>
      <c r="U841">
        <v>0</v>
      </c>
      <c r="V841">
        <v>0</v>
      </c>
      <c r="W841">
        <v>0</v>
      </c>
      <c r="X841">
        <v>0</v>
      </c>
      <c r="Y841">
        <v>0</v>
      </c>
      <c r="Z841">
        <v>1</v>
      </c>
      <c r="AA841">
        <v>0</v>
      </c>
      <c r="AB841">
        <v>1</v>
      </c>
      <c r="AC841">
        <v>1</v>
      </c>
      <c r="AD841">
        <v>0</v>
      </c>
      <c r="AE841">
        <v>1</v>
      </c>
      <c r="AF841" t="str">
        <f t="shared" si="88"/>
        <v>0x002D</v>
      </c>
      <c r="AG841" s="8" t="str">
        <f t="shared" si="89"/>
        <v>new InstInfo(0837, "v_cmpx_ge_u32_ext", "s8b", "v4u", "v4u", "none", "none", "none", "none", 3, 3, @"D.u = (S0 &gt;= S1); Also write EXEC.", @"", ISA_Enc.VOP3bC, 214, 0, 0x7DAC0000, 0x002D),</v>
      </c>
    </row>
    <row r="842" spans="2:33" x14ac:dyDescent="0.25">
      <c r="B842" t="s">
        <v>750</v>
      </c>
      <c r="C842" s="5">
        <f t="shared" si="90"/>
        <v>838</v>
      </c>
      <c r="D842" t="s">
        <v>1231</v>
      </c>
      <c r="E842" t="s">
        <v>2803</v>
      </c>
      <c r="F842" t="s">
        <v>2803</v>
      </c>
      <c r="G842" t="s">
        <v>2791</v>
      </c>
      <c r="H842" t="s">
        <v>2791</v>
      </c>
      <c r="I842" t="s">
        <v>2791</v>
      </c>
      <c r="J842" t="s">
        <v>2791</v>
      </c>
      <c r="K842">
        <f t="shared" si="85"/>
        <v>3</v>
      </c>
      <c r="L842">
        <f t="shared" si="87"/>
        <v>3</v>
      </c>
      <c r="N842" t="s">
        <v>2427</v>
      </c>
      <c r="P842" t="s">
        <v>1075</v>
      </c>
      <c r="Q842">
        <v>246</v>
      </c>
      <c r="R842">
        <f>_xlfn.IFNA(VLOOKUP(B842 &amp; "_EXT",$B$4:$C$1093,2,),0)</f>
        <v>839</v>
      </c>
      <c r="S842" t="s">
        <v>751</v>
      </c>
      <c r="T842" t="str">
        <f t="shared" si="86"/>
        <v>11110110</v>
      </c>
      <c r="U842">
        <v>0</v>
      </c>
      <c r="V842">
        <v>0</v>
      </c>
      <c r="W842">
        <v>0</v>
      </c>
      <c r="X842">
        <v>0</v>
      </c>
      <c r="Y842">
        <v>0</v>
      </c>
      <c r="Z842">
        <v>1</v>
      </c>
      <c r="AA842">
        <v>0</v>
      </c>
      <c r="AB842">
        <v>1</v>
      </c>
      <c r="AC842">
        <v>1</v>
      </c>
      <c r="AD842">
        <v>0</v>
      </c>
      <c r="AE842">
        <v>1</v>
      </c>
      <c r="AF842" t="str">
        <f t="shared" si="88"/>
        <v>0x002D</v>
      </c>
      <c r="AG842" s="8" t="str">
        <f t="shared" si="89"/>
        <v>new InstInfo(0838, "v_cmpx_ge_u64", "vcc", "v8u", "v8u", "none", "none", "none", "none", 3, 3, @"D.u = (S0 &gt;= S1); Also write EXEC.", @"", ISA_Enc.VOPC, 246, 839, 0x7DEC0000, 0x002D),</v>
      </c>
    </row>
    <row r="843" spans="2:33" x14ac:dyDescent="0.25">
      <c r="B843" t="s">
        <v>2290</v>
      </c>
      <c r="C843" s="5">
        <f t="shared" si="90"/>
        <v>839</v>
      </c>
      <c r="D843" t="s">
        <v>2787</v>
      </c>
      <c r="E843" t="s">
        <v>2803</v>
      </c>
      <c r="F843" t="s">
        <v>2803</v>
      </c>
      <c r="G843" t="s">
        <v>2791</v>
      </c>
      <c r="H843" t="s">
        <v>2791</v>
      </c>
      <c r="I843" t="s">
        <v>2791</v>
      </c>
      <c r="J843" t="s">
        <v>2791</v>
      </c>
      <c r="K843">
        <f t="shared" si="85"/>
        <v>3</v>
      </c>
      <c r="L843">
        <f t="shared" si="87"/>
        <v>3</v>
      </c>
      <c r="N843" t="s">
        <v>2427</v>
      </c>
      <c r="P843" t="s">
        <v>2872</v>
      </c>
      <c r="Q843">
        <v>246</v>
      </c>
      <c r="R843">
        <v>0</v>
      </c>
      <c r="S843" t="s">
        <v>751</v>
      </c>
      <c r="T843" t="str">
        <f t="shared" si="86"/>
        <v>11110110</v>
      </c>
      <c r="U843">
        <v>0</v>
      </c>
      <c r="V843">
        <v>0</v>
      </c>
      <c r="W843">
        <v>0</v>
      </c>
      <c r="X843">
        <v>0</v>
      </c>
      <c r="Y843">
        <v>0</v>
      </c>
      <c r="Z843">
        <v>1</v>
      </c>
      <c r="AA843">
        <v>0</v>
      </c>
      <c r="AB843">
        <v>1</v>
      </c>
      <c r="AC843">
        <v>1</v>
      </c>
      <c r="AD843">
        <v>0</v>
      </c>
      <c r="AE843">
        <v>1</v>
      </c>
      <c r="AF843" t="str">
        <f t="shared" si="88"/>
        <v>0x002D</v>
      </c>
      <c r="AG843" s="8" t="str">
        <f t="shared" si="89"/>
        <v>new InstInfo(0839, "v_cmpx_ge_u64_ext", "s8b", "v8u", "v8u", "none", "none", "none", "none", 3, 3, @"D.u = (S0 &gt;= S1); Also write EXEC.", @"", ISA_Enc.VOP3bC, 246, 0, 0x7DEC0000, 0x002D),</v>
      </c>
    </row>
    <row r="844" spans="2:33" x14ac:dyDescent="0.25">
      <c r="B844" t="s">
        <v>410</v>
      </c>
      <c r="C844" s="5">
        <f t="shared" si="90"/>
        <v>840</v>
      </c>
      <c r="D844" t="s">
        <v>1231</v>
      </c>
      <c r="E844" t="s">
        <v>2796</v>
      </c>
      <c r="F844" t="s">
        <v>2796</v>
      </c>
      <c r="G844" t="s">
        <v>2791</v>
      </c>
      <c r="H844" t="s">
        <v>2791</v>
      </c>
      <c r="I844" t="s">
        <v>2791</v>
      </c>
      <c r="J844" t="s">
        <v>2791</v>
      </c>
      <c r="K844">
        <f t="shared" si="85"/>
        <v>3</v>
      </c>
      <c r="L844">
        <f t="shared" si="87"/>
        <v>3</v>
      </c>
      <c r="N844" t="s">
        <v>2369</v>
      </c>
      <c r="P844" t="s">
        <v>1075</v>
      </c>
      <c r="Q844">
        <v>20</v>
      </c>
      <c r="R844">
        <f>_xlfn.IFNA(VLOOKUP(B844 &amp; "_EXT",$B$4:$C$1093,2,),0)</f>
        <v>841</v>
      </c>
      <c r="S844" t="s">
        <v>411</v>
      </c>
      <c r="T844" t="str">
        <f t="shared" si="86"/>
        <v>00010100</v>
      </c>
      <c r="U844">
        <v>0</v>
      </c>
      <c r="V844">
        <v>0</v>
      </c>
      <c r="W844">
        <v>0</v>
      </c>
      <c r="X844">
        <v>0</v>
      </c>
      <c r="Y844">
        <v>0</v>
      </c>
      <c r="Z844">
        <v>1</v>
      </c>
      <c r="AA844">
        <v>0</v>
      </c>
      <c r="AB844">
        <v>1</v>
      </c>
      <c r="AC844">
        <v>1</v>
      </c>
      <c r="AD844">
        <v>0</v>
      </c>
      <c r="AE844">
        <v>1</v>
      </c>
      <c r="AF844" t="str">
        <f t="shared" si="88"/>
        <v>0x002D</v>
      </c>
      <c r="AG844" s="8" t="str">
        <f t="shared" si="89"/>
        <v>new InstInfo(0840, "v_cmpx_gt_f32", "vcc", "v4f", "v4f", "none", "none", "none", "none", 3, 3, @"D.u = (S0 &gt; S1); Signal on sNaNinput only. Also write EXEC.", @"", ISA_Enc.VOPC, 20, 841, 0x7C280000, 0x002D),</v>
      </c>
    </row>
    <row r="845" spans="2:33" x14ac:dyDescent="0.25">
      <c r="B845" t="s">
        <v>2120</v>
      </c>
      <c r="C845" s="5">
        <f t="shared" si="90"/>
        <v>841</v>
      </c>
      <c r="D845" t="s">
        <v>2787</v>
      </c>
      <c r="E845" t="s">
        <v>2796</v>
      </c>
      <c r="F845" t="s">
        <v>2796</v>
      </c>
      <c r="G845" t="s">
        <v>2791</v>
      </c>
      <c r="H845" t="s">
        <v>2791</v>
      </c>
      <c r="I845" t="s">
        <v>2791</v>
      </c>
      <c r="J845" t="s">
        <v>2791</v>
      </c>
      <c r="K845">
        <f t="shared" si="85"/>
        <v>3</v>
      </c>
      <c r="L845">
        <f t="shared" si="87"/>
        <v>3</v>
      </c>
      <c r="N845" t="s">
        <v>2369</v>
      </c>
      <c r="P845" t="s">
        <v>2872</v>
      </c>
      <c r="Q845">
        <v>20</v>
      </c>
      <c r="R845">
        <v>0</v>
      </c>
      <c r="S845" t="s">
        <v>411</v>
      </c>
      <c r="T845" t="str">
        <f t="shared" si="86"/>
        <v>00010100</v>
      </c>
      <c r="U845">
        <v>0</v>
      </c>
      <c r="V845">
        <v>0</v>
      </c>
      <c r="W845">
        <v>0</v>
      </c>
      <c r="X845">
        <v>0</v>
      </c>
      <c r="Y845">
        <v>0</v>
      </c>
      <c r="Z845">
        <v>1</v>
      </c>
      <c r="AA845">
        <v>0</v>
      </c>
      <c r="AB845">
        <v>1</v>
      </c>
      <c r="AC845">
        <v>1</v>
      </c>
      <c r="AD845">
        <v>0</v>
      </c>
      <c r="AE845">
        <v>1</v>
      </c>
      <c r="AF845" t="str">
        <f t="shared" si="88"/>
        <v>0x002D</v>
      </c>
      <c r="AG845" s="8" t="str">
        <f t="shared" si="89"/>
        <v>new InstInfo(0841, "v_cmpx_gt_f32_ext", "s8b", "v4f", "v4f", "none", "none", "none", "none", 3, 3, @"D.u = (S0 &gt; S1); Signal on sNaNinput only. Also write EXEC.", @"", ISA_Enc.VOP3bC, 20, 0, 0x7C280000, 0x002D),</v>
      </c>
    </row>
    <row r="846" spans="2:33" x14ac:dyDescent="0.25">
      <c r="B846" t="s">
        <v>474</v>
      </c>
      <c r="C846" s="5">
        <f t="shared" si="90"/>
        <v>842</v>
      </c>
      <c r="D846" t="s">
        <v>1231</v>
      </c>
      <c r="E846" t="s">
        <v>2798</v>
      </c>
      <c r="F846" t="s">
        <v>2798</v>
      </c>
      <c r="G846" t="s">
        <v>2791</v>
      </c>
      <c r="H846" t="s">
        <v>2791</v>
      </c>
      <c r="I846" t="s">
        <v>2791</v>
      </c>
      <c r="J846" t="s">
        <v>2791</v>
      </c>
      <c r="K846">
        <f t="shared" si="85"/>
        <v>3</v>
      </c>
      <c r="L846">
        <f t="shared" si="87"/>
        <v>3</v>
      </c>
      <c r="N846" t="s">
        <v>2369</v>
      </c>
      <c r="P846" t="s">
        <v>1075</v>
      </c>
      <c r="Q846">
        <v>52</v>
      </c>
      <c r="R846">
        <f>_xlfn.IFNA(VLOOKUP(B846 &amp; "_EXT",$B$4:$C$1093,2,),0)</f>
        <v>843</v>
      </c>
      <c r="S846" t="s">
        <v>475</v>
      </c>
      <c r="T846" t="str">
        <f t="shared" si="86"/>
        <v>00110100</v>
      </c>
      <c r="U846">
        <v>0</v>
      </c>
      <c r="V846">
        <v>0</v>
      </c>
      <c r="W846">
        <v>0</v>
      </c>
      <c r="X846">
        <v>0</v>
      </c>
      <c r="Y846">
        <v>0</v>
      </c>
      <c r="Z846">
        <v>1</v>
      </c>
      <c r="AA846">
        <v>0</v>
      </c>
      <c r="AB846">
        <v>1</v>
      </c>
      <c r="AC846">
        <v>1</v>
      </c>
      <c r="AD846">
        <v>0</v>
      </c>
      <c r="AE846">
        <v>1</v>
      </c>
      <c r="AF846" t="str">
        <f t="shared" si="88"/>
        <v>0x002D</v>
      </c>
      <c r="AG846" s="8" t="str">
        <f t="shared" si="89"/>
        <v>new InstInfo(0842, "v_cmpx_gt_f64", "vcc", "v8f", "v8f", "none", "none", "none", "none", 3, 3, @"D.u = (S0 &gt; S1); Signal on sNaNinput only. Also write EXEC.", @"", ISA_Enc.VOPC, 52, 843, 0x7C680000, 0x002D),</v>
      </c>
    </row>
    <row r="847" spans="2:33" x14ac:dyDescent="0.25">
      <c r="B847" t="s">
        <v>2152</v>
      </c>
      <c r="C847" s="5">
        <f t="shared" si="90"/>
        <v>843</v>
      </c>
      <c r="D847" t="s">
        <v>2787</v>
      </c>
      <c r="E847" t="s">
        <v>2798</v>
      </c>
      <c r="F847" t="s">
        <v>2798</v>
      </c>
      <c r="G847" t="s">
        <v>2791</v>
      </c>
      <c r="H847" t="s">
        <v>2791</v>
      </c>
      <c r="I847" t="s">
        <v>2791</v>
      </c>
      <c r="J847" t="s">
        <v>2791</v>
      </c>
      <c r="K847">
        <f t="shared" si="85"/>
        <v>3</v>
      </c>
      <c r="L847">
        <f t="shared" si="87"/>
        <v>3</v>
      </c>
      <c r="N847" t="s">
        <v>2369</v>
      </c>
      <c r="P847" t="s">
        <v>2872</v>
      </c>
      <c r="Q847">
        <v>52</v>
      </c>
      <c r="R847">
        <v>0</v>
      </c>
      <c r="S847" t="s">
        <v>475</v>
      </c>
      <c r="T847" t="str">
        <f t="shared" si="86"/>
        <v>00110100</v>
      </c>
      <c r="U847">
        <v>0</v>
      </c>
      <c r="V847">
        <v>0</v>
      </c>
      <c r="W847">
        <v>0</v>
      </c>
      <c r="X847">
        <v>0</v>
      </c>
      <c r="Y847">
        <v>0</v>
      </c>
      <c r="Z847">
        <v>1</v>
      </c>
      <c r="AA847">
        <v>0</v>
      </c>
      <c r="AB847">
        <v>1</v>
      </c>
      <c r="AC847">
        <v>1</v>
      </c>
      <c r="AD847">
        <v>0</v>
      </c>
      <c r="AE847">
        <v>1</v>
      </c>
      <c r="AF847" t="str">
        <f t="shared" si="88"/>
        <v>0x002D</v>
      </c>
      <c r="AG847" s="8" t="str">
        <f t="shared" si="89"/>
        <v>new InstInfo(0843, "v_cmpx_gt_f64_ext", "s8b", "v8f", "v8f", "none", "none", "none", "none", 3, 3, @"D.u = (S0 &gt; S1); Signal on sNaNinput only. Also write EXEC.", @"", ISA_Enc.VOP3bC, 52, 0, 0x7C680000, 0x002D),</v>
      </c>
    </row>
    <row r="848" spans="2:33" x14ac:dyDescent="0.25">
      <c r="B848" t="s">
        <v>650</v>
      </c>
      <c r="C848" s="5">
        <f t="shared" si="90"/>
        <v>844</v>
      </c>
      <c r="D848" t="s">
        <v>1231</v>
      </c>
      <c r="E848" t="s">
        <v>2799</v>
      </c>
      <c r="F848" t="s">
        <v>2799</v>
      </c>
      <c r="G848" t="s">
        <v>2791</v>
      </c>
      <c r="H848" t="s">
        <v>2791</v>
      </c>
      <c r="I848" t="s">
        <v>2791</v>
      </c>
      <c r="J848" t="s">
        <v>2791</v>
      </c>
      <c r="K848">
        <f t="shared" si="85"/>
        <v>3</v>
      </c>
      <c r="L848">
        <f t="shared" si="87"/>
        <v>3</v>
      </c>
      <c r="N848" t="s">
        <v>2425</v>
      </c>
      <c r="P848" t="s">
        <v>1075</v>
      </c>
      <c r="Q848">
        <v>148</v>
      </c>
      <c r="R848">
        <f>_xlfn.IFNA(VLOOKUP(B848 &amp; "_EXT",$B$4:$C$1093,2,),0)</f>
        <v>845</v>
      </c>
      <c r="S848" t="s">
        <v>651</v>
      </c>
      <c r="T848" t="str">
        <f t="shared" si="86"/>
        <v>10010100</v>
      </c>
      <c r="U848">
        <v>0</v>
      </c>
      <c r="V848">
        <v>0</v>
      </c>
      <c r="W848">
        <v>0</v>
      </c>
      <c r="X848">
        <v>0</v>
      </c>
      <c r="Y848">
        <v>0</v>
      </c>
      <c r="Z848">
        <v>1</v>
      </c>
      <c r="AA848">
        <v>0</v>
      </c>
      <c r="AB848">
        <v>1</v>
      </c>
      <c r="AC848">
        <v>1</v>
      </c>
      <c r="AD848">
        <v>0</v>
      </c>
      <c r="AE848">
        <v>1</v>
      </c>
      <c r="AF848" t="str">
        <f t="shared" si="88"/>
        <v>0x002D</v>
      </c>
      <c r="AG848" s="8" t="str">
        <f t="shared" si="89"/>
        <v>new InstInfo(0844, "v_cmpx_gt_i32", "vcc", "v4i", "v4i", "none", "none", "none", "none", 3, 3, @"D.u = (S0 &gt; S1); Also write EXEC.", @"", ISA_Enc.VOPC, 148, 845, 0x7D280000, 0x002D),</v>
      </c>
    </row>
    <row r="849" spans="2:33" x14ac:dyDescent="0.25">
      <c r="B849" t="s">
        <v>2240</v>
      </c>
      <c r="C849" s="5">
        <f t="shared" si="90"/>
        <v>845</v>
      </c>
      <c r="D849" t="s">
        <v>2787</v>
      </c>
      <c r="E849" t="s">
        <v>2799</v>
      </c>
      <c r="F849" t="s">
        <v>2799</v>
      </c>
      <c r="G849" t="s">
        <v>2791</v>
      </c>
      <c r="H849" t="s">
        <v>2791</v>
      </c>
      <c r="I849" t="s">
        <v>2791</v>
      </c>
      <c r="J849" t="s">
        <v>2791</v>
      </c>
      <c r="K849">
        <f t="shared" si="85"/>
        <v>3</v>
      </c>
      <c r="L849">
        <f t="shared" si="87"/>
        <v>3</v>
      </c>
      <c r="N849" t="s">
        <v>2425</v>
      </c>
      <c r="P849" t="s">
        <v>2872</v>
      </c>
      <c r="Q849">
        <v>148</v>
      </c>
      <c r="R849">
        <v>0</v>
      </c>
      <c r="S849" t="s">
        <v>651</v>
      </c>
      <c r="T849" t="str">
        <f t="shared" si="86"/>
        <v>10010100</v>
      </c>
      <c r="U849">
        <v>0</v>
      </c>
      <c r="V849">
        <v>0</v>
      </c>
      <c r="W849">
        <v>0</v>
      </c>
      <c r="X849">
        <v>0</v>
      </c>
      <c r="Y849">
        <v>0</v>
      </c>
      <c r="Z849">
        <v>1</v>
      </c>
      <c r="AA849">
        <v>0</v>
      </c>
      <c r="AB849">
        <v>1</v>
      </c>
      <c r="AC849">
        <v>1</v>
      </c>
      <c r="AD849">
        <v>0</v>
      </c>
      <c r="AE849">
        <v>1</v>
      </c>
      <c r="AF849" t="str">
        <f t="shared" si="88"/>
        <v>0x002D</v>
      </c>
      <c r="AG849" s="8" t="str">
        <f t="shared" si="89"/>
        <v>new InstInfo(0845, "v_cmpx_gt_i32_ext", "s8b", "v4i", "v4i", "none", "none", "none", "none", 3, 3, @"D.u = (S0 &gt; S1); Also write EXEC.", @"", ISA_Enc.VOP3bC, 148, 0, 0x7D280000, 0x002D),</v>
      </c>
    </row>
    <row r="850" spans="2:33" x14ac:dyDescent="0.25">
      <c r="B850" t="s">
        <v>682</v>
      </c>
      <c r="C850" s="5">
        <f t="shared" si="90"/>
        <v>846</v>
      </c>
      <c r="D850" t="s">
        <v>1231</v>
      </c>
      <c r="E850" t="s">
        <v>2802</v>
      </c>
      <c r="F850" t="s">
        <v>2802</v>
      </c>
      <c r="G850" t="s">
        <v>2791</v>
      </c>
      <c r="H850" t="s">
        <v>2791</v>
      </c>
      <c r="I850" t="s">
        <v>2791</v>
      </c>
      <c r="J850" t="s">
        <v>2791</v>
      </c>
      <c r="K850">
        <f t="shared" ref="K850:K913" si="91">7-COUNTIF(D850:J850,"none")</f>
        <v>3</v>
      </c>
      <c r="L850">
        <f t="shared" si="87"/>
        <v>3</v>
      </c>
      <c r="N850" t="s">
        <v>2425</v>
      </c>
      <c r="P850" t="s">
        <v>1075</v>
      </c>
      <c r="Q850">
        <v>180</v>
      </c>
      <c r="R850">
        <f>_xlfn.IFNA(VLOOKUP(B850 &amp; "_EXT",$B$4:$C$1093,2,),0)</f>
        <v>847</v>
      </c>
      <c r="S850" t="s">
        <v>683</v>
      </c>
      <c r="T850" t="str">
        <f t="shared" si="86"/>
        <v>10110100</v>
      </c>
      <c r="U850">
        <v>0</v>
      </c>
      <c r="V850">
        <v>0</v>
      </c>
      <c r="W850">
        <v>0</v>
      </c>
      <c r="X850">
        <v>0</v>
      </c>
      <c r="Y850">
        <v>0</v>
      </c>
      <c r="Z850">
        <v>1</v>
      </c>
      <c r="AA850">
        <v>0</v>
      </c>
      <c r="AB850">
        <v>1</v>
      </c>
      <c r="AC850">
        <v>1</v>
      </c>
      <c r="AD850">
        <v>0</v>
      </c>
      <c r="AE850">
        <v>1</v>
      </c>
      <c r="AF850" t="str">
        <f t="shared" si="88"/>
        <v>0x002D</v>
      </c>
      <c r="AG850" s="8" t="str">
        <f t="shared" si="89"/>
        <v>new InstInfo(0846, "v_cmpx_gt_i64", "vcc", "v8i", "v8i", "none", "none", "none", "none", 3, 3, @"D.u = (S0 &gt; S1); Also write EXEC.", @"", ISA_Enc.VOPC, 180, 847, 0x7D680000, 0x002D),</v>
      </c>
    </row>
    <row r="851" spans="2:33" x14ac:dyDescent="0.25">
      <c r="B851" t="s">
        <v>2256</v>
      </c>
      <c r="C851" s="5">
        <f t="shared" si="90"/>
        <v>847</v>
      </c>
      <c r="D851" t="s">
        <v>2787</v>
      </c>
      <c r="E851" t="s">
        <v>2802</v>
      </c>
      <c r="F851" t="s">
        <v>2802</v>
      </c>
      <c r="G851" t="s">
        <v>2791</v>
      </c>
      <c r="H851" t="s">
        <v>2791</v>
      </c>
      <c r="I851" t="s">
        <v>2791</v>
      </c>
      <c r="J851" t="s">
        <v>2791</v>
      </c>
      <c r="K851">
        <f t="shared" si="91"/>
        <v>3</v>
      </c>
      <c r="L851">
        <f t="shared" si="87"/>
        <v>3</v>
      </c>
      <c r="N851" t="s">
        <v>2425</v>
      </c>
      <c r="P851" t="s">
        <v>2872</v>
      </c>
      <c r="Q851">
        <v>180</v>
      </c>
      <c r="R851">
        <v>0</v>
      </c>
      <c r="S851" t="s">
        <v>683</v>
      </c>
      <c r="T851" t="str">
        <f t="shared" si="86"/>
        <v>10110100</v>
      </c>
      <c r="U851">
        <v>0</v>
      </c>
      <c r="V851">
        <v>0</v>
      </c>
      <c r="W851">
        <v>0</v>
      </c>
      <c r="X851">
        <v>0</v>
      </c>
      <c r="Y851">
        <v>0</v>
      </c>
      <c r="Z851">
        <v>1</v>
      </c>
      <c r="AA851">
        <v>0</v>
      </c>
      <c r="AB851">
        <v>1</v>
      </c>
      <c r="AC851">
        <v>1</v>
      </c>
      <c r="AD851">
        <v>0</v>
      </c>
      <c r="AE851">
        <v>1</v>
      </c>
      <c r="AF851" t="str">
        <f t="shared" si="88"/>
        <v>0x002D</v>
      </c>
      <c r="AG851" s="8" t="str">
        <f t="shared" si="89"/>
        <v>new InstInfo(0847, "v_cmpx_gt_i64_ext", "s8b", "v8i", "v8i", "none", "none", "none", "none", 3, 3, @"D.u = (S0 &gt; S1); Also write EXEC.", @"", ISA_Enc.VOP3bC, 180, 0, 0x7D680000, 0x002D),</v>
      </c>
    </row>
    <row r="852" spans="2:33" x14ac:dyDescent="0.25">
      <c r="B852" t="s">
        <v>714</v>
      </c>
      <c r="C852" s="5">
        <f t="shared" si="90"/>
        <v>848</v>
      </c>
      <c r="D852" t="s">
        <v>1231</v>
      </c>
      <c r="E852" t="s">
        <v>2800</v>
      </c>
      <c r="F852" t="s">
        <v>2800</v>
      </c>
      <c r="G852" t="s">
        <v>2791</v>
      </c>
      <c r="H852" t="s">
        <v>2791</v>
      </c>
      <c r="I852" t="s">
        <v>2791</v>
      </c>
      <c r="J852" t="s">
        <v>2791</v>
      </c>
      <c r="K852">
        <f t="shared" si="91"/>
        <v>3</v>
      </c>
      <c r="L852">
        <f t="shared" si="87"/>
        <v>3</v>
      </c>
      <c r="N852" t="s">
        <v>2425</v>
      </c>
      <c r="P852" t="s">
        <v>1075</v>
      </c>
      <c r="Q852">
        <v>212</v>
      </c>
      <c r="R852">
        <f>_xlfn.IFNA(VLOOKUP(B852 &amp; "_EXT",$B$4:$C$1093,2,),0)</f>
        <v>849</v>
      </c>
      <c r="S852" t="s">
        <v>715</v>
      </c>
      <c r="T852" t="str">
        <f t="shared" si="86"/>
        <v>11010100</v>
      </c>
      <c r="U852">
        <v>0</v>
      </c>
      <c r="V852">
        <v>0</v>
      </c>
      <c r="W852">
        <v>0</v>
      </c>
      <c r="X852">
        <v>0</v>
      </c>
      <c r="Y852">
        <v>0</v>
      </c>
      <c r="Z852">
        <v>1</v>
      </c>
      <c r="AA852">
        <v>0</v>
      </c>
      <c r="AB852">
        <v>1</v>
      </c>
      <c r="AC852">
        <v>1</v>
      </c>
      <c r="AD852">
        <v>0</v>
      </c>
      <c r="AE852">
        <v>1</v>
      </c>
      <c r="AF852" t="str">
        <f t="shared" si="88"/>
        <v>0x002D</v>
      </c>
      <c r="AG852" s="8" t="str">
        <f t="shared" si="89"/>
        <v>new InstInfo(0848, "v_cmpx_gt_u32", "vcc", "v4u", "v4u", "none", "none", "none", "none", 3, 3, @"D.u = (S0 &gt; S1); Also write EXEC.", @"", ISA_Enc.VOPC, 212, 849, 0x7DA80000, 0x002D),</v>
      </c>
    </row>
    <row r="853" spans="2:33" x14ac:dyDescent="0.25">
      <c r="B853" t="s">
        <v>2272</v>
      </c>
      <c r="C853" s="5">
        <f t="shared" si="90"/>
        <v>849</v>
      </c>
      <c r="D853" t="s">
        <v>2787</v>
      </c>
      <c r="E853" t="s">
        <v>2800</v>
      </c>
      <c r="F853" t="s">
        <v>2800</v>
      </c>
      <c r="G853" t="s">
        <v>2791</v>
      </c>
      <c r="H853" t="s">
        <v>2791</v>
      </c>
      <c r="I853" t="s">
        <v>2791</v>
      </c>
      <c r="J853" t="s">
        <v>2791</v>
      </c>
      <c r="K853">
        <f t="shared" si="91"/>
        <v>3</v>
      </c>
      <c r="L853">
        <f t="shared" si="87"/>
        <v>3</v>
      </c>
      <c r="N853" t="s">
        <v>2425</v>
      </c>
      <c r="P853" t="s">
        <v>2872</v>
      </c>
      <c r="Q853">
        <v>212</v>
      </c>
      <c r="R853">
        <v>0</v>
      </c>
      <c r="S853" t="s">
        <v>715</v>
      </c>
      <c r="T853" t="str">
        <f t="shared" si="86"/>
        <v>11010100</v>
      </c>
      <c r="U853">
        <v>0</v>
      </c>
      <c r="V853">
        <v>0</v>
      </c>
      <c r="W853">
        <v>0</v>
      </c>
      <c r="X853">
        <v>0</v>
      </c>
      <c r="Y853">
        <v>0</v>
      </c>
      <c r="Z853">
        <v>1</v>
      </c>
      <c r="AA853">
        <v>0</v>
      </c>
      <c r="AB853">
        <v>1</v>
      </c>
      <c r="AC853">
        <v>1</v>
      </c>
      <c r="AD853">
        <v>0</v>
      </c>
      <c r="AE853">
        <v>1</v>
      </c>
      <c r="AF853" t="str">
        <f t="shared" si="88"/>
        <v>0x002D</v>
      </c>
      <c r="AG853" s="8" t="str">
        <f t="shared" si="89"/>
        <v>new InstInfo(0849, "v_cmpx_gt_u32_ext", "s8b", "v4u", "v4u", "none", "none", "none", "none", 3, 3, @"D.u = (S0 &gt; S1); Also write EXEC.", @"", ISA_Enc.VOP3bC, 212, 0, 0x7DA80000, 0x002D),</v>
      </c>
    </row>
    <row r="854" spans="2:33" x14ac:dyDescent="0.25">
      <c r="B854" t="s">
        <v>746</v>
      </c>
      <c r="C854" s="5">
        <f t="shared" si="90"/>
        <v>850</v>
      </c>
      <c r="D854" t="s">
        <v>1231</v>
      </c>
      <c r="E854" t="s">
        <v>2803</v>
      </c>
      <c r="F854" t="s">
        <v>2803</v>
      </c>
      <c r="G854" t="s">
        <v>2791</v>
      </c>
      <c r="H854" t="s">
        <v>2791</v>
      </c>
      <c r="I854" t="s">
        <v>2791</v>
      </c>
      <c r="J854" t="s">
        <v>2791</v>
      </c>
      <c r="K854">
        <f t="shared" si="91"/>
        <v>3</v>
      </c>
      <c r="L854">
        <f t="shared" si="87"/>
        <v>3</v>
      </c>
      <c r="N854" t="s">
        <v>2425</v>
      </c>
      <c r="P854" t="s">
        <v>1075</v>
      </c>
      <c r="Q854">
        <v>244</v>
      </c>
      <c r="R854">
        <f>_xlfn.IFNA(VLOOKUP(B854 &amp; "_EXT",$B$4:$C$1093,2,),0)</f>
        <v>851</v>
      </c>
      <c r="S854" t="s">
        <v>747</v>
      </c>
      <c r="T854" t="str">
        <f t="shared" si="86"/>
        <v>11110100</v>
      </c>
      <c r="U854">
        <v>0</v>
      </c>
      <c r="V854">
        <v>0</v>
      </c>
      <c r="W854">
        <v>0</v>
      </c>
      <c r="X854">
        <v>0</v>
      </c>
      <c r="Y854">
        <v>0</v>
      </c>
      <c r="Z854">
        <v>1</v>
      </c>
      <c r="AA854">
        <v>0</v>
      </c>
      <c r="AB854">
        <v>1</v>
      </c>
      <c r="AC854">
        <v>1</v>
      </c>
      <c r="AD854">
        <v>0</v>
      </c>
      <c r="AE854">
        <v>1</v>
      </c>
      <c r="AF854" t="str">
        <f t="shared" si="88"/>
        <v>0x002D</v>
      </c>
      <c r="AG854" s="8" t="str">
        <f t="shared" si="89"/>
        <v>new InstInfo(0850, "v_cmpx_gt_u64", "vcc", "v8u", "v8u", "none", "none", "none", "none", 3, 3, @"D.u = (S0 &gt; S1); Also write EXEC.", @"", ISA_Enc.VOPC, 244, 851, 0x7DE80000, 0x002D),</v>
      </c>
    </row>
    <row r="855" spans="2:33" x14ac:dyDescent="0.25">
      <c r="B855" t="s">
        <v>2288</v>
      </c>
      <c r="C855" s="5">
        <f t="shared" si="90"/>
        <v>851</v>
      </c>
      <c r="D855" t="s">
        <v>2787</v>
      </c>
      <c r="E855" t="s">
        <v>2803</v>
      </c>
      <c r="F855" t="s">
        <v>2803</v>
      </c>
      <c r="G855" t="s">
        <v>2791</v>
      </c>
      <c r="H855" t="s">
        <v>2791</v>
      </c>
      <c r="I855" t="s">
        <v>2791</v>
      </c>
      <c r="J855" t="s">
        <v>2791</v>
      </c>
      <c r="K855">
        <f t="shared" si="91"/>
        <v>3</v>
      </c>
      <c r="L855">
        <f t="shared" si="87"/>
        <v>3</v>
      </c>
      <c r="N855" t="s">
        <v>2425</v>
      </c>
      <c r="P855" t="s">
        <v>2872</v>
      </c>
      <c r="Q855">
        <v>244</v>
      </c>
      <c r="R855">
        <v>0</v>
      </c>
      <c r="S855" t="s">
        <v>747</v>
      </c>
      <c r="T855" t="str">
        <f t="shared" si="86"/>
        <v>11110100</v>
      </c>
      <c r="U855">
        <v>0</v>
      </c>
      <c r="V855">
        <v>0</v>
      </c>
      <c r="W855">
        <v>0</v>
      </c>
      <c r="X855">
        <v>0</v>
      </c>
      <c r="Y855">
        <v>0</v>
      </c>
      <c r="Z855">
        <v>1</v>
      </c>
      <c r="AA855">
        <v>0</v>
      </c>
      <c r="AB855">
        <v>1</v>
      </c>
      <c r="AC855">
        <v>1</v>
      </c>
      <c r="AD855">
        <v>0</v>
      </c>
      <c r="AE855">
        <v>1</v>
      </c>
      <c r="AF855" t="str">
        <f t="shared" si="88"/>
        <v>0x002D</v>
      </c>
      <c r="AG855" s="8" t="str">
        <f t="shared" si="89"/>
        <v>new InstInfo(0851, "v_cmpx_gt_u64_ext", "s8b", "v8u", "v8u", "none", "none", "none", "none", 3, 3, @"D.u = (S0 &gt; S1); Also write EXEC.", @"", ISA_Enc.VOP3bC, 244, 0, 0x7DE80000, 0x002D),</v>
      </c>
    </row>
    <row r="856" spans="2:33" x14ac:dyDescent="0.25">
      <c r="B856" t="s">
        <v>408</v>
      </c>
      <c r="C856" s="5">
        <f t="shared" si="90"/>
        <v>852</v>
      </c>
      <c r="D856" t="s">
        <v>1231</v>
      </c>
      <c r="E856" t="s">
        <v>2796</v>
      </c>
      <c r="F856" t="s">
        <v>2796</v>
      </c>
      <c r="G856" t="s">
        <v>2791</v>
      </c>
      <c r="H856" t="s">
        <v>2791</v>
      </c>
      <c r="I856" t="s">
        <v>2791</v>
      </c>
      <c r="J856" t="s">
        <v>2791</v>
      </c>
      <c r="K856">
        <f t="shared" si="91"/>
        <v>3</v>
      </c>
      <c r="L856">
        <f t="shared" si="87"/>
        <v>3</v>
      </c>
      <c r="N856" t="s">
        <v>2368</v>
      </c>
      <c r="P856" t="s">
        <v>1075</v>
      </c>
      <c r="Q856">
        <v>19</v>
      </c>
      <c r="R856">
        <f>_xlfn.IFNA(VLOOKUP(B856 &amp; "_EXT",$B$4:$C$1093,2,),0)</f>
        <v>853</v>
      </c>
      <c r="S856" t="s">
        <v>409</v>
      </c>
      <c r="T856" t="str">
        <f t="shared" si="86"/>
        <v>00010011</v>
      </c>
      <c r="U856">
        <v>0</v>
      </c>
      <c r="V856">
        <v>0</v>
      </c>
      <c r="W856">
        <v>0</v>
      </c>
      <c r="X856">
        <v>0</v>
      </c>
      <c r="Y856">
        <v>0</v>
      </c>
      <c r="Z856">
        <v>1</v>
      </c>
      <c r="AA856">
        <v>0</v>
      </c>
      <c r="AB856">
        <v>1</v>
      </c>
      <c r="AC856">
        <v>1</v>
      </c>
      <c r="AD856">
        <v>0</v>
      </c>
      <c r="AE856">
        <v>1</v>
      </c>
      <c r="AF856" t="str">
        <f t="shared" si="88"/>
        <v>0x002D</v>
      </c>
      <c r="AG856" s="8" t="str">
        <f t="shared" si="89"/>
        <v>new InstInfo(0852, "v_cmpx_le_f32", "vcc", "v4f", "v4f", "none", "none", "none", "none", 3, 3, @"D.u = (S0 &lt;= S1); Signal on sNaNinput only. Also write EXEC.", @"", ISA_Enc.VOPC, 19, 853, 0x7C260000, 0x002D),</v>
      </c>
    </row>
    <row r="857" spans="2:33" x14ac:dyDescent="0.25">
      <c r="B857" t="s">
        <v>2119</v>
      </c>
      <c r="C857" s="5">
        <f t="shared" si="90"/>
        <v>853</v>
      </c>
      <c r="D857" t="s">
        <v>2787</v>
      </c>
      <c r="E857" t="s">
        <v>2796</v>
      </c>
      <c r="F857" t="s">
        <v>2796</v>
      </c>
      <c r="G857" t="s">
        <v>2791</v>
      </c>
      <c r="H857" t="s">
        <v>2791</v>
      </c>
      <c r="I857" t="s">
        <v>2791</v>
      </c>
      <c r="J857" t="s">
        <v>2791</v>
      </c>
      <c r="K857">
        <f t="shared" si="91"/>
        <v>3</v>
      </c>
      <c r="L857">
        <f t="shared" si="87"/>
        <v>3</v>
      </c>
      <c r="N857" t="s">
        <v>2368</v>
      </c>
      <c r="P857" t="s">
        <v>2872</v>
      </c>
      <c r="Q857">
        <v>19</v>
      </c>
      <c r="R857">
        <v>0</v>
      </c>
      <c r="S857" t="s">
        <v>409</v>
      </c>
      <c r="T857" t="str">
        <f t="shared" si="86"/>
        <v>00010011</v>
      </c>
      <c r="U857">
        <v>0</v>
      </c>
      <c r="V857">
        <v>0</v>
      </c>
      <c r="W857">
        <v>0</v>
      </c>
      <c r="X857">
        <v>0</v>
      </c>
      <c r="Y857">
        <v>0</v>
      </c>
      <c r="Z857">
        <v>1</v>
      </c>
      <c r="AA857">
        <v>0</v>
      </c>
      <c r="AB857">
        <v>1</v>
      </c>
      <c r="AC857">
        <v>1</v>
      </c>
      <c r="AD857">
        <v>0</v>
      </c>
      <c r="AE857">
        <v>1</v>
      </c>
      <c r="AF857" t="str">
        <f t="shared" si="88"/>
        <v>0x002D</v>
      </c>
      <c r="AG857" s="8" t="str">
        <f t="shared" si="89"/>
        <v>new InstInfo(0853, "v_cmpx_le_f32_ext", "s8b", "v4f", "v4f", "none", "none", "none", "none", 3, 3, @"D.u = (S0 &lt;= S1); Signal on sNaNinput only. Also write EXEC.", @"", ISA_Enc.VOP3bC, 19, 0, 0x7C260000, 0x002D),</v>
      </c>
    </row>
    <row r="858" spans="2:33" x14ac:dyDescent="0.25">
      <c r="B858" t="s">
        <v>472</v>
      </c>
      <c r="C858" s="5">
        <f t="shared" si="90"/>
        <v>854</v>
      </c>
      <c r="D858" t="s">
        <v>1231</v>
      </c>
      <c r="E858" t="s">
        <v>2798</v>
      </c>
      <c r="F858" t="s">
        <v>2798</v>
      </c>
      <c r="G858" t="s">
        <v>2791</v>
      </c>
      <c r="H858" t="s">
        <v>2791</v>
      </c>
      <c r="I858" t="s">
        <v>2791</v>
      </c>
      <c r="J858" t="s">
        <v>2791</v>
      </c>
      <c r="K858">
        <f t="shared" si="91"/>
        <v>3</v>
      </c>
      <c r="L858">
        <f t="shared" si="87"/>
        <v>3</v>
      </c>
      <c r="N858" t="s">
        <v>2368</v>
      </c>
      <c r="P858" t="s">
        <v>1075</v>
      </c>
      <c r="Q858">
        <v>51</v>
      </c>
      <c r="R858">
        <f>_xlfn.IFNA(VLOOKUP(B858 &amp; "_EXT",$B$4:$C$1093,2,),0)</f>
        <v>855</v>
      </c>
      <c r="S858" t="s">
        <v>473</v>
      </c>
      <c r="T858" t="str">
        <f t="shared" si="86"/>
        <v>00110011</v>
      </c>
      <c r="U858">
        <v>0</v>
      </c>
      <c r="V858">
        <v>0</v>
      </c>
      <c r="W858">
        <v>0</v>
      </c>
      <c r="X858">
        <v>0</v>
      </c>
      <c r="Y858">
        <v>0</v>
      </c>
      <c r="Z858">
        <v>1</v>
      </c>
      <c r="AA858">
        <v>0</v>
      </c>
      <c r="AB858">
        <v>1</v>
      </c>
      <c r="AC858">
        <v>1</v>
      </c>
      <c r="AD858">
        <v>0</v>
      </c>
      <c r="AE858">
        <v>1</v>
      </c>
      <c r="AF858" t="str">
        <f t="shared" si="88"/>
        <v>0x002D</v>
      </c>
      <c r="AG858" s="8" t="str">
        <f t="shared" si="89"/>
        <v>new InstInfo(0854, "v_cmpx_le_f64", "vcc", "v8f", "v8f", "none", "none", "none", "none", 3, 3, @"D.u = (S0 &lt;= S1); Signal on sNaNinput only. Also write EXEC.", @"", ISA_Enc.VOPC, 51, 855, 0x7C660000, 0x002D),</v>
      </c>
    </row>
    <row r="859" spans="2:33" x14ac:dyDescent="0.25">
      <c r="B859" t="s">
        <v>2151</v>
      </c>
      <c r="C859" s="5">
        <f t="shared" si="90"/>
        <v>855</v>
      </c>
      <c r="D859" t="s">
        <v>2787</v>
      </c>
      <c r="E859" t="s">
        <v>2798</v>
      </c>
      <c r="F859" t="s">
        <v>2798</v>
      </c>
      <c r="G859" t="s">
        <v>2791</v>
      </c>
      <c r="H859" t="s">
        <v>2791</v>
      </c>
      <c r="I859" t="s">
        <v>2791</v>
      </c>
      <c r="J859" t="s">
        <v>2791</v>
      </c>
      <c r="K859">
        <f t="shared" si="91"/>
        <v>3</v>
      </c>
      <c r="L859">
        <f t="shared" si="87"/>
        <v>3</v>
      </c>
      <c r="N859" t="s">
        <v>2368</v>
      </c>
      <c r="P859" t="s">
        <v>2872</v>
      </c>
      <c r="Q859">
        <v>51</v>
      </c>
      <c r="R859">
        <v>0</v>
      </c>
      <c r="S859" t="s">
        <v>473</v>
      </c>
      <c r="T859" t="str">
        <f t="shared" si="86"/>
        <v>00110011</v>
      </c>
      <c r="U859">
        <v>0</v>
      </c>
      <c r="V859">
        <v>0</v>
      </c>
      <c r="W859">
        <v>0</v>
      </c>
      <c r="X859">
        <v>0</v>
      </c>
      <c r="Y859">
        <v>0</v>
      </c>
      <c r="Z859">
        <v>1</v>
      </c>
      <c r="AA859">
        <v>0</v>
      </c>
      <c r="AB859">
        <v>1</v>
      </c>
      <c r="AC859">
        <v>1</v>
      </c>
      <c r="AD859">
        <v>0</v>
      </c>
      <c r="AE859">
        <v>1</v>
      </c>
      <c r="AF859" t="str">
        <f t="shared" si="88"/>
        <v>0x002D</v>
      </c>
      <c r="AG859" s="8" t="str">
        <f t="shared" si="89"/>
        <v>new InstInfo(0855, "v_cmpx_le_f64_ext", "s8b", "v8f", "v8f", "none", "none", "none", "none", 3, 3, @"D.u = (S0 &lt;= S1); Signal on sNaNinput only. Also write EXEC.", @"", ISA_Enc.VOP3bC, 51, 0, 0x7C660000, 0x002D),</v>
      </c>
    </row>
    <row r="860" spans="2:33" x14ac:dyDescent="0.25">
      <c r="B860" t="s">
        <v>648</v>
      </c>
      <c r="C860" s="5">
        <f t="shared" si="90"/>
        <v>856</v>
      </c>
      <c r="D860" t="s">
        <v>1231</v>
      </c>
      <c r="E860" t="s">
        <v>2799</v>
      </c>
      <c r="F860" t="s">
        <v>2799</v>
      </c>
      <c r="G860" t="s">
        <v>2791</v>
      </c>
      <c r="H860" t="s">
        <v>2791</v>
      </c>
      <c r="I860" t="s">
        <v>2791</v>
      </c>
      <c r="J860" t="s">
        <v>2791</v>
      </c>
      <c r="K860">
        <f t="shared" si="91"/>
        <v>3</v>
      </c>
      <c r="L860">
        <f t="shared" si="87"/>
        <v>3</v>
      </c>
      <c r="N860" t="s">
        <v>2424</v>
      </c>
      <c r="P860" t="s">
        <v>1075</v>
      </c>
      <c r="Q860">
        <v>147</v>
      </c>
      <c r="R860">
        <f>_xlfn.IFNA(VLOOKUP(B860 &amp; "_EXT",$B$4:$C$1093,2,),0)</f>
        <v>857</v>
      </c>
      <c r="S860" t="s">
        <v>649</v>
      </c>
      <c r="T860" t="str">
        <f t="shared" si="86"/>
        <v>10010011</v>
      </c>
      <c r="U860">
        <v>0</v>
      </c>
      <c r="V860">
        <v>0</v>
      </c>
      <c r="W860">
        <v>0</v>
      </c>
      <c r="X860">
        <v>0</v>
      </c>
      <c r="Y860">
        <v>0</v>
      </c>
      <c r="Z860">
        <v>1</v>
      </c>
      <c r="AA860">
        <v>0</v>
      </c>
      <c r="AB860">
        <v>1</v>
      </c>
      <c r="AC860">
        <v>1</v>
      </c>
      <c r="AD860">
        <v>0</v>
      </c>
      <c r="AE860">
        <v>1</v>
      </c>
      <c r="AF860" t="str">
        <f t="shared" si="88"/>
        <v>0x002D</v>
      </c>
      <c r="AG860" s="8" t="str">
        <f t="shared" si="89"/>
        <v>new InstInfo(0856, "v_cmpx_le_i32", "vcc", "v4i", "v4i", "none", "none", "none", "none", 3, 3, @"D.u = (S0 &lt;= S1); Also write EXEC.", @"", ISA_Enc.VOPC, 147, 857, 0x7D260000, 0x002D),</v>
      </c>
    </row>
    <row r="861" spans="2:33" x14ac:dyDescent="0.25">
      <c r="B861" t="s">
        <v>2239</v>
      </c>
      <c r="C861" s="5">
        <f t="shared" si="90"/>
        <v>857</v>
      </c>
      <c r="D861" t="s">
        <v>2787</v>
      </c>
      <c r="E861" t="s">
        <v>2799</v>
      </c>
      <c r="F861" t="s">
        <v>2799</v>
      </c>
      <c r="G861" t="s">
        <v>2791</v>
      </c>
      <c r="H861" t="s">
        <v>2791</v>
      </c>
      <c r="I861" t="s">
        <v>2791</v>
      </c>
      <c r="J861" t="s">
        <v>2791</v>
      </c>
      <c r="K861">
        <f t="shared" si="91"/>
        <v>3</v>
      </c>
      <c r="L861">
        <f t="shared" si="87"/>
        <v>3</v>
      </c>
      <c r="N861" t="s">
        <v>2424</v>
      </c>
      <c r="P861" t="s">
        <v>2872</v>
      </c>
      <c r="Q861">
        <v>147</v>
      </c>
      <c r="R861">
        <v>0</v>
      </c>
      <c r="S861" t="s">
        <v>649</v>
      </c>
      <c r="T861" t="str">
        <f t="shared" si="86"/>
        <v>10010011</v>
      </c>
      <c r="U861">
        <v>0</v>
      </c>
      <c r="V861">
        <v>0</v>
      </c>
      <c r="W861">
        <v>0</v>
      </c>
      <c r="X861">
        <v>0</v>
      </c>
      <c r="Y861">
        <v>0</v>
      </c>
      <c r="Z861">
        <v>1</v>
      </c>
      <c r="AA861">
        <v>0</v>
      </c>
      <c r="AB861">
        <v>1</v>
      </c>
      <c r="AC861">
        <v>1</v>
      </c>
      <c r="AD861">
        <v>0</v>
      </c>
      <c r="AE861">
        <v>1</v>
      </c>
      <c r="AF861" t="str">
        <f t="shared" si="88"/>
        <v>0x002D</v>
      </c>
      <c r="AG861" s="8" t="str">
        <f t="shared" si="89"/>
        <v>new InstInfo(0857, "v_cmpx_le_i32_ext", "s8b", "v4i", "v4i", "none", "none", "none", "none", 3, 3, @"D.u = (S0 &lt;= S1); Also write EXEC.", @"", ISA_Enc.VOP3bC, 147, 0, 0x7D260000, 0x002D),</v>
      </c>
    </row>
    <row r="862" spans="2:33" x14ac:dyDescent="0.25">
      <c r="B862" t="s">
        <v>680</v>
      </c>
      <c r="C862" s="5">
        <f t="shared" si="90"/>
        <v>858</v>
      </c>
      <c r="D862" t="s">
        <v>1231</v>
      </c>
      <c r="E862" t="s">
        <v>2802</v>
      </c>
      <c r="F862" t="s">
        <v>2802</v>
      </c>
      <c r="G862" t="s">
        <v>2791</v>
      </c>
      <c r="H862" t="s">
        <v>2791</v>
      </c>
      <c r="I862" t="s">
        <v>2791</v>
      </c>
      <c r="J862" t="s">
        <v>2791</v>
      </c>
      <c r="K862">
        <f t="shared" si="91"/>
        <v>3</v>
      </c>
      <c r="L862">
        <f t="shared" si="87"/>
        <v>3</v>
      </c>
      <c r="N862" t="s">
        <v>2424</v>
      </c>
      <c r="P862" t="s">
        <v>1075</v>
      </c>
      <c r="Q862">
        <v>179</v>
      </c>
      <c r="R862">
        <f>_xlfn.IFNA(VLOOKUP(B862 &amp; "_EXT",$B$4:$C$1093,2,),0)</f>
        <v>859</v>
      </c>
      <c r="S862" t="s">
        <v>681</v>
      </c>
      <c r="T862" t="str">
        <f t="shared" si="86"/>
        <v>10110011</v>
      </c>
      <c r="U862">
        <v>0</v>
      </c>
      <c r="V862">
        <v>0</v>
      </c>
      <c r="W862">
        <v>0</v>
      </c>
      <c r="X862">
        <v>0</v>
      </c>
      <c r="Y862">
        <v>0</v>
      </c>
      <c r="Z862">
        <v>1</v>
      </c>
      <c r="AA862">
        <v>0</v>
      </c>
      <c r="AB862">
        <v>1</v>
      </c>
      <c r="AC862">
        <v>1</v>
      </c>
      <c r="AD862">
        <v>0</v>
      </c>
      <c r="AE862">
        <v>1</v>
      </c>
      <c r="AF862" t="str">
        <f t="shared" si="88"/>
        <v>0x002D</v>
      </c>
      <c r="AG862" s="8" t="str">
        <f t="shared" si="89"/>
        <v>new InstInfo(0858, "v_cmpx_le_i64", "vcc", "v8i", "v8i", "none", "none", "none", "none", 3, 3, @"D.u = (S0 &lt;= S1); Also write EXEC.", @"", ISA_Enc.VOPC, 179, 859, 0x7D660000, 0x002D),</v>
      </c>
    </row>
    <row r="863" spans="2:33" x14ac:dyDescent="0.25">
      <c r="B863" t="s">
        <v>2255</v>
      </c>
      <c r="C863" s="5">
        <f t="shared" si="90"/>
        <v>859</v>
      </c>
      <c r="D863" t="s">
        <v>2787</v>
      </c>
      <c r="E863" t="s">
        <v>2802</v>
      </c>
      <c r="F863" t="s">
        <v>2802</v>
      </c>
      <c r="G863" t="s">
        <v>2791</v>
      </c>
      <c r="H863" t="s">
        <v>2791</v>
      </c>
      <c r="I863" t="s">
        <v>2791</v>
      </c>
      <c r="J863" t="s">
        <v>2791</v>
      </c>
      <c r="K863">
        <f t="shared" si="91"/>
        <v>3</v>
      </c>
      <c r="L863">
        <f t="shared" si="87"/>
        <v>3</v>
      </c>
      <c r="N863" t="s">
        <v>2424</v>
      </c>
      <c r="P863" t="s">
        <v>2872</v>
      </c>
      <c r="Q863">
        <v>179</v>
      </c>
      <c r="R863">
        <v>0</v>
      </c>
      <c r="S863" t="s">
        <v>681</v>
      </c>
      <c r="T863" t="str">
        <f t="shared" si="86"/>
        <v>10110011</v>
      </c>
      <c r="U863">
        <v>0</v>
      </c>
      <c r="V863">
        <v>0</v>
      </c>
      <c r="W863">
        <v>0</v>
      </c>
      <c r="X863">
        <v>0</v>
      </c>
      <c r="Y863">
        <v>0</v>
      </c>
      <c r="Z863">
        <v>1</v>
      </c>
      <c r="AA863">
        <v>0</v>
      </c>
      <c r="AB863">
        <v>1</v>
      </c>
      <c r="AC863">
        <v>1</v>
      </c>
      <c r="AD863">
        <v>0</v>
      </c>
      <c r="AE863">
        <v>1</v>
      </c>
      <c r="AF863" t="str">
        <f t="shared" si="88"/>
        <v>0x002D</v>
      </c>
      <c r="AG863" s="8" t="str">
        <f t="shared" si="89"/>
        <v>new InstInfo(0859, "v_cmpx_le_i64_ext", "s8b", "v8i", "v8i", "none", "none", "none", "none", 3, 3, @"D.u = (S0 &lt;= S1); Also write EXEC.", @"", ISA_Enc.VOP3bC, 179, 0, 0x7D660000, 0x002D),</v>
      </c>
    </row>
    <row r="864" spans="2:33" x14ac:dyDescent="0.25">
      <c r="B864" t="s">
        <v>712</v>
      </c>
      <c r="C864" s="5">
        <f t="shared" si="90"/>
        <v>860</v>
      </c>
      <c r="D864" t="s">
        <v>1231</v>
      </c>
      <c r="E864" t="s">
        <v>2800</v>
      </c>
      <c r="F864" t="s">
        <v>2800</v>
      </c>
      <c r="G864" t="s">
        <v>2791</v>
      </c>
      <c r="H864" t="s">
        <v>2791</v>
      </c>
      <c r="I864" t="s">
        <v>2791</v>
      </c>
      <c r="J864" t="s">
        <v>2791</v>
      </c>
      <c r="K864">
        <f t="shared" si="91"/>
        <v>3</v>
      </c>
      <c r="L864">
        <f t="shared" si="87"/>
        <v>3</v>
      </c>
      <c r="N864" t="s">
        <v>2424</v>
      </c>
      <c r="P864" t="s">
        <v>1075</v>
      </c>
      <c r="Q864">
        <v>211</v>
      </c>
      <c r="R864">
        <f>_xlfn.IFNA(VLOOKUP(B864 &amp; "_EXT",$B$4:$C$1093,2,),0)</f>
        <v>861</v>
      </c>
      <c r="S864" t="s">
        <v>713</v>
      </c>
      <c r="T864" t="str">
        <f t="shared" ref="T864:T927" si="92">DEC2BIN(Q864,8)</f>
        <v>11010011</v>
      </c>
      <c r="U864">
        <v>0</v>
      </c>
      <c r="V864">
        <v>0</v>
      </c>
      <c r="W864">
        <v>0</v>
      </c>
      <c r="X864">
        <v>0</v>
      </c>
      <c r="Y864">
        <v>0</v>
      </c>
      <c r="Z864">
        <v>1</v>
      </c>
      <c r="AA864">
        <v>0</v>
      </c>
      <c r="AB864">
        <v>1</v>
      </c>
      <c r="AC864">
        <v>1</v>
      </c>
      <c r="AD864">
        <v>0</v>
      </c>
      <c r="AE864">
        <v>1</v>
      </c>
      <c r="AF864" t="str">
        <f t="shared" si="88"/>
        <v>0x002D</v>
      </c>
      <c r="AG864" s="8" t="str">
        <f t="shared" si="89"/>
        <v>new InstInfo(0860, "v_cmpx_le_u32", "vcc", "v4u", "v4u", "none", "none", "none", "none", 3, 3, @"D.u = (S0 &lt;= S1); Also write EXEC.", @"", ISA_Enc.VOPC, 211, 861, 0x7DA60000, 0x002D),</v>
      </c>
    </row>
    <row r="865" spans="2:33" x14ac:dyDescent="0.25">
      <c r="B865" t="s">
        <v>2271</v>
      </c>
      <c r="C865" s="5">
        <f t="shared" si="90"/>
        <v>861</v>
      </c>
      <c r="D865" t="s">
        <v>2787</v>
      </c>
      <c r="E865" t="s">
        <v>2800</v>
      </c>
      <c r="F865" t="s">
        <v>2800</v>
      </c>
      <c r="G865" t="s">
        <v>2791</v>
      </c>
      <c r="H865" t="s">
        <v>2791</v>
      </c>
      <c r="I865" t="s">
        <v>2791</v>
      </c>
      <c r="J865" t="s">
        <v>2791</v>
      </c>
      <c r="K865">
        <f t="shared" si="91"/>
        <v>3</v>
      </c>
      <c r="L865">
        <f t="shared" si="87"/>
        <v>3</v>
      </c>
      <c r="N865" t="s">
        <v>2424</v>
      </c>
      <c r="P865" t="s">
        <v>2872</v>
      </c>
      <c r="Q865">
        <v>211</v>
      </c>
      <c r="R865">
        <v>0</v>
      </c>
      <c r="S865" t="s">
        <v>713</v>
      </c>
      <c r="T865" t="str">
        <f t="shared" si="92"/>
        <v>11010011</v>
      </c>
      <c r="U865">
        <v>0</v>
      </c>
      <c r="V865">
        <v>0</v>
      </c>
      <c r="W865">
        <v>0</v>
      </c>
      <c r="X865">
        <v>0</v>
      </c>
      <c r="Y865">
        <v>0</v>
      </c>
      <c r="Z865">
        <v>1</v>
      </c>
      <c r="AA865">
        <v>0</v>
      </c>
      <c r="AB865">
        <v>1</v>
      </c>
      <c r="AC865">
        <v>1</v>
      </c>
      <c r="AD865">
        <v>0</v>
      </c>
      <c r="AE865">
        <v>1</v>
      </c>
      <c r="AF865" t="str">
        <f t="shared" si="88"/>
        <v>0x002D</v>
      </c>
      <c r="AG865" s="8" t="str">
        <f t="shared" si="89"/>
        <v>new InstInfo(0861, "v_cmpx_le_u32_ext", "s8b", "v4u", "v4u", "none", "none", "none", "none", 3, 3, @"D.u = (S0 &lt;= S1); Also write EXEC.", @"", ISA_Enc.VOP3bC, 211, 0, 0x7DA60000, 0x002D),</v>
      </c>
    </row>
    <row r="866" spans="2:33" x14ac:dyDescent="0.25">
      <c r="B866" t="s">
        <v>744</v>
      </c>
      <c r="C866" s="5">
        <f t="shared" si="90"/>
        <v>862</v>
      </c>
      <c r="D866" t="s">
        <v>1231</v>
      </c>
      <c r="E866" t="s">
        <v>2803</v>
      </c>
      <c r="F866" t="s">
        <v>2803</v>
      </c>
      <c r="G866" t="s">
        <v>2791</v>
      </c>
      <c r="H866" t="s">
        <v>2791</v>
      </c>
      <c r="I866" t="s">
        <v>2791</v>
      </c>
      <c r="J866" t="s">
        <v>2791</v>
      </c>
      <c r="K866">
        <f t="shared" si="91"/>
        <v>3</v>
      </c>
      <c r="L866">
        <f t="shared" si="87"/>
        <v>3</v>
      </c>
      <c r="N866" t="s">
        <v>2424</v>
      </c>
      <c r="P866" t="s">
        <v>1075</v>
      </c>
      <c r="Q866">
        <v>243</v>
      </c>
      <c r="R866">
        <f>_xlfn.IFNA(VLOOKUP(B866 &amp; "_EXT",$B$4:$C$1093,2,),0)</f>
        <v>863</v>
      </c>
      <c r="S866" t="s">
        <v>745</v>
      </c>
      <c r="T866" t="str">
        <f t="shared" si="92"/>
        <v>11110011</v>
      </c>
      <c r="U866">
        <v>0</v>
      </c>
      <c r="V866">
        <v>0</v>
      </c>
      <c r="W866">
        <v>0</v>
      </c>
      <c r="X866">
        <v>0</v>
      </c>
      <c r="Y866">
        <v>0</v>
      </c>
      <c r="Z866">
        <v>1</v>
      </c>
      <c r="AA866">
        <v>0</v>
      </c>
      <c r="AB866">
        <v>1</v>
      </c>
      <c r="AC866">
        <v>1</v>
      </c>
      <c r="AD866">
        <v>0</v>
      </c>
      <c r="AE866">
        <v>1</v>
      </c>
      <c r="AF866" t="str">
        <f t="shared" si="88"/>
        <v>0x002D</v>
      </c>
      <c r="AG866" s="8" t="str">
        <f t="shared" si="89"/>
        <v>new InstInfo(0862, "v_cmpx_le_u64", "vcc", "v8u", "v8u", "none", "none", "none", "none", 3, 3, @"D.u = (S0 &lt;= S1); Also write EXEC.", @"", ISA_Enc.VOPC, 243, 863, 0x7DE60000, 0x002D),</v>
      </c>
    </row>
    <row r="867" spans="2:33" x14ac:dyDescent="0.25">
      <c r="B867" t="s">
        <v>2287</v>
      </c>
      <c r="C867" s="5">
        <f t="shared" si="90"/>
        <v>863</v>
      </c>
      <c r="D867" t="s">
        <v>2787</v>
      </c>
      <c r="E867" t="s">
        <v>2803</v>
      </c>
      <c r="F867" t="s">
        <v>2803</v>
      </c>
      <c r="G867" t="s">
        <v>2791</v>
      </c>
      <c r="H867" t="s">
        <v>2791</v>
      </c>
      <c r="I867" t="s">
        <v>2791</v>
      </c>
      <c r="J867" t="s">
        <v>2791</v>
      </c>
      <c r="K867">
        <f t="shared" si="91"/>
        <v>3</v>
      </c>
      <c r="L867">
        <f t="shared" si="87"/>
        <v>3</v>
      </c>
      <c r="N867" t="s">
        <v>2424</v>
      </c>
      <c r="P867" t="s">
        <v>2872</v>
      </c>
      <c r="Q867">
        <v>243</v>
      </c>
      <c r="R867">
        <v>0</v>
      </c>
      <c r="S867" t="s">
        <v>745</v>
      </c>
      <c r="T867" t="str">
        <f t="shared" si="92"/>
        <v>11110011</v>
      </c>
      <c r="U867">
        <v>0</v>
      </c>
      <c r="V867">
        <v>0</v>
      </c>
      <c r="W867">
        <v>0</v>
      </c>
      <c r="X867">
        <v>0</v>
      </c>
      <c r="Y867">
        <v>0</v>
      </c>
      <c r="Z867">
        <v>1</v>
      </c>
      <c r="AA867">
        <v>0</v>
      </c>
      <c r="AB867">
        <v>1</v>
      </c>
      <c r="AC867">
        <v>1</v>
      </c>
      <c r="AD867">
        <v>0</v>
      </c>
      <c r="AE867">
        <v>1</v>
      </c>
      <c r="AF867" t="str">
        <f t="shared" si="88"/>
        <v>0x002D</v>
      </c>
      <c r="AG867" s="8" t="str">
        <f t="shared" si="89"/>
        <v>new InstInfo(0863, "v_cmpx_le_u64_ext", "s8b", "v8u", "v8u", "none", "none", "none", "none", 3, 3, @"D.u = (S0 &lt;= S1); Also write EXEC.", @"", ISA_Enc.VOP3bC, 243, 0, 0x7DE60000, 0x002D),</v>
      </c>
    </row>
    <row r="868" spans="2:33" x14ac:dyDescent="0.25">
      <c r="B868" t="s">
        <v>412</v>
      </c>
      <c r="C868" s="5">
        <f t="shared" si="90"/>
        <v>864</v>
      </c>
      <c r="D868" t="s">
        <v>1231</v>
      </c>
      <c r="E868" t="s">
        <v>2796</v>
      </c>
      <c r="F868" t="s">
        <v>2796</v>
      </c>
      <c r="G868" t="s">
        <v>2791</v>
      </c>
      <c r="H868" t="s">
        <v>2791</v>
      </c>
      <c r="I868" t="s">
        <v>2791</v>
      </c>
      <c r="J868" t="s">
        <v>2791</v>
      </c>
      <c r="K868">
        <f t="shared" si="91"/>
        <v>3</v>
      </c>
      <c r="L868">
        <f t="shared" si="87"/>
        <v>3</v>
      </c>
      <c r="N868" t="s">
        <v>2370</v>
      </c>
      <c r="P868" t="s">
        <v>1075</v>
      </c>
      <c r="Q868">
        <v>21</v>
      </c>
      <c r="R868">
        <f>_xlfn.IFNA(VLOOKUP(B868 &amp; "_EXT",$B$4:$C$1093,2,),0)</f>
        <v>865</v>
      </c>
      <c r="S868" t="s">
        <v>413</v>
      </c>
      <c r="T868" t="str">
        <f t="shared" si="92"/>
        <v>00010101</v>
      </c>
      <c r="U868">
        <v>0</v>
      </c>
      <c r="V868">
        <v>0</v>
      </c>
      <c r="W868">
        <v>0</v>
      </c>
      <c r="X868">
        <v>0</v>
      </c>
      <c r="Y868">
        <v>0</v>
      </c>
      <c r="Z868">
        <v>1</v>
      </c>
      <c r="AA868">
        <v>0</v>
      </c>
      <c r="AB868">
        <v>1</v>
      </c>
      <c r="AC868">
        <v>1</v>
      </c>
      <c r="AD868">
        <v>0</v>
      </c>
      <c r="AE868">
        <v>1</v>
      </c>
      <c r="AF868" t="str">
        <f t="shared" si="88"/>
        <v>0x002D</v>
      </c>
      <c r="AG868" s="8" t="str">
        <f t="shared" si="89"/>
        <v>new InstInfo(0864, "v_cmpx_lg_f32", "vcc", "v4f", "v4f", "none", "none", "none", "none", 3, 3, @"D.u = (S0 &lt;&gt; S1); Signal on sNaNinput only. Also write EXEC.", @"", ISA_Enc.VOPC, 21, 865, 0x7C2A0000, 0x002D),</v>
      </c>
    </row>
    <row r="869" spans="2:33" x14ac:dyDescent="0.25">
      <c r="B869" t="s">
        <v>2121</v>
      </c>
      <c r="C869" s="5">
        <f t="shared" si="90"/>
        <v>865</v>
      </c>
      <c r="D869" t="s">
        <v>2787</v>
      </c>
      <c r="E869" t="s">
        <v>2796</v>
      </c>
      <c r="F869" t="s">
        <v>2796</v>
      </c>
      <c r="G869" t="s">
        <v>2791</v>
      </c>
      <c r="H869" t="s">
        <v>2791</v>
      </c>
      <c r="I869" t="s">
        <v>2791</v>
      </c>
      <c r="J869" t="s">
        <v>2791</v>
      </c>
      <c r="K869">
        <f t="shared" si="91"/>
        <v>3</v>
      </c>
      <c r="L869">
        <f t="shared" si="87"/>
        <v>3</v>
      </c>
      <c r="N869" t="s">
        <v>2370</v>
      </c>
      <c r="P869" t="s">
        <v>2872</v>
      </c>
      <c r="Q869">
        <v>21</v>
      </c>
      <c r="R869">
        <v>0</v>
      </c>
      <c r="S869" t="s">
        <v>413</v>
      </c>
      <c r="T869" t="str">
        <f t="shared" si="92"/>
        <v>00010101</v>
      </c>
      <c r="U869">
        <v>0</v>
      </c>
      <c r="V869">
        <v>0</v>
      </c>
      <c r="W869">
        <v>0</v>
      </c>
      <c r="X869">
        <v>0</v>
      </c>
      <c r="Y869">
        <v>0</v>
      </c>
      <c r="Z869">
        <v>1</v>
      </c>
      <c r="AA869">
        <v>0</v>
      </c>
      <c r="AB869">
        <v>1</v>
      </c>
      <c r="AC869">
        <v>1</v>
      </c>
      <c r="AD869">
        <v>0</v>
      </c>
      <c r="AE869">
        <v>1</v>
      </c>
      <c r="AF869" t="str">
        <f t="shared" si="88"/>
        <v>0x002D</v>
      </c>
      <c r="AG869" s="8" t="str">
        <f t="shared" si="89"/>
        <v>new InstInfo(0865, "v_cmpx_lg_f32_ext", "s8b", "v4f", "v4f", "none", "none", "none", "none", 3, 3, @"D.u = (S0 &lt;&gt; S1); Signal on sNaNinput only. Also write EXEC.", @"", ISA_Enc.VOP3bC, 21, 0, 0x7C2A0000, 0x002D),</v>
      </c>
    </row>
    <row r="870" spans="2:33" x14ac:dyDescent="0.25">
      <c r="B870" t="s">
        <v>476</v>
      </c>
      <c r="C870" s="5">
        <f t="shared" si="90"/>
        <v>866</v>
      </c>
      <c r="D870" t="s">
        <v>1231</v>
      </c>
      <c r="E870" t="s">
        <v>2798</v>
      </c>
      <c r="F870" t="s">
        <v>2798</v>
      </c>
      <c r="G870" t="s">
        <v>2791</v>
      </c>
      <c r="H870" t="s">
        <v>2791</v>
      </c>
      <c r="I870" t="s">
        <v>2791</v>
      </c>
      <c r="J870" t="s">
        <v>2791</v>
      </c>
      <c r="K870">
        <f t="shared" si="91"/>
        <v>3</v>
      </c>
      <c r="L870">
        <f t="shared" si="87"/>
        <v>3</v>
      </c>
      <c r="N870" t="s">
        <v>2370</v>
      </c>
      <c r="P870" t="s">
        <v>1075</v>
      </c>
      <c r="Q870">
        <v>53</v>
      </c>
      <c r="R870">
        <f>_xlfn.IFNA(VLOOKUP(B870 &amp; "_EXT",$B$4:$C$1093,2,),0)</f>
        <v>867</v>
      </c>
      <c r="S870" t="s">
        <v>477</v>
      </c>
      <c r="T870" t="str">
        <f t="shared" si="92"/>
        <v>00110101</v>
      </c>
      <c r="U870">
        <v>0</v>
      </c>
      <c r="V870">
        <v>0</v>
      </c>
      <c r="W870">
        <v>0</v>
      </c>
      <c r="X870">
        <v>0</v>
      </c>
      <c r="Y870">
        <v>0</v>
      </c>
      <c r="Z870">
        <v>1</v>
      </c>
      <c r="AA870">
        <v>0</v>
      </c>
      <c r="AB870">
        <v>1</v>
      </c>
      <c r="AC870">
        <v>1</v>
      </c>
      <c r="AD870">
        <v>0</v>
      </c>
      <c r="AE870">
        <v>1</v>
      </c>
      <c r="AF870" t="str">
        <f t="shared" si="88"/>
        <v>0x002D</v>
      </c>
      <c r="AG870" s="8" t="str">
        <f t="shared" si="89"/>
        <v>new InstInfo(0866, "v_cmpx_lg_f64", "vcc", "v8f", "v8f", "none", "none", "none", "none", 3, 3, @"D.u = (S0 &lt;&gt; S1); Signal on sNaNinput only. Also write EXEC.", @"", ISA_Enc.VOPC, 53, 867, 0x7C6A0000, 0x002D),</v>
      </c>
    </row>
    <row r="871" spans="2:33" x14ac:dyDescent="0.25">
      <c r="B871" t="s">
        <v>2153</v>
      </c>
      <c r="C871" s="5">
        <f t="shared" si="90"/>
        <v>867</v>
      </c>
      <c r="D871" t="s">
        <v>2787</v>
      </c>
      <c r="E871" t="s">
        <v>2798</v>
      </c>
      <c r="F871" t="s">
        <v>2798</v>
      </c>
      <c r="G871" t="s">
        <v>2791</v>
      </c>
      <c r="H871" t="s">
        <v>2791</v>
      </c>
      <c r="I871" t="s">
        <v>2791</v>
      </c>
      <c r="J871" t="s">
        <v>2791</v>
      </c>
      <c r="K871">
        <f t="shared" si="91"/>
        <v>3</v>
      </c>
      <c r="L871">
        <f t="shared" si="87"/>
        <v>3</v>
      </c>
      <c r="N871" t="s">
        <v>2370</v>
      </c>
      <c r="P871" t="s">
        <v>2872</v>
      </c>
      <c r="Q871">
        <v>53</v>
      </c>
      <c r="R871">
        <v>0</v>
      </c>
      <c r="S871" t="s">
        <v>477</v>
      </c>
      <c r="T871" t="str">
        <f t="shared" si="92"/>
        <v>00110101</v>
      </c>
      <c r="U871">
        <v>0</v>
      </c>
      <c r="V871">
        <v>0</v>
      </c>
      <c r="W871">
        <v>0</v>
      </c>
      <c r="X871">
        <v>0</v>
      </c>
      <c r="Y871">
        <v>0</v>
      </c>
      <c r="Z871">
        <v>1</v>
      </c>
      <c r="AA871">
        <v>0</v>
      </c>
      <c r="AB871">
        <v>1</v>
      </c>
      <c r="AC871">
        <v>1</v>
      </c>
      <c r="AD871">
        <v>0</v>
      </c>
      <c r="AE871">
        <v>1</v>
      </c>
      <c r="AF871" t="str">
        <f t="shared" si="88"/>
        <v>0x002D</v>
      </c>
      <c r="AG871" s="8" t="str">
        <f t="shared" si="89"/>
        <v>new InstInfo(0867, "v_cmpx_lg_f64_ext", "s8b", "v8f", "v8f", "none", "none", "none", "none", 3, 3, @"D.u = (S0 &lt;&gt; S1); Signal on sNaNinput only. Also write EXEC.", @"", ISA_Enc.VOP3bC, 53, 0, 0x7C6A0000, 0x002D),</v>
      </c>
    </row>
    <row r="872" spans="2:33" x14ac:dyDescent="0.25">
      <c r="B872" t="s">
        <v>652</v>
      </c>
      <c r="C872" s="5">
        <f t="shared" si="90"/>
        <v>868</v>
      </c>
      <c r="D872" t="s">
        <v>1231</v>
      </c>
      <c r="E872" t="s">
        <v>2799</v>
      </c>
      <c r="F872" t="s">
        <v>2799</v>
      </c>
      <c r="G872" t="s">
        <v>2791</v>
      </c>
      <c r="H872" t="s">
        <v>2791</v>
      </c>
      <c r="I872" t="s">
        <v>2791</v>
      </c>
      <c r="J872" t="s">
        <v>2791</v>
      </c>
      <c r="K872">
        <f t="shared" si="91"/>
        <v>3</v>
      </c>
      <c r="L872">
        <f t="shared" si="87"/>
        <v>3</v>
      </c>
      <c r="N872" t="s">
        <v>2426</v>
      </c>
      <c r="P872" t="s">
        <v>1075</v>
      </c>
      <c r="Q872">
        <v>149</v>
      </c>
      <c r="R872">
        <f>_xlfn.IFNA(VLOOKUP(B872 &amp; "_EXT",$B$4:$C$1093,2,),0)</f>
        <v>869</v>
      </c>
      <c r="S872" t="s">
        <v>653</v>
      </c>
      <c r="T872" t="str">
        <f t="shared" si="92"/>
        <v>10010101</v>
      </c>
      <c r="U872">
        <v>0</v>
      </c>
      <c r="V872">
        <v>0</v>
      </c>
      <c r="W872">
        <v>0</v>
      </c>
      <c r="X872">
        <v>0</v>
      </c>
      <c r="Y872">
        <v>0</v>
      </c>
      <c r="Z872">
        <v>1</v>
      </c>
      <c r="AA872">
        <v>0</v>
      </c>
      <c r="AB872">
        <v>1</v>
      </c>
      <c r="AC872">
        <v>1</v>
      </c>
      <c r="AD872">
        <v>0</v>
      </c>
      <c r="AE872">
        <v>1</v>
      </c>
      <c r="AF872" t="str">
        <f t="shared" si="88"/>
        <v>0x002D</v>
      </c>
      <c r="AG872" s="8" t="str">
        <f t="shared" si="89"/>
        <v>new InstInfo(0868, "v_cmpx_lg_i32", "vcc", "v4i", "v4i", "none", "none", "none", "none", 3, 3, @"D.u = (S0 &lt;&gt; S1); Also write EXEC.", @"", ISA_Enc.VOPC, 149, 869, 0x7D2A0000, 0x002D),</v>
      </c>
    </row>
    <row r="873" spans="2:33" x14ac:dyDescent="0.25">
      <c r="B873" t="s">
        <v>2241</v>
      </c>
      <c r="C873" s="5">
        <f t="shared" si="90"/>
        <v>869</v>
      </c>
      <c r="D873" t="s">
        <v>2787</v>
      </c>
      <c r="E873" t="s">
        <v>2799</v>
      </c>
      <c r="F873" t="s">
        <v>2799</v>
      </c>
      <c r="G873" t="s">
        <v>2791</v>
      </c>
      <c r="H873" t="s">
        <v>2791</v>
      </c>
      <c r="I873" t="s">
        <v>2791</v>
      </c>
      <c r="J873" t="s">
        <v>2791</v>
      </c>
      <c r="K873">
        <f t="shared" si="91"/>
        <v>3</v>
      </c>
      <c r="L873">
        <f t="shared" si="87"/>
        <v>3</v>
      </c>
      <c r="N873" t="s">
        <v>2426</v>
      </c>
      <c r="P873" t="s">
        <v>2872</v>
      </c>
      <c r="Q873">
        <v>149</v>
      </c>
      <c r="R873">
        <v>0</v>
      </c>
      <c r="S873" t="s">
        <v>653</v>
      </c>
      <c r="T873" t="str">
        <f t="shared" si="92"/>
        <v>10010101</v>
      </c>
      <c r="U873">
        <v>0</v>
      </c>
      <c r="V873">
        <v>0</v>
      </c>
      <c r="W873">
        <v>0</v>
      </c>
      <c r="X873">
        <v>0</v>
      </c>
      <c r="Y873">
        <v>0</v>
      </c>
      <c r="Z873">
        <v>1</v>
      </c>
      <c r="AA873">
        <v>0</v>
      </c>
      <c r="AB873">
        <v>1</v>
      </c>
      <c r="AC873">
        <v>1</v>
      </c>
      <c r="AD873">
        <v>0</v>
      </c>
      <c r="AE873">
        <v>1</v>
      </c>
      <c r="AF873" t="str">
        <f t="shared" si="88"/>
        <v>0x002D</v>
      </c>
      <c r="AG873" s="8" t="str">
        <f t="shared" si="89"/>
        <v>new InstInfo(0869, "v_cmpx_lg_i32_ext", "s8b", "v4i", "v4i", "none", "none", "none", "none", 3, 3, @"D.u = (S0 &lt;&gt; S1); Also write EXEC.", @"", ISA_Enc.VOP3bC, 149, 0, 0x7D2A0000, 0x002D),</v>
      </c>
    </row>
    <row r="874" spans="2:33" x14ac:dyDescent="0.25">
      <c r="B874" t="s">
        <v>684</v>
      </c>
      <c r="C874" s="5">
        <f t="shared" si="90"/>
        <v>870</v>
      </c>
      <c r="D874" t="s">
        <v>1231</v>
      </c>
      <c r="E874" t="s">
        <v>2802</v>
      </c>
      <c r="F874" t="s">
        <v>2802</v>
      </c>
      <c r="G874" t="s">
        <v>2791</v>
      </c>
      <c r="H874" t="s">
        <v>2791</v>
      </c>
      <c r="I874" t="s">
        <v>2791</v>
      </c>
      <c r="J874" t="s">
        <v>2791</v>
      </c>
      <c r="K874">
        <f t="shared" si="91"/>
        <v>3</v>
      </c>
      <c r="L874">
        <f t="shared" si="87"/>
        <v>3</v>
      </c>
      <c r="N874" t="s">
        <v>2426</v>
      </c>
      <c r="P874" t="s">
        <v>1075</v>
      </c>
      <c r="Q874">
        <v>181</v>
      </c>
      <c r="R874">
        <f>_xlfn.IFNA(VLOOKUP(B874 &amp; "_EXT",$B$4:$C$1093,2,),0)</f>
        <v>871</v>
      </c>
      <c r="S874" t="s">
        <v>685</v>
      </c>
      <c r="T874" t="str">
        <f t="shared" si="92"/>
        <v>10110101</v>
      </c>
      <c r="U874">
        <v>0</v>
      </c>
      <c r="V874">
        <v>0</v>
      </c>
      <c r="W874">
        <v>0</v>
      </c>
      <c r="X874">
        <v>0</v>
      </c>
      <c r="Y874">
        <v>0</v>
      </c>
      <c r="Z874">
        <v>1</v>
      </c>
      <c r="AA874">
        <v>0</v>
      </c>
      <c r="AB874">
        <v>1</v>
      </c>
      <c r="AC874">
        <v>1</v>
      </c>
      <c r="AD874">
        <v>0</v>
      </c>
      <c r="AE874">
        <v>1</v>
      </c>
      <c r="AF874" t="str">
        <f t="shared" si="88"/>
        <v>0x002D</v>
      </c>
      <c r="AG874" s="8" t="str">
        <f t="shared" si="89"/>
        <v>new InstInfo(0870, "v_cmpx_lg_i64", "vcc", "v8i", "v8i", "none", "none", "none", "none", 3, 3, @"D.u = (S0 &lt;&gt; S1); Also write EXEC.", @"", ISA_Enc.VOPC, 181, 871, 0x7D6A0000, 0x002D),</v>
      </c>
    </row>
    <row r="875" spans="2:33" x14ac:dyDescent="0.25">
      <c r="B875" t="s">
        <v>2257</v>
      </c>
      <c r="C875" s="5">
        <f t="shared" si="90"/>
        <v>871</v>
      </c>
      <c r="D875" t="s">
        <v>2787</v>
      </c>
      <c r="E875" t="s">
        <v>2802</v>
      </c>
      <c r="F875" t="s">
        <v>2802</v>
      </c>
      <c r="G875" t="s">
        <v>2791</v>
      </c>
      <c r="H875" t="s">
        <v>2791</v>
      </c>
      <c r="I875" t="s">
        <v>2791</v>
      </c>
      <c r="J875" t="s">
        <v>2791</v>
      </c>
      <c r="K875">
        <f t="shared" si="91"/>
        <v>3</v>
      </c>
      <c r="L875">
        <f t="shared" si="87"/>
        <v>3</v>
      </c>
      <c r="N875" t="s">
        <v>2426</v>
      </c>
      <c r="P875" t="s">
        <v>2872</v>
      </c>
      <c r="Q875">
        <v>181</v>
      </c>
      <c r="R875">
        <v>0</v>
      </c>
      <c r="S875" t="s">
        <v>685</v>
      </c>
      <c r="T875" t="str">
        <f t="shared" si="92"/>
        <v>10110101</v>
      </c>
      <c r="U875">
        <v>0</v>
      </c>
      <c r="V875">
        <v>0</v>
      </c>
      <c r="W875">
        <v>0</v>
      </c>
      <c r="X875">
        <v>0</v>
      </c>
      <c r="Y875">
        <v>0</v>
      </c>
      <c r="Z875">
        <v>1</v>
      </c>
      <c r="AA875">
        <v>0</v>
      </c>
      <c r="AB875">
        <v>1</v>
      </c>
      <c r="AC875">
        <v>1</v>
      </c>
      <c r="AD875">
        <v>0</v>
      </c>
      <c r="AE875">
        <v>1</v>
      </c>
      <c r="AF875" t="str">
        <f t="shared" si="88"/>
        <v>0x002D</v>
      </c>
      <c r="AG875" s="8" t="str">
        <f t="shared" si="89"/>
        <v>new InstInfo(0871, "v_cmpx_lg_i64_ext", "s8b", "v8i", "v8i", "none", "none", "none", "none", 3, 3, @"D.u = (S0 &lt;&gt; S1); Also write EXEC.", @"", ISA_Enc.VOP3bC, 181, 0, 0x7D6A0000, 0x002D),</v>
      </c>
    </row>
    <row r="876" spans="2:33" x14ac:dyDescent="0.25">
      <c r="B876" t="s">
        <v>716</v>
      </c>
      <c r="C876" s="5">
        <f t="shared" si="90"/>
        <v>872</v>
      </c>
      <c r="D876" t="s">
        <v>1231</v>
      </c>
      <c r="E876" t="s">
        <v>2800</v>
      </c>
      <c r="F876" t="s">
        <v>2800</v>
      </c>
      <c r="G876" t="s">
        <v>2791</v>
      </c>
      <c r="H876" t="s">
        <v>2791</v>
      </c>
      <c r="I876" t="s">
        <v>2791</v>
      </c>
      <c r="J876" t="s">
        <v>2791</v>
      </c>
      <c r="K876">
        <f t="shared" si="91"/>
        <v>3</v>
      </c>
      <c r="L876">
        <f t="shared" si="87"/>
        <v>3</v>
      </c>
      <c r="N876" t="s">
        <v>2426</v>
      </c>
      <c r="P876" t="s">
        <v>1075</v>
      </c>
      <c r="Q876">
        <v>213</v>
      </c>
      <c r="R876">
        <f>_xlfn.IFNA(VLOOKUP(B876 &amp; "_EXT",$B$4:$C$1093,2,),0)</f>
        <v>873</v>
      </c>
      <c r="S876" t="s">
        <v>717</v>
      </c>
      <c r="T876" t="str">
        <f t="shared" si="92"/>
        <v>11010101</v>
      </c>
      <c r="U876">
        <v>0</v>
      </c>
      <c r="V876">
        <v>0</v>
      </c>
      <c r="W876">
        <v>0</v>
      </c>
      <c r="X876">
        <v>0</v>
      </c>
      <c r="Y876">
        <v>0</v>
      </c>
      <c r="Z876">
        <v>1</v>
      </c>
      <c r="AA876">
        <v>0</v>
      </c>
      <c r="AB876">
        <v>1</v>
      </c>
      <c r="AC876">
        <v>1</v>
      </c>
      <c r="AD876">
        <v>0</v>
      </c>
      <c r="AE876">
        <v>1</v>
      </c>
      <c r="AF876" t="str">
        <f t="shared" si="88"/>
        <v>0x002D</v>
      </c>
      <c r="AG876" s="8" t="str">
        <f t="shared" si="89"/>
        <v>new InstInfo(0872, "v_cmpx_lg_u32", "vcc", "v4u", "v4u", "none", "none", "none", "none", 3, 3, @"D.u = (S0 &lt;&gt; S1); Also write EXEC.", @"", ISA_Enc.VOPC, 213, 873, 0x7DAA0000, 0x002D),</v>
      </c>
    </row>
    <row r="877" spans="2:33" x14ac:dyDescent="0.25">
      <c r="B877" t="s">
        <v>2273</v>
      </c>
      <c r="C877" s="5">
        <f t="shared" si="90"/>
        <v>873</v>
      </c>
      <c r="D877" t="s">
        <v>2787</v>
      </c>
      <c r="E877" t="s">
        <v>2800</v>
      </c>
      <c r="F877" t="s">
        <v>2800</v>
      </c>
      <c r="G877" t="s">
        <v>2791</v>
      </c>
      <c r="H877" t="s">
        <v>2791</v>
      </c>
      <c r="I877" t="s">
        <v>2791</v>
      </c>
      <c r="J877" t="s">
        <v>2791</v>
      </c>
      <c r="K877">
        <f t="shared" si="91"/>
        <v>3</v>
      </c>
      <c r="L877">
        <f t="shared" si="87"/>
        <v>3</v>
      </c>
      <c r="N877" t="s">
        <v>2426</v>
      </c>
      <c r="P877" t="s">
        <v>2872</v>
      </c>
      <c r="Q877">
        <v>213</v>
      </c>
      <c r="R877">
        <v>0</v>
      </c>
      <c r="S877" t="s">
        <v>717</v>
      </c>
      <c r="T877" t="str">
        <f t="shared" si="92"/>
        <v>11010101</v>
      </c>
      <c r="U877">
        <v>0</v>
      </c>
      <c r="V877">
        <v>0</v>
      </c>
      <c r="W877">
        <v>0</v>
      </c>
      <c r="X877">
        <v>0</v>
      </c>
      <c r="Y877">
        <v>0</v>
      </c>
      <c r="Z877">
        <v>1</v>
      </c>
      <c r="AA877">
        <v>0</v>
      </c>
      <c r="AB877">
        <v>1</v>
      </c>
      <c r="AC877">
        <v>1</v>
      </c>
      <c r="AD877">
        <v>0</v>
      </c>
      <c r="AE877">
        <v>1</v>
      </c>
      <c r="AF877" t="str">
        <f t="shared" si="88"/>
        <v>0x002D</v>
      </c>
      <c r="AG877" s="8" t="str">
        <f t="shared" si="89"/>
        <v>new InstInfo(0873, "v_cmpx_lg_u32_ext", "s8b", "v4u", "v4u", "none", "none", "none", "none", 3, 3, @"D.u = (S0 &lt;&gt; S1); Also write EXEC.", @"", ISA_Enc.VOP3bC, 213, 0, 0x7DAA0000, 0x002D),</v>
      </c>
    </row>
    <row r="878" spans="2:33" x14ac:dyDescent="0.25">
      <c r="B878" t="s">
        <v>748</v>
      </c>
      <c r="C878" s="5">
        <f t="shared" si="90"/>
        <v>874</v>
      </c>
      <c r="D878" t="s">
        <v>1231</v>
      </c>
      <c r="E878" t="s">
        <v>2803</v>
      </c>
      <c r="F878" t="s">
        <v>2803</v>
      </c>
      <c r="G878" t="s">
        <v>2791</v>
      </c>
      <c r="H878" t="s">
        <v>2791</v>
      </c>
      <c r="I878" t="s">
        <v>2791</v>
      </c>
      <c r="J878" t="s">
        <v>2791</v>
      </c>
      <c r="K878">
        <f t="shared" si="91"/>
        <v>3</v>
      </c>
      <c r="L878">
        <f t="shared" si="87"/>
        <v>3</v>
      </c>
      <c r="N878" t="s">
        <v>2426</v>
      </c>
      <c r="P878" t="s">
        <v>1075</v>
      </c>
      <c r="Q878">
        <v>245</v>
      </c>
      <c r="R878">
        <f>_xlfn.IFNA(VLOOKUP(B878 &amp; "_EXT",$B$4:$C$1093,2,),0)</f>
        <v>875</v>
      </c>
      <c r="S878" t="s">
        <v>749</v>
      </c>
      <c r="T878" t="str">
        <f t="shared" si="92"/>
        <v>11110101</v>
      </c>
      <c r="U878">
        <v>0</v>
      </c>
      <c r="V878">
        <v>0</v>
      </c>
      <c r="W878">
        <v>0</v>
      </c>
      <c r="X878">
        <v>0</v>
      </c>
      <c r="Y878">
        <v>0</v>
      </c>
      <c r="Z878">
        <v>1</v>
      </c>
      <c r="AA878">
        <v>0</v>
      </c>
      <c r="AB878">
        <v>1</v>
      </c>
      <c r="AC878">
        <v>1</v>
      </c>
      <c r="AD878">
        <v>0</v>
      </c>
      <c r="AE878">
        <v>1</v>
      </c>
      <c r="AF878" t="str">
        <f t="shared" si="88"/>
        <v>0x002D</v>
      </c>
      <c r="AG878" s="8" t="str">
        <f t="shared" si="89"/>
        <v>new InstInfo(0874, "v_cmpx_lg_u64", "vcc", "v8u", "v8u", "none", "none", "none", "none", 3, 3, @"D.u = (S0 &lt;&gt; S1); Also write EXEC.", @"", ISA_Enc.VOPC, 245, 875, 0x7DEA0000, 0x002D),</v>
      </c>
    </row>
    <row r="879" spans="2:33" x14ac:dyDescent="0.25">
      <c r="B879" t="s">
        <v>2289</v>
      </c>
      <c r="C879" s="5">
        <f t="shared" si="90"/>
        <v>875</v>
      </c>
      <c r="D879" t="s">
        <v>2787</v>
      </c>
      <c r="E879" t="s">
        <v>2803</v>
      </c>
      <c r="F879" t="s">
        <v>2803</v>
      </c>
      <c r="G879" t="s">
        <v>2791</v>
      </c>
      <c r="H879" t="s">
        <v>2791</v>
      </c>
      <c r="I879" t="s">
        <v>2791</v>
      </c>
      <c r="J879" t="s">
        <v>2791</v>
      </c>
      <c r="K879">
        <f t="shared" si="91"/>
        <v>3</v>
      </c>
      <c r="L879">
        <f t="shared" si="87"/>
        <v>3</v>
      </c>
      <c r="N879" t="s">
        <v>2426</v>
      </c>
      <c r="P879" t="s">
        <v>2872</v>
      </c>
      <c r="Q879">
        <v>245</v>
      </c>
      <c r="R879">
        <v>0</v>
      </c>
      <c r="S879" t="s">
        <v>749</v>
      </c>
      <c r="T879" t="str">
        <f t="shared" si="92"/>
        <v>11110101</v>
      </c>
      <c r="U879">
        <v>0</v>
      </c>
      <c r="V879">
        <v>0</v>
      </c>
      <c r="W879">
        <v>0</v>
      </c>
      <c r="X879">
        <v>0</v>
      </c>
      <c r="Y879">
        <v>0</v>
      </c>
      <c r="Z879">
        <v>1</v>
      </c>
      <c r="AA879">
        <v>0</v>
      </c>
      <c r="AB879">
        <v>1</v>
      </c>
      <c r="AC879">
        <v>1</v>
      </c>
      <c r="AD879">
        <v>0</v>
      </c>
      <c r="AE879">
        <v>1</v>
      </c>
      <c r="AF879" t="str">
        <f t="shared" si="88"/>
        <v>0x002D</v>
      </c>
      <c r="AG879" s="8" t="str">
        <f t="shared" si="89"/>
        <v>new InstInfo(0875, "v_cmpx_lg_u64_ext", "s8b", "v8u", "v8u", "none", "none", "none", "none", 3, 3, @"D.u = (S0 &lt;&gt; S1); Also write EXEC.", @"", ISA_Enc.VOP3bC, 245, 0, 0x7DEA0000, 0x002D),</v>
      </c>
    </row>
    <row r="880" spans="2:33" x14ac:dyDescent="0.25">
      <c r="B880" t="s">
        <v>404</v>
      </c>
      <c r="C880" s="5">
        <f t="shared" si="90"/>
        <v>876</v>
      </c>
      <c r="D880" t="s">
        <v>1231</v>
      </c>
      <c r="E880" t="s">
        <v>2796</v>
      </c>
      <c r="F880" t="s">
        <v>2796</v>
      </c>
      <c r="G880" t="s">
        <v>2791</v>
      </c>
      <c r="H880" t="s">
        <v>2791</v>
      </c>
      <c r="I880" t="s">
        <v>2791</v>
      </c>
      <c r="J880" t="s">
        <v>2791</v>
      </c>
      <c r="K880">
        <f t="shared" si="91"/>
        <v>3</v>
      </c>
      <c r="L880">
        <f t="shared" si="87"/>
        <v>3</v>
      </c>
      <c r="N880" t="s">
        <v>2366</v>
      </c>
      <c r="P880" t="s">
        <v>1075</v>
      </c>
      <c r="Q880">
        <v>17</v>
      </c>
      <c r="R880">
        <f>_xlfn.IFNA(VLOOKUP(B880 &amp; "_EXT",$B$4:$C$1093,2,),0)</f>
        <v>877</v>
      </c>
      <c r="S880" t="s">
        <v>405</v>
      </c>
      <c r="T880" t="str">
        <f t="shared" si="92"/>
        <v>00010001</v>
      </c>
      <c r="U880">
        <v>0</v>
      </c>
      <c r="V880">
        <v>0</v>
      </c>
      <c r="W880">
        <v>0</v>
      </c>
      <c r="X880">
        <v>0</v>
      </c>
      <c r="Y880">
        <v>0</v>
      </c>
      <c r="Z880">
        <v>1</v>
      </c>
      <c r="AA880">
        <v>0</v>
      </c>
      <c r="AB880">
        <v>1</v>
      </c>
      <c r="AC880">
        <v>1</v>
      </c>
      <c r="AD880">
        <v>0</v>
      </c>
      <c r="AE880">
        <v>1</v>
      </c>
      <c r="AF880" t="str">
        <f t="shared" si="88"/>
        <v>0x002D</v>
      </c>
      <c r="AG880" s="8" t="str">
        <f t="shared" si="89"/>
        <v>new InstInfo(0876, "v_cmpx_lt_f32", "vcc", "v4f", "v4f", "none", "none", "none", "none", 3, 3, @"D.u = (S0 &lt; S1); Signal on sNaNinput only. Also write EXEC.", @"", ISA_Enc.VOPC, 17, 877, 0x7C220000, 0x002D),</v>
      </c>
    </row>
    <row r="881" spans="2:33" x14ac:dyDescent="0.25">
      <c r="B881" t="s">
        <v>2117</v>
      </c>
      <c r="C881" s="5">
        <f t="shared" si="90"/>
        <v>877</v>
      </c>
      <c r="D881" t="s">
        <v>2787</v>
      </c>
      <c r="E881" t="s">
        <v>2796</v>
      </c>
      <c r="F881" t="s">
        <v>2796</v>
      </c>
      <c r="G881" t="s">
        <v>2791</v>
      </c>
      <c r="H881" t="s">
        <v>2791</v>
      </c>
      <c r="I881" t="s">
        <v>2791</v>
      </c>
      <c r="J881" t="s">
        <v>2791</v>
      </c>
      <c r="K881">
        <f t="shared" si="91"/>
        <v>3</v>
      </c>
      <c r="L881">
        <f t="shared" si="87"/>
        <v>3</v>
      </c>
      <c r="N881" t="s">
        <v>2366</v>
      </c>
      <c r="P881" t="s">
        <v>2872</v>
      </c>
      <c r="Q881">
        <v>17</v>
      </c>
      <c r="R881">
        <v>0</v>
      </c>
      <c r="S881" t="s">
        <v>405</v>
      </c>
      <c r="T881" t="str">
        <f t="shared" si="92"/>
        <v>00010001</v>
      </c>
      <c r="U881">
        <v>0</v>
      </c>
      <c r="V881">
        <v>0</v>
      </c>
      <c r="W881">
        <v>0</v>
      </c>
      <c r="X881">
        <v>0</v>
      </c>
      <c r="Y881">
        <v>0</v>
      </c>
      <c r="Z881">
        <v>1</v>
      </c>
      <c r="AA881">
        <v>0</v>
      </c>
      <c r="AB881">
        <v>1</v>
      </c>
      <c r="AC881">
        <v>1</v>
      </c>
      <c r="AD881">
        <v>0</v>
      </c>
      <c r="AE881">
        <v>1</v>
      </c>
      <c r="AF881" t="str">
        <f t="shared" si="88"/>
        <v>0x002D</v>
      </c>
      <c r="AG881" s="8" t="str">
        <f t="shared" si="89"/>
        <v>new InstInfo(0877, "v_cmpx_lt_f32_ext", "s8b", "v4f", "v4f", "none", "none", "none", "none", 3, 3, @"D.u = (S0 &lt; S1); Signal on sNaNinput only. Also write EXEC.", @"", ISA_Enc.VOP3bC, 17, 0, 0x7C220000, 0x002D),</v>
      </c>
    </row>
    <row r="882" spans="2:33" x14ac:dyDescent="0.25">
      <c r="B882" t="s">
        <v>468</v>
      </c>
      <c r="C882" s="5">
        <f t="shared" si="90"/>
        <v>878</v>
      </c>
      <c r="D882" t="s">
        <v>1231</v>
      </c>
      <c r="E882" t="s">
        <v>2798</v>
      </c>
      <c r="F882" t="s">
        <v>2798</v>
      </c>
      <c r="G882" t="s">
        <v>2791</v>
      </c>
      <c r="H882" t="s">
        <v>2791</v>
      </c>
      <c r="I882" t="s">
        <v>2791</v>
      </c>
      <c r="J882" t="s">
        <v>2791</v>
      </c>
      <c r="K882">
        <f t="shared" si="91"/>
        <v>3</v>
      </c>
      <c r="L882">
        <f t="shared" si="87"/>
        <v>3</v>
      </c>
      <c r="N882" t="s">
        <v>2366</v>
      </c>
      <c r="P882" t="s">
        <v>1075</v>
      </c>
      <c r="Q882">
        <v>49</v>
      </c>
      <c r="R882">
        <f>_xlfn.IFNA(VLOOKUP(B882 &amp; "_EXT",$B$4:$C$1093,2,),0)</f>
        <v>879</v>
      </c>
      <c r="S882" t="s">
        <v>469</v>
      </c>
      <c r="T882" t="str">
        <f t="shared" si="92"/>
        <v>00110001</v>
      </c>
      <c r="U882">
        <v>0</v>
      </c>
      <c r="V882">
        <v>0</v>
      </c>
      <c r="W882">
        <v>0</v>
      </c>
      <c r="X882">
        <v>0</v>
      </c>
      <c r="Y882">
        <v>0</v>
      </c>
      <c r="Z882">
        <v>1</v>
      </c>
      <c r="AA882">
        <v>0</v>
      </c>
      <c r="AB882">
        <v>1</v>
      </c>
      <c r="AC882">
        <v>1</v>
      </c>
      <c r="AD882">
        <v>0</v>
      </c>
      <c r="AE882">
        <v>1</v>
      </c>
      <c r="AF882" t="str">
        <f t="shared" si="88"/>
        <v>0x002D</v>
      </c>
      <c r="AG882" s="8" t="str">
        <f t="shared" si="89"/>
        <v>new InstInfo(0878, "v_cmpx_lt_f64", "vcc", "v8f", "v8f", "none", "none", "none", "none", 3, 3, @"D.u = (S0 &lt; S1); Signal on sNaNinput only. Also write EXEC.", @"", ISA_Enc.VOPC, 49, 879, 0x7C620000, 0x002D),</v>
      </c>
    </row>
    <row r="883" spans="2:33" x14ac:dyDescent="0.25">
      <c r="B883" t="s">
        <v>2149</v>
      </c>
      <c r="C883" s="5">
        <f t="shared" si="90"/>
        <v>879</v>
      </c>
      <c r="D883" t="s">
        <v>2787</v>
      </c>
      <c r="E883" t="s">
        <v>2798</v>
      </c>
      <c r="F883" t="s">
        <v>2798</v>
      </c>
      <c r="G883" t="s">
        <v>2791</v>
      </c>
      <c r="H883" t="s">
        <v>2791</v>
      </c>
      <c r="I883" t="s">
        <v>2791</v>
      </c>
      <c r="J883" t="s">
        <v>2791</v>
      </c>
      <c r="K883">
        <f t="shared" si="91"/>
        <v>3</v>
      </c>
      <c r="L883">
        <f t="shared" si="87"/>
        <v>3</v>
      </c>
      <c r="N883" t="s">
        <v>2366</v>
      </c>
      <c r="P883" t="s">
        <v>2872</v>
      </c>
      <c r="Q883">
        <v>49</v>
      </c>
      <c r="R883">
        <v>0</v>
      </c>
      <c r="S883" t="s">
        <v>469</v>
      </c>
      <c r="T883" t="str">
        <f t="shared" si="92"/>
        <v>00110001</v>
      </c>
      <c r="U883">
        <v>0</v>
      </c>
      <c r="V883">
        <v>0</v>
      </c>
      <c r="W883">
        <v>0</v>
      </c>
      <c r="X883">
        <v>0</v>
      </c>
      <c r="Y883">
        <v>0</v>
      </c>
      <c r="Z883">
        <v>1</v>
      </c>
      <c r="AA883">
        <v>0</v>
      </c>
      <c r="AB883">
        <v>1</v>
      </c>
      <c r="AC883">
        <v>1</v>
      </c>
      <c r="AD883">
        <v>0</v>
      </c>
      <c r="AE883">
        <v>1</v>
      </c>
      <c r="AF883" t="str">
        <f t="shared" si="88"/>
        <v>0x002D</v>
      </c>
      <c r="AG883" s="8" t="str">
        <f t="shared" si="89"/>
        <v>new InstInfo(0879, "v_cmpx_lt_f64_ext", "s8b", "v8f", "v8f", "none", "none", "none", "none", 3, 3, @"D.u = (S0 &lt; S1); Signal on sNaNinput only. Also write EXEC.", @"", ISA_Enc.VOP3bC, 49, 0, 0x7C620000, 0x002D),</v>
      </c>
    </row>
    <row r="884" spans="2:33" x14ac:dyDescent="0.25">
      <c r="B884" t="s">
        <v>644</v>
      </c>
      <c r="C884" s="5">
        <f t="shared" si="90"/>
        <v>880</v>
      </c>
      <c r="D884" t="s">
        <v>1231</v>
      </c>
      <c r="E884" t="s">
        <v>2799</v>
      </c>
      <c r="F884" t="s">
        <v>2799</v>
      </c>
      <c r="G884" t="s">
        <v>2791</v>
      </c>
      <c r="H884" t="s">
        <v>2791</v>
      </c>
      <c r="I884" t="s">
        <v>2791</v>
      </c>
      <c r="J884" t="s">
        <v>2791</v>
      </c>
      <c r="K884">
        <f t="shared" si="91"/>
        <v>3</v>
      </c>
      <c r="L884">
        <f t="shared" si="87"/>
        <v>3</v>
      </c>
      <c r="N884" t="s">
        <v>2422</v>
      </c>
      <c r="P884" t="s">
        <v>1075</v>
      </c>
      <c r="Q884">
        <v>145</v>
      </c>
      <c r="R884">
        <f>_xlfn.IFNA(VLOOKUP(B884 &amp; "_EXT",$B$4:$C$1093,2,),0)</f>
        <v>881</v>
      </c>
      <c r="S884" t="s">
        <v>645</v>
      </c>
      <c r="T884" t="str">
        <f t="shared" si="92"/>
        <v>10010001</v>
      </c>
      <c r="U884">
        <v>0</v>
      </c>
      <c r="V884">
        <v>0</v>
      </c>
      <c r="W884">
        <v>0</v>
      </c>
      <c r="X884">
        <v>0</v>
      </c>
      <c r="Y884">
        <v>0</v>
      </c>
      <c r="Z884">
        <v>1</v>
      </c>
      <c r="AA884">
        <v>0</v>
      </c>
      <c r="AB884">
        <v>1</v>
      </c>
      <c r="AC884">
        <v>1</v>
      </c>
      <c r="AD884">
        <v>0</v>
      </c>
      <c r="AE884">
        <v>1</v>
      </c>
      <c r="AF884" t="str">
        <f t="shared" si="88"/>
        <v>0x002D</v>
      </c>
      <c r="AG884" s="8" t="str">
        <f t="shared" si="89"/>
        <v>new InstInfo(0880, "v_cmpx_lt_i32", "vcc", "v4i", "v4i", "none", "none", "none", "none", 3, 3, @"D.u = (S0 &lt; S1); Also write EXEC.", @"", ISA_Enc.VOPC, 145, 881, 0x7D220000, 0x002D),</v>
      </c>
    </row>
    <row r="885" spans="2:33" x14ac:dyDescent="0.25">
      <c r="B885" t="s">
        <v>2237</v>
      </c>
      <c r="C885" s="5">
        <f t="shared" si="90"/>
        <v>881</v>
      </c>
      <c r="D885" t="s">
        <v>2787</v>
      </c>
      <c r="E885" t="s">
        <v>2799</v>
      </c>
      <c r="F885" t="s">
        <v>2799</v>
      </c>
      <c r="G885" t="s">
        <v>2791</v>
      </c>
      <c r="H885" t="s">
        <v>2791</v>
      </c>
      <c r="I885" t="s">
        <v>2791</v>
      </c>
      <c r="J885" t="s">
        <v>2791</v>
      </c>
      <c r="K885">
        <f t="shared" si="91"/>
        <v>3</v>
      </c>
      <c r="L885">
        <f t="shared" si="87"/>
        <v>3</v>
      </c>
      <c r="N885" t="s">
        <v>2422</v>
      </c>
      <c r="P885" t="s">
        <v>2872</v>
      </c>
      <c r="Q885">
        <v>145</v>
      </c>
      <c r="R885">
        <v>0</v>
      </c>
      <c r="S885" t="s">
        <v>645</v>
      </c>
      <c r="T885" t="str">
        <f t="shared" si="92"/>
        <v>10010001</v>
      </c>
      <c r="U885">
        <v>0</v>
      </c>
      <c r="V885">
        <v>0</v>
      </c>
      <c r="W885">
        <v>0</v>
      </c>
      <c r="X885">
        <v>0</v>
      </c>
      <c r="Y885">
        <v>0</v>
      </c>
      <c r="Z885">
        <v>1</v>
      </c>
      <c r="AA885">
        <v>0</v>
      </c>
      <c r="AB885">
        <v>1</v>
      </c>
      <c r="AC885">
        <v>1</v>
      </c>
      <c r="AD885">
        <v>0</v>
      </c>
      <c r="AE885">
        <v>1</v>
      </c>
      <c r="AF885" t="str">
        <f t="shared" si="88"/>
        <v>0x002D</v>
      </c>
      <c r="AG885" s="8" t="str">
        <f t="shared" si="89"/>
        <v>new InstInfo(0881, "v_cmpx_lt_i32_ext", "s8b", "v4i", "v4i", "none", "none", "none", "none", 3, 3, @"D.u = (S0 &lt; S1); Also write EXEC.", @"", ISA_Enc.VOP3bC, 145, 0, 0x7D220000, 0x002D),</v>
      </c>
    </row>
    <row r="886" spans="2:33" x14ac:dyDescent="0.25">
      <c r="B886" t="s">
        <v>676</v>
      </c>
      <c r="C886" s="5">
        <f t="shared" si="90"/>
        <v>882</v>
      </c>
      <c r="D886" t="s">
        <v>1231</v>
      </c>
      <c r="E886" t="s">
        <v>2802</v>
      </c>
      <c r="F886" t="s">
        <v>2802</v>
      </c>
      <c r="G886" t="s">
        <v>2791</v>
      </c>
      <c r="H886" t="s">
        <v>2791</v>
      </c>
      <c r="I886" t="s">
        <v>2791</v>
      </c>
      <c r="J886" t="s">
        <v>2791</v>
      </c>
      <c r="K886">
        <f t="shared" si="91"/>
        <v>3</v>
      </c>
      <c r="L886">
        <f t="shared" si="87"/>
        <v>3</v>
      </c>
      <c r="N886" t="s">
        <v>2422</v>
      </c>
      <c r="P886" t="s">
        <v>1075</v>
      </c>
      <c r="Q886">
        <v>177</v>
      </c>
      <c r="R886">
        <f>_xlfn.IFNA(VLOOKUP(B886 &amp; "_EXT",$B$4:$C$1093,2,),0)</f>
        <v>883</v>
      </c>
      <c r="S886" t="s">
        <v>677</v>
      </c>
      <c r="T886" t="str">
        <f t="shared" si="92"/>
        <v>10110001</v>
      </c>
      <c r="U886">
        <v>0</v>
      </c>
      <c r="V886">
        <v>0</v>
      </c>
      <c r="W886">
        <v>0</v>
      </c>
      <c r="X886">
        <v>0</v>
      </c>
      <c r="Y886">
        <v>0</v>
      </c>
      <c r="Z886">
        <v>1</v>
      </c>
      <c r="AA886">
        <v>0</v>
      </c>
      <c r="AB886">
        <v>1</v>
      </c>
      <c r="AC886">
        <v>1</v>
      </c>
      <c r="AD886">
        <v>0</v>
      </c>
      <c r="AE886">
        <v>1</v>
      </c>
      <c r="AF886" t="str">
        <f t="shared" si="88"/>
        <v>0x002D</v>
      </c>
      <c r="AG886" s="8" t="str">
        <f t="shared" si="89"/>
        <v>new InstInfo(0882, "v_cmpx_lt_i64", "vcc", "v8i", "v8i", "none", "none", "none", "none", 3, 3, @"D.u = (S0 &lt; S1); Also write EXEC.", @"", ISA_Enc.VOPC, 177, 883, 0x7D620000, 0x002D),</v>
      </c>
    </row>
    <row r="887" spans="2:33" x14ac:dyDescent="0.25">
      <c r="B887" t="s">
        <v>2253</v>
      </c>
      <c r="C887" s="5">
        <f t="shared" si="90"/>
        <v>883</v>
      </c>
      <c r="D887" t="s">
        <v>2787</v>
      </c>
      <c r="E887" t="s">
        <v>2802</v>
      </c>
      <c r="F887" t="s">
        <v>2802</v>
      </c>
      <c r="G887" t="s">
        <v>2791</v>
      </c>
      <c r="H887" t="s">
        <v>2791</v>
      </c>
      <c r="I887" t="s">
        <v>2791</v>
      </c>
      <c r="J887" t="s">
        <v>2791</v>
      </c>
      <c r="K887">
        <f t="shared" si="91"/>
        <v>3</v>
      </c>
      <c r="L887">
        <f t="shared" si="87"/>
        <v>3</v>
      </c>
      <c r="N887" t="s">
        <v>2422</v>
      </c>
      <c r="P887" t="s">
        <v>2872</v>
      </c>
      <c r="Q887">
        <v>177</v>
      </c>
      <c r="R887">
        <v>0</v>
      </c>
      <c r="S887" t="s">
        <v>677</v>
      </c>
      <c r="T887" t="str">
        <f t="shared" si="92"/>
        <v>10110001</v>
      </c>
      <c r="U887">
        <v>0</v>
      </c>
      <c r="V887">
        <v>0</v>
      </c>
      <c r="W887">
        <v>0</v>
      </c>
      <c r="X887">
        <v>0</v>
      </c>
      <c r="Y887">
        <v>0</v>
      </c>
      <c r="Z887">
        <v>1</v>
      </c>
      <c r="AA887">
        <v>0</v>
      </c>
      <c r="AB887">
        <v>1</v>
      </c>
      <c r="AC887">
        <v>1</v>
      </c>
      <c r="AD887">
        <v>0</v>
      </c>
      <c r="AE887">
        <v>1</v>
      </c>
      <c r="AF887" t="str">
        <f t="shared" si="88"/>
        <v>0x002D</v>
      </c>
      <c r="AG887" s="8" t="str">
        <f t="shared" si="89"/>
        <v>new InstInfo(0883, "v_cmpx_lt_i64_ext", "s8b", "v8i", "v8i", "none", "none", "none", "none", 3, 3, @"D.u = (S0 &lt; S1); Also write EXEC.", @"", ISA_Enc.VOP3bC, 177, 0, 0x7D620000, 0x002D),</v>
      </c>
    </row>
    <row r="888" spans="2:33" x14ac:dyDescent="0.25">
      <c r="B888" t="s">
        <v>708</v>
      </c>
      <c r="C888" s="5">
        <f t="shared" si="90"/>
        <v>884</v>
      </c>
      <c r="D888" t="s">
        <v>1231</v>
      </c>
      <c r="E888" t="s">
        <v>2800</v>
      </c>
      <c r="F888" t="s">
        <v>2800</v>
      </c>
      <c r="G888" t="s">
        <v>2791</v>
      </c>
      <c r="H888" t="s">
        <v>2791</v>
      </c>
      <c r="I888" t="s">
        <v>2791</v>
      </c>
      <c r="J888" t="s">
        <v>2791</v>
      </c>
      <c r="K888">
        <f t="shared" si="91"/>
        <v>3</v>
      </c>
      <c r="L888">
        <f t="shared" si="87"/>
        <v>3</v>
      </c>
      <c r="N888" t="s">
        <v>2422</v>
      </c>
      <c r="P888" t="s">
        <v>1075</v>
      </c>
      <c r="Q888">
        <v>209</v>
      </c>
      <c r="R888">
        <f>_xlfn.IFNA(VLOOKUP(B888 &amp; "_EXT",$B$4:$C$1093,2,),0)</f>
        <v>885</v>
      </c>
      <c r="S888" t="s">
        <v>709</v>
      </c>
      <c r="T888" t="str">
        <f t="shared" si="92"/>
        <v>11010001</v>
      </c>
      <c r="U888">
        <v>0</v>
      </c>
      <c r="V888">
        <v>0</v>
      </c>
      <c r="W888">
        <v>0</v>
      </c>
      <c r="X888">
        <v>0</v>
      </c>
      <c r="Y888">
        <v>0</v>
      </c>
      <c r="Z888">
        <v>1</v>
      </c>
      <c r="AA888">
        <v>0</v>
      </c>
      <c r="AB888">
        <v>1</v>
      </c>
      <c r="AC888">
        <v>1</v>
      </c>
      <c r="AD888">
        <v>0</v>
      </c>
      <c r="AE888">
        <v>1</v>
      </c>
      <c r="AF888" t="str">
        <f t="shared" si="88"/>
        <v>0x002D</v>
      </c>
      <c r="AG888" s="8" t="str">
        <f t="shared" si="89"/>
        <v>new InstInfo(0884, "v_cmpx_lt_u32", "vcc", "v4u", "v4u", "none", "none", "none", "none", 3, 3, @"D.u = (S0 &lt; S1); Also write EXEC.", @"", ISA_Enc.VOPC, 209, 885, 0x7DA20000, 0x002D),</v>
      </c>
    </row>
    <row r="889" spans="2:33" x14ac:dyDescent="0.25">
      <c r="B889" t="s">
        <v>2269</v>
      </c>
      <c r="C889" s="5">
        <f t="shared" si="90"/>
        <v>885</v>
      </c>
      <c r="D889" t="s">
        <v>2787</v>
      </c>
      <c r="E889" t="s">
        <v>2800</v>
      </c>
      <c r="F889" t="s">
        <v>2800</v>
      </c>
      <c r="G889" t="s">
        <v>2791</v>
      </c>
      <c r="H889" t="s">
        <v>2791</v>
      </c>
      <c r="I889" t="s">
        <v>2791</v>
      </c>
      <c r="J889" t="s">
        <v>2791</v>
      </c>
      <c r="K889">
        <f t="shared" si="91"/>
        <v>3</v>
      </c>
      <c r="L889">
        <f t="shared" si="87"/>
        <v>3</v>
      </c>
      <c r="N889" t="s">
        <v>2422</v>
      </c>
      <c r="P889" t="s">
        <v>2872</v>
      </c>
      <c r="Q889">
        <v>209</v>
      </c>
      <c r="R889">
        <v>0</v>
      </c>
      <c r="S889" t="s">
        <v>709</v>
      </c>
      <c r="T889" t="str">
        <f t="shared" si="92"/>
        <v>11010001</v>
      </c>
      <c r="U889">
        <v>0</v>
      </c>
      <c r="V889">
        <v>0</v>
      </c>
      <c r="W889">
        <v>0</v>
      </c>
      <c r="X889">
        <v>0</v>
      </c>
      <c r="Y889">
        <v>0</v>
      </c>
      <c r="Z889">
        <v>1</v>
      </c>
      <c r="AA889">
        <v>0</v>
      </c>
      <c r="AB889">
        <v>1</v>
      </c>
      <c r="AC889">
        <v>1</v>
      </c>
      <c r="AD889">
        <v>0</v>
      </c>
      <c r="AE889">
        <v>1</v>
      </c>
      <c r="AF889" t="str">
        <f t="shared" si="88"/>
        <v>0x002D</v>
      </c>
      <c r="AG889" s="8" t="str">
        <f t="shared" si="89"/>
        <v>new InstInfo(0885, "v_cmpx_lt_u32_ext", "s8b", "v4u", "v4u", "none", "none", "none", "none", 3, 3, @"D.u = (S0 &lt; S1); Also write EXEC.", @"", ISA_Enc.VOP3bC, 209, 0, 0x7DA20000, 0x002D),</v>
      </c>
    </row>
    <row r="890" spans="2:33" x14ac:dyDescent="0.25">
      <c r="B890" t="s">
        <v>740</v>
      </c>
      <c r="C890" s="5">
        <f t="shared" si="90"/>
        <v>886</v>
      </c>
      <c r="D890" t="s">
        <v>1231</v>
      </c>
      <c r="E890" t="s">
        <v>2803</v>
      </c>
      <c r="F890" t="s">
        <v>2803</v>
      </c>
      <c r="G890" t="s">
        <v>2791</v>
      </c>
      <c r="H890" t="s">
        <v>2791</v>
      </c>
      <c r="I890" t="s">
        <v>2791</v>
      </c>
      <c r="J890" t="s">
        <v>2791</v>
      </c>
      <c r="K890">
        <f t="shared" si="91"/>
        <v>3</v>
      </c>
      <c r="L890">
        <f t="shared" ref="L890:L953" si="93">7-COUNTIF(D890:K890,"none")</f>
        <v>3</v>
      </c>
      <c r="N890" t="s">
        <v>2422</v>
      </c>
      <c r="P890" t="s">
        <v>1075</v>
      </c>
      <c r="Q890">
        <v>241</v>
      </c>
      <c r="R890">
        <f>_xlfn.IFNA(VLOOKUP(B890 &amp; "_EXT",$B$4:$C$1093,2,),0)</f>
        <v>887</v>
      </c>
      <c r="S890" t="s">
        <v>741</v>
      </c>
      <c r="T890" t="str">
        <f t="shared" si="92"/>
        <v>11110001</v>
      </c>
      <c r="U890">
        <v>0</v>
      </c>
      <c r="V890">
        <v>0</v>
      </c>
      <c r="W890">
        <v>0</v>
      </c>
      <c r="X890">
        <v>0</v>
      </c>
      <c r="Y890">
        <v>0</v>
      </c>
      <c r="Z890">
        <v>1</v>
      </c>
      <c r="AA890">
        <v>0</v>
      </c>
      <c r="AB890">
        <v>1</v>
      </c>
      <c r="AC890">
        <v>1</v>
      </c>
      <c r="AD890">
        <v>0</v>
      </c>
      <c r="AE890">
        <v>1</v>
      </c>
      <c r="AF890" t="str">
        <f t="shared" si="88"/>
        <v>0x002D</v>
      </c>
      <c r="AG890" s="8" t="str">
        <f t="shared" si="89"/>
        <v>new InstInfo(0886, "v_cmpx_lt_u64", "vcc", "v8u", "v8u", "none", "none", "none", "none", 3, 3, @"D.u = (S0 &lt; S1); Also write EXEC.", @"", ISA_Enc.VOPC, 241, 887, 0x7DE20000, 0x002D),</v>
      </c>
    </row>
    <row r="891" spans="2:33" x14ac:dyDescent="0.25">
      <c r="B891" t="s">
        <v>2285</v>
      </c>
      <c r="C891" s="5">
        <f t="shared" si="90"/>
        <v>887</v>
      </c>
      <c r="D891" t="s">
        <v>2787</v>
      </c>
      <c r="E891" t="s">
        <v>2803</v>
      </c>
      <c r="F891" t="s">
        <v>2803</v>
      </c>
      <c r="G891" t="s">
        <v>2791</v>
      </c>
      <c r="H891" t="s">
        <v>2791</v>
      </c>
      <c r="I891" t="s">
        <v>2791</v>
      </c>
      <c r="J891" t="s">
        <v>2791</v>
      </c>
      <c r="K891">
        <f t="shared" si="91"/>
        <v>3</v>
      </c>
      <c r="L891">
        <f t="shared" si="93"/>
        <v>3</v>
      </c>
      <c r="N891" t="s">
        <v>2422</v>
      </c>
      <c r="P891" t="s">
        <v>2872</v>
      </c>
      <c r="Q891">
        <v>241</v>
      </c>
      <c r="R891">
        <v>0</v>
      </c>
      <c r="S891" t="s">
        <v>741</v>
      </c>
      <c r="T891" t="str">
        <f t="shared" si="92"/>
        <v>11110001</v>
      </c>
      <c r="U891">
        <v>0</v>
      </c>
      <c r="V891">
        <v>0</v>
      </c>
      <c r="W891">
        <v>0</v>
      </c>
      <c r="X891">
        <v>0</v>
      </c>
      <c r="Y891">
        <v>0</v>
      </c>
      <c r="Z891">
        <v>1</v>
      </c>
      <c r="AA891">
        <v>0</v>
      </c>
      <c r="AB891">
        <v>1</v>
      </c>
      <c r="AC891">
        <v>1</v>
      </c>
      <c r="AD891">
        <v>0</v>
      </c>
      <c r="AE891">
        <v>1</v>
      </c>
      <c r="AF891" t="str">
        <f t="shared" si="88"/>
        <v>0x002D</v>
      </c>
      <c r="AG891" s="8" t="str">
        <f t="shared" si="89"/>
        <v>new InstInfo(0887, "v_cmpx_lt_u64_ext", "s8b", "v8u", "v8u", "none", "none", "none", "none", 3, 3, @"D.u = (S0 &lt; S1); Also write EXEC.", @"", ISA_Enc.VOP3bC, 241, 0, 0x7DE20000, 0x002D),</v>
      </c>
    </row>
    <row r="892" spans="2:33" x14ac:dyDescent="0.25">
      <c r="B892" t="s">
        <v>428</v>
      </c>
      <c r="C892" s="5">
        <f t="shared" si="90"/>
        <v>888</v>
      </c>
      <c r="D892" t="s">
        <v>1231</v>
      </c>
      <c r="E892" t="s">
        <v>2796</v>
      </c>
      <c r="F892" t="s">
        <v>2796</v>
      </c>
      <c r="G892" t="s">
        <v>2791</v>
      </c>
      <c r="H892" t="s">
        <v>2791</v>
      </c>
      <c r="I892" t="s">
        <v>2791</v>
      </c>
      <c r="J892" t="s">
        <v>2791</v>
      </c>
      <c r="K892">
        <f t="shared" si="91"/>
        <v>3</v>
      </c>
      <c r="L892">
        <f t="shared" si="93"/>
        <v>3</v>
      </c>
      <c r="N892" t="s">
        <v>2378</v>
      </c>
      <c r="P892" t="s">
        <v>1075</v>
      </c>
      <c r="Q892">
        <v>29</v>
      </c>
      <c r="R892">
        <f>_xlfn.IFNA(VLOOKUP(B892 &amp; "_EXT",$B$4:$C$1093,2,),0)</f>
        <v>889</v>
      </c>
      <c r="S892" t="s">
        <v>429</v>
      </c>
      <c r="T892" t="str">
        <f t="shared" si="92"/>
        <v>00011101</v>
      </c>
      <c r="U892">
        <v>0</v>
      </c>
      <c r="V892">
        <v>0</v>
      </c>
      <c r="W892">
        <v>0</v>
      </c>
      <c r="X892">
        <v>0</v>
      </c>
      <c r="Y892">
        <v>0</v>
      </c>
      <c r="Z892">
        <v>1</v>
      </c>
      <c r="AA892">
        <v>0</v>
      </c>
      <c r="AB892">
        <v>1</v>
      </c>
      <c r="AC892">
        <v>1</v>
      </c>
      <c r="AD892">
        <v>0</v>
      </c>
      <c r="AE892">
        <v>1</v>
      </c>
      <c r="AF892" t="str">
        <f t="shared" si="88"/>
        <v>0x002D</v>
      </c>
      <c r="AG892" s="8" t="str">
        <f t="shared" si="89"/>
        <v>new InstInfo(0888, "v_cmpx_neq_f32", "vcc", "v4f", "v4f", "none", "none", "none", "none", 3, 3, @"D.u = !(S0 == S1); Signal on sNaNinput only. Also write EXEC.", @"", ISA_Enc.VOPC, 29, 889, 0x7C3A0000, 0x002D),</v>
      </c>
    </row>
    <row r="893" spans="2:33" x14ac:dyDescent="0.25">
      <c r="B893" t="s">
        <v>2129</v>
      </c>
      <c r="C893" s="5">
        <f t="shared" si="90"/>
        <v>889</v>
      </c>
      <c r="D893" t="s">
        <v>2787</v>
      </c>
      <c r="E893" t="s">
        <v>2796</v>
      </c>
      <c r="F893" t="s">
        <v>2796</v>
      </c>
      <c r="G893" t="s">
        <v>2791</v>
      </c>
      <c r="H893" t="s">
        <v>2791</v>
      </c>
      <c r="I893" t="s">
        <v>2791</v>
      </c>
      <c r="J893" t="s">
        <v>2791</v>
      </c>
      <c r="K893">
        <f t="shared" si="91"/>
        <v>3</v>
      </c>
      <c r="L893">
        <f t="shared" si="93"/>
        <v>3</v>
      </c>
      <c r="N893" t="s">
        <v>2378</v>
      </c>
      <c r="P893" t="s">
        <v>2872</v>
      </c>
      <c r="Q893">
        <v>29</v>
      </c>
      <c r="R893">
        <v>0</v>
      </c>
      <c r="S893" t="s">
        <v>429</v>
      </c>
      <c r="T893" t="str">
        <f t="shared" si="92"/>
        <v>00011101</v>
      </c>
      <c r="U893">
        <v>0</v>
      </c>
      <c r="V893">
        <v>0</v>
      </c>
      <c r="W893">
        <v>0</v>
      </c>
      <c r="X893">
        <v>0</v>
      </c>
      <c r="Y893">
        <v>0</v>
      </c>
      <c r="Z893">
        <v>1</v>
      </c>
      <c r="AA893">
        <v>0</v>
      </c>
      <c r="AB893">
        <v>1</v>
      </c>
      <c r="AC893">
        <v>1</v>
      </c>
      <c r="AD893">
        <v>0</v>
      </c>
      <c r="AE893">
        <v>1</v>
      </c>
      <c r="AF893" t="str">
        <f t="shared" si="88"/>
        <v>0x002D</v>
      </c>
      <c r="AG893" s="8" t="str">
        <f t="shared" si="89"/>
        <v>new InstInfo(0889, "v_cmpx_neq_f32_ext", "s8b", "v4f", "v4f", "none", "none", "none", "none", 3, 3, @"D.u = !(S0 == S1); Signal on sNaNinput only. Also write EXEC.", @"", ISA_Enc.VOP3bC, 29, 0, 0x7C3A0000, 0x002D),</v>
      </c>
    </row>
    <row r="894" spans="2:33" x14ac:dyDescent="0.25">
      <c r="B894" t="s">
        <v>492</v>
      </c>
      <c r="C894" s="5">
        <f t="shared" si="90"/>
        <v>890</v>
      </c>
      <c r="D894" t="s">
        <v>1231</v>
      </c>
      <c r="E894" t="s">
        <v>2798</v>
      </c>
      <c r="F894" t="s">
        <v>2798</v>
      </c>
      <c r="G894" t="s">
        <v>2791</v>
      </c>
      <c r="H894" t="s">
        <v>2791</v>
      </c>
      <c r="I894" t="s">
        <v>2791</v>
      </c>
      <c r="J894" t="s">
        <v>2791</v>
      </c>
      <c r="K894">
        <f t="shared" si="91"/>
        <v>3</v>
      </c>
      <c r="L894">
        <f t="shared" si="93"/>
        <v>3</v>
      </c>
      <c r="N894" t="s">
        <v>2378</v>
      </c>
      <c r="P894" t="s">
        <v>1075</v>
      </c>
      <c r="Q894">
        <v>61</v>
      </c>
      <c r="R894">
        <f>_xlfn.IFNA(VLOOKUP(B894 &amp; "_EXT",$B$4:$C$1093,2,),0)</f>
        <v>891</v>
      </c>
      <c r="S894" t="s">
        <v>493</v>
      </c>
      <c r="T894" t="str">
        <f t="shared" si="92"/>
        <v>00111101</v>
      </c>
      <c r="U894">
        <v>0</v>
      </c>
      <c r="V894">
        <v>0</v>
      </c>
      <c r="W894">
        <v>0</v>
      </c>
      <c r="X894">
        <v>0</v>
      </c>
      <c r="Y894">
        <v>0</v>
      </c>
      <c r="Z894">
        <v>1</v>
      </c>
      <c r="AA894">
        <v>0</v>
      </c>
      <c r="AB894">
        <v>1</v>
      </c>
      <c r="AC894">
        <v>1</v>
      </c>
      <c r="AD894">
        <v>0</v>
      </c>
      <c r="AE894">
        <v>1</v>
      </c>
      <c r="AF894" t="str">
        <f t="shared" si="88"/>
        <v>0x002D</v>
      </c>
      <c r="AG894" s="8" t="str">
        <f t="shared" si="89"/>
        <v>new InstInfo(0890, "v_cmpx_neq_f64", "vcc", "v8f", "v8f", "none", "none", "none", "none", 3, 3, @"D.u = !(S0 == S1); Signal on sNaNinput only. Also write EXEC.", @"", ISA_Enc.VOPC, 61, 891, 0x7C7A0000, 0x002D),</v>
      </c>
    </row>
    <row r="895" spans="2:33" x14ac:dyDescent="0.25">
      <c r="B895" t="s">
        <v>2161</v>
      </c>
      <c r="C895" s="5">
        <f t="shared" si="90"/>
        <v>891</v>
      </c>
      <c r="D895" t="s">
        <v>2787</v>
      </c>
      <c r="E895" t="s">
        <v>2798</v>
      </c>
      <c r="F895" t="s">
        <v>2798</v>
      </c>
      <c r="G895" t="s">
        <v>2791</v>
      </c>
      <c r="H895" t="s">
        <v>2791</v>
      </c>
      <c r="I895" t="s">
        <v>2791</v>
      </c>
      <c r="J895" t="s">
        <v>2791</v>
      </c>
      <c r="K895">
        <f t="shared" si="91"/>
        <v>3</v>
      </c>
      <c r="L895">
        <f t="shared" si="93"/>
        <v>3</v>
      </c>
      <c r="N895" t="s">
        <v>2378</v>
      </c>
      <c r="P895" t="s">
        <v>2872</v>
      </c>
      <c r="Q895">
        <v>61</v>
      </c>
      <c r="R895">
        <v>0</v>
      </c>
      <c r="S895" t="s">
        <v>493</v>
      </c>
      <c r="T895" t="str">
        <f t="shared" si="92"/>
        <v>00111101</v>
      </c>
      <c r="U895">
        <v>0</v>
      </c>
      <c r="V895">
        <v>0</v>
      </c>
      <c r="W895">
        <v>0</v>
      </c>
      <c r="X895">
        <v>0</v>
      </c>
      <c r="Y895">
        <v>0</v>
      </c>
      <c r="Z895">
        <v>1</v>
      </c>
      <c r="AA895">
        <v>0</v>
      </c>
      <c r="AB895">
        <v>1</v>
      </c>
      <c r="AC895">
        <v>1</v>
      </c>
      <c r="AD895">
        <v>0</v>
      </c>
      <c r="AE895">
        <v>1</v>
      </c>
      <c r="AF895" t="str">
        <f t="shared" si="88"/>
        <v>0x002D</v>
      </c>
      <c r="AG895" s="8" t="str">
        <f t="shared" si="89"/>
        <v>new InstInfo(0891, "v_cmpx_neq_f64_ext", "s8b", "v8f", "v8f", "none", "none", "none", "none", 3, 3, @"D.u = !(S0 == S1); Signal on sNaNinput only. Also write EXEC.", @"", ISA_Enc.VOP3bC, 61, 0, 0x7C7A0000, 0x002D),</v>
      </c>
    </row>
    <row r="896" spans="2:33" x14ac:dyDescent="0.25">
      <c r="B896" t="s">
        <v>420</v>
      </c>
      <c r="C896" s="5">
        <f t="shared" si="90"/>
        <v>892</v>
      </c>
      <c r="D896" t="s">
        <v>1231</v>
      </c>
      <c r="E896" t="s">
        <v>2796</v>
      </c>
      <c r="F896" t="s">
        <v>2796</v>
      </c>
      <c r="G896" t="s">
        <v>2791</v>
      </c>
      <c r="H896" t="s">
        <v>2791</v>
      </c>
      <c r="I896" t="s">
        <v>2791</v>
      </c>
      <c r="J896" t="s">
        <v>2791</v>
      </c>
      <c r="K896">
        <f t="shared" si="91"/>
        <v>3</v>
      </c>
      <c r="L896">
        <f t="shared" si="93"/>
        <v>3</v>
      </c>
      <c r="N896" t="s">
        <v>2374</v>
      </c>
      <c r="P896" t="s">
        <v>1075</v>
      </c>
      <c r="Q896">
        <v>25</v>
      </c>
      <c r="R896">
        <f>_xlfn.IFNA(VLOOKUP(B896 &amp; "_EXT",$B$4:$C$1093,2,),0)</f>
        <v>893</v>
      </c>
      <c r="S896" t="s">
        <v>421</v>
      </c>
      <c r="T896" t="str">
        <f t="shared" si="92"/>
        <v>00011001</v>
      </c>
      <c r="U896">
        <v>0</v>
      </c>
      <c r="V896">
        <v>0</v>
      </c>
      <c r="W896">
        <v>0</v>
      </c>
      <c r="X896">
        <v>0</v>
      </c>
      <c r="Y896">
        <v>0</v>
      </c>
      <c r="Z896">
        <v>1</v>
      </c>
      <c r="AA896">
        <v>0</v>
      </c>
      <c r="AB896">
        <v>1</v>
      </c>
      <c r="AC896">
        <v>1</v>
      </c>
      <c r="AD896">
        <v>0</v>
      </c>
      <c r="AE896">
        <v>1</v>
      </c>
      <c r="AF896" t="str">
        <f t="shared" si="88"/>
        <v>0x002D</v>
      </c>
      <c r="AG896" s="8" t="str">
        <f t="shared" si="89"/>
        <v>new InstInfo(0892, "v_cmpx_nge_f32", "vcc", "v4f", "v4f", "none", "none", "none", "none", 3, 3, @"D.u = !(S0 &gt;= S1); Signal on sNaNinput only. Also write EXEC.", @"", ISA_Enc.VOPC, 25, 893, 0x7C320000, 0x002D),</v>
      </c>
    </row>
    <row r="897" spans="2:33" x14ac:dyDescent="0.25">
      <c r="B897" t="s">
        <v>2125</v>
      </c>
      <c r="C897" s="5">
        <f t="shared" si="90"/>
        <v>893</v>
      </c>
      <c r="D897" t="s">
        <v>2787</v>
      </c>
      <c r="E897" t="s">
        <v>2796</v>
      </c>
      <c r="F897" t="s">
        <v>2796</v>
      </c>
      <c r="G897" t="s">
        <v>2791</v>
      </c>
      <c r="H897" t="s">
        <v>2791</v>
      </c>
      <c r="I897" t="s">
        <v>2791</v>
      </c>
      <c r="J897" t="s">
        <v>2791</v>
      </c>
      <c r="K897">
        <f t="shared" si="91"/>
        <v>3</v>
      </c>
      <c r="L897">
        <f t="shared" si="93"/>
        <v>3</v>
      </c>
      <c r="N897" t="s">
        <v>2374</v>
      </c>
      <c r="P897" t="s">
        <v>2872</v>
      </c>
      <c r="Q897">
        <v>25</v>
      </c>
      <c r="R897">
        <v>0</v>
      </c>
      <c r="S897" t="s">
        <v>421</v>
      </c>
      <c r="T897" t="str">
        <f t="shared" si="92"/>
        <v>00011001</v>
      </c>
      <c r="U897">
        <v>0</v>
      </c>
      <c r="V897">
        <v>0</v>
      </c>
      <c r="W897">
        <v>0</v>
      </c>
      <c r="X897">
        <v>0</v>
      </c>
      <c r="Y897">
        <v>0</v>
      </c>
      <c r="Z897">
        <v>1</v>
      </c>
      <c r="AA897">
        <v>0</v>
      </c>
      <c r="AB897">
        <v>1</v>
      </c>
      <c r="AC897">
        <v>1</v>
      </c>
      <c r="AD897">
        <v>0</v>
      </c>
      <c r="AE897">
        <v>1</v>
      </c>
      <c r="AF897" t="str">
        <f t="shared" si="88"/>
        <v>0x002D</v>
      </c>
      <c r="AG897" s="8" t="str">
        <f t="shared" si="89"/>
        <v>new InstInfo(0893, "v_cmpx_nge_f32_ext", "s8b", "v4f", "v4f", "none", "none", "none", "none", 3, 3, @"D.u = !(S0 &gt;= S1); Signal on sNaNinput only. Also write EXEC.", @"", ISA_Enc.VOP3bC, 25, 0, 0x7C320000, 0x002D),</v>
      </c>
    </row>
    <row r="898" spans="2:33" x14ac:dyDescent="0.25">
      <c r="B898" t="s">
        <v>484</v>
      </c>
      <c r="C898" s="5">
        <f t="shared" si="90"/>
        <v>894</v>
      </c>
      <c r="D898" t="s">
        <v>1231</v>
      </c>
      <c r="E898" t="s">
        <v>2798</v>
      </c>
      <c r="F898" t="s">
        <v>2798</v>
      </c>
      <c r="G898" t="s">
        <v>2791</v>
      </c>
      <c r="H898" t="s">
        <v>2791</v>
      </c>
      <c r="I898" t="s">
        <v>2791</v>
      </c>
      <c r="J898" t="s">
        <v>2791</v>
      </c>
      <c r="K898">
        <f t="shared" si="91"/>
        <v>3</v>
      </c>
      <c r="L898">
        <f t="shared" si="93"/>
        <v>3</v>
      </c>
      <c r="N898" t="s">
        <v>2374</v>
      </c>
      <c r="P898" t="s">
        <v>1075</v>
      </c>
      <c r="Q898">
        <v>57</v>
      </c>
      <c r="R898">
        <f>_xlfn.IFNA(VLOOKUP(B898 &amp; "_EXT",$B$4:$C$1093,2,),0)</f>
        <v>895</v>
      </c>
      <c r="S898" t="s">
        <v>485</v>
      </c>
      <c r="T898" t="str">
        <f t="shared" si="92"/>
        <v>00111001</v>
      </c>
      <c r="U898">
        <v>0</v>
      </c>
      <c r="V898">
        <v>0</v>
      </c>
      <c r="W898">
        <v>0</v>
      </c>
      <c r="X898">
        <v>0</v>
      </c>
      <c r="Y898">
        <v>0</v>
      </c>
      <c r="Z898">
        <v>1</v>
      </c>
      <c r="AA898">
        <v>0</v>
      </c>
      <c r="AB898">
        <v>1</v>
      </c>
      <c r="AC898">
        <v>1</v>
      </c>
      <c r="AD898">
        <v>0</v>
      </c>
      <c r="AE898">
        <v>1</v>
      </c>
      <c r="AF898" t="str">
        <f t="shared" si="88"/>
        <v>0x002D</v>
      </c>
      <c r="AG898" s="8" t="str">
        <f t="shared" si="89"/>
        <v>new InstInfo(0894, "v_cmpx_nge_f64", "vcc", "v8f", "v8f", "none", "none", "none", "none", 3, 3, @"D.u = !(S0 &gt;= S1); Signal on sNaNinput only. Also write EXEC.", @"", ISA_Enc.VOPC, 57, 895, 0x7C720000, 0x002D),</v>
      </c>
    </row>
    <row r="899" spans="2:33" x14ac:dyDescent="0.25">
      <c r="B899" t="s">
        <v>2157</v>
      </c>
      <c r="C899" s="5">
        <f t="shared" si="90"/>
        <v>895</v>
      </c>
      <c r="D899" t="s">
        <v>2787</v>
      </c>
      <c r="E899" t="s">
        <v>2798</v>
      </c>
      <c r="F899" t="s">
        <v>2798</v>
      </c>
      <c r="G899" t="s">
        <v>2791</v>
      </c>
      <c r="H899" t="s">
        <v>2791</v>
      </c>
      <c r="I899" t="s">
        <v>2791</v>
      </c>
      <c r="J899" t="s">
        <v>2791</v>
      </c>
      <c r="K899">
        <f t="shared" si="91"/>
        <v>3</v>
      </c>
      <c r="L899">
        <f t="shared" si="93"/>
        <v>3</v>
      </c>
      <c r="N899" t="s">
        <v>2374</v>
      </c>
      <c r="P899" t="s">
        <v>2872</v>
      </c>
      <c r="Q899">
        <v>57</v>
      </c>
      <c r="R899">
        <v>0</v>
      </c>
      <c r="S899" t="s">
        <v>485</v>
      </c>
      <c r="T899" t="str">
        <f t="shared" si="92"/>
        <v>00111001</v>
      </c>
      <c r="U899">
        <v>0</v>
      </c>
      <c r="V899">
        <v>0</v>
      </c>
      <c r="W899">
        <v>0</v>
      </c>
      <c r="X899">
        <v>0</v>
      </c>
      <c r="Y899">
        <v>0</v>
      </c>
      <c r="Z899">
        <v>1</v>
      </c>
      <c r="AA899">
        <v>0</v>
      </c>
      <c r="AB899">
        <v>1</v>
      </c>
      <c r="AC899">
        <v>1</v>
      </c>
      <c r="AD899">
        <v>0</v>
      </c>
      <c r="AE899">
        <v>1</v>
      </c>
      <c r="AF899" t="str">
        <f t="shared" si="88"/>
        <v>0x002D</v>
      </c>
      <c r="AG899" s="8" t="str">
        <f t="shared" si="89"/>
        <v>new InstInfo(0895, "v_cmpx_nge_f64_ext", "s8b", "v8f", "v8f", "none", "none", "none", "none", 3, 3, @"D.u = !(S0 &gt;= S1); Signal on sNaNinput only. Also write EXEC.", @"", ISA_Enc.VOP3bC, 57, 0, 0x7C720000, 0x002D),</v>
      </c>
    </row>
    <row r="900" spans="2:33" x14ac:dyDescent="0.25">
      <c r="B900" t="s">
        <v>424</v>
      </c>
      <c r="C900" s="5">
        <f t="shared" si="90"/>
        <v>896</v>
      </c>
      <c r="D900" t="s">
        <v>1231</v>
      </c>
      <c r="E900" t="s">
        <v>2796</v>
      </c>
      <c r="F900" t="s">
        <v>2796</v>
      </c>
      <c r="G900" t="s">
        <v>2791</v>
      </c>
      <c r="H900" t="s">
        <v>2791</v>
      </c>
      <c r="I900" t="s">
        <v>2791</v>
      </c>
      <c r="J900" t="s">
        <v>2791</v>
      </c>
      <c r="K900">
        <f t="shared" si="91"/>
        <v>3</v>
      </c>
      <c r="L900">
        <f t="shared" si="93"/>
        <v>3</v>
      </c>
      <c r="N900" t="s">
        <v>2376</v>
      </c>
      <c r="P900" t="s">
        <v>1075</v>
      </c>
      <c r="Q900">
        <v>27</v>
      </c>
      <c r="R900">
        <f>_xlfn.IFNA(VLOOKUP(B900 &amp; "_EXT",$B$4:$C$1093,2,),0)</f>
        <v>897</v>
      </c>
      <c r="S900" t="s">
        <v>425</v>
      </c>
      <c r="T900" t="str">
        <f t="shared" si="92"/>
        <v>00011011</v>
      </c>
      <c r="U900">
        <v>0</v>
      </c>
      <c r="V900">
        <v>0</v>
      </c>
      <c r="W900">
        <v>0</v>
      </c>
      <c r="X900">
        <v>0</v>
      </c>
      <c r="Y900">
        <v>0</v>
      </c>
      <c r="Z900">
        <v>1</v>
      </c>
      <c r="AA900">
        <v>0</v>
      </c>
      <c r="AB900">
        <v>1</v>
      </c>
      <c r="AC900">
        <v>1</v>
      </c>
      <c r="AD900">
        <v>0</v>
      </c>
      <c r="AE900">
        <v>1</v>
      </c>
      <c r="AF900" t="str">
        <f t="shared" ref="AF900:AF963" si="94">"0x" &amp; BIN2HEX(U900 &amp; V900 &amp; W900, 2)  &amp; BIN2HEX(X900 &amp; Y900 &amp; Z900 &amp; AA900 &amp; AB900 &amp; AC900 &amp; AD900 &amp; AE900, 2)</f>
        <v>0x002D</v>
      </c>
      <c r="AG900" s="8" t="str">
        <f t="shared" ref="AG900:AG963" si="95">"new InstInfo("&amp; TEXT(C900,"0000") &amp;", """&amp;LOWER(B900)&amp;""", """&amp;D900&amp;""", """&amp;E900&amp;""", """&amp;F900&amp;""", """&amp;G900&amp;""", """&amp;H900&amp;""", """&amp;I900&amp;""", """&amp;J900&amp;""", "&amp;K900&amp;", "&amp;L900&amp;", @"""&amp;SUBSTITUTE(SUBSTITUTE(N900,CHAR(13),"&lt;br&gt;"),CHAR(10),"")&amp;""", @"""&amp;O900&amp;""", ISA_Enc."&amp;P900&amp;", "&amp;Q900&amp;", "&amp;R900&amp;", "&amp;S900&amp;", "&amp;AF900&amp;"),"</f>
        <v>new InstInfo(0896, "v_cmpx_ngt_f32", "vcc", "v4f", "v4f", "none", "none", "none", "none", 3, 3, @"D.u = !(S0 &gt; S1); Signal on sNaNinput only. Also write EXEC.", @"", ISA_Enc.VOPC, 27, 897, 0x7C360000, 0x002D),</v>
      </c>
    </row>
    <row r="901" spans="2:33" x14ac:dyDescent="0.25">
      <c r="B901" t="s">
        <v>2127</v>
      </c>
      <c r="C901" s="5">
        <f t="shared" si="90"/>
        <v>897</v>
      </c>
      <c r="D901" t="s">
        <v>2787</v>
      </c>
      <c r="E901" t="s">
        <v>2796</v>
      </c>
      <c r="F901" t="s">
        <v>2796</v>
      </c>
      <c r="G901" t="s">
        <v>2791</v>
      </c>
      <c r="H901" t="s">
        <v>2791</v>
      </c>
      <c r="I901" t="s">
        <v>2791</v>
      </c>
      <c r="J901" t="s">
        <v>2791</v>
      </c>
      <c r="K901">
        <f t="shared" si="91"/>
        <v>3</v>
      </c>
      <c r="L901">
        <f t="shared" si="93"/>
        <v>3</v>
      </c>
      <c r="N901" t="s">
        <v>2376</v>
      </c>
      <c r="P901" t="s">
        <v>2872</v>
      </c>
      <c r="Q901">
        <v>27</v>
      </c>
      <c r="R901">
        <v>0</v>
      </c>
      <c r="S901" t="s">
        <v>425</v>
      </c>
      <c r="T901" t="str">
        <f t="shared" si="92"/>
        <v>00011011</v>
      </c>
      <c r="U901">
        <v>0</v>
      </c>
      <c r="V901">
        <v>0</v>
      </c>
      <c r="W901">
        <v>0</v>
      </c>
      <c r="X901">
        <v>0</v>
      </c>
      <c r="Y901">
        <v>0</v>
      </c>
      <c r="Z901">
        <v>1</v>
      </c>
      <c r="AA901">
        <v>0</v>
      </c>
      <c r="AB901">
        <v>1</v>
      </c>
      <c r="AC901">
        <v>1</v>
      </c>
      <c r="AD901">
        <v>0</v>
      </c>
      <c r="AE901">
        <v>1</v>
      </c>
      <c r="AF901" t="str">
        <f t="shared" si="94"/>
        <v>0x002D</v>
      </c>
      <c r="AG901" s="8" t="str">
        <f t="shared" si="95"/>
        <v>new InstInfo(0897, "v_cmpx_ngt_f32_ext", "s8b", "v4f", "v4f", "none", "none", "none", "none", 3, 3, @"D.u = !(S0 &gt; S1); Signal on sNaNinput only. Also write EXEC.", @"", ISA_Enc.VOP3bC, 27, 0, 0x7C360000, 0x002D),</v>
      </c>
    </row>
    <row r="902" spans="2:33" x14ac:dyDescent="0.25">
      <c r="B902" t="s">
        <v>488</v>
      </c>
      <c r="C902" s="5">
        <f t="shared" ref="C902:C965" si="96">C901+1</f>
        <v>898</v>
      </c>
      <c r="D902" t="s">
        <v>1231</v>
      </c>
      <c r="E902" t="s">
        <v>2798</v>
      </c>
      <c r="F902" t="s">
        <v>2798</v>
      </c>
      <c r="G902" t="s">
        <v>2791</v>
      </c>
      <c r="H902" t="s">
        <v>2791</v>
      </c>
      <c r="I902" t="s">
        <v>2791</v>
      </c>
      <c r="J902" t="s">
        <v>2791</v>
      </c>
      <c r="K902">
        <f t="shared" si="91"/>
        <v>3</v>
      </c>
      <c r="L902">
        <f t="shared" si="93"/>
        <v>3</v>
      </c>
      <c r="N902" t="s">
        <v>2376</v>
      </c>
      <c r="P902" t="s">
        <v>1075</v>
      </c>
      <c r="Q902">
        <v>59</v>
      </c>
      <c r="R902">
        <f>_xlfn.IFNA(VLOOKUP(B902 &amp; "_EXT",$B$4:$C$1093,2,),0)</f>
        <v>899</v>
      </c>
      <c r="S902" t="s">
        <v>489</v>
      </c>
      <c r="T902" t="str">
        <f t="shared" si="92"/>
        <v>00111011</v>
      </c>
      <c r="U902">
        <v>0</v>
      </c>
      <c r="V902">
        <v>0</v>
      </c>
      <c r="W902">
        <v>0</v>
      </c>
      <c r="X902">
        <v>0</v>
      </c>
      <c r="Y902">
        <v>0</v>
      </c>
      <c r="Z902">
        <v>1</v>
      </c>
      <c r="AA902">
        <v>0</v>
      </c>
      <c r="AB902">
        <v>1</v>
      </c>
      <c r="AC902">
        <v>1</v>
      </c>
      <c r="AD902">
        <v>0</v>
      </c>
      <c r="AE902">
        <v>1</v>
      </c>
      <c r="AF902" t="str">
        <f t="shared" si="94"/>
        <v>0x002D</v>
      </c>
      <c r="AG902" s="8" t="str">
        <f t="shared" si="95"/>
        <v>new InstInfo(0898, "v_cmpx_ngt_f64", "vcc", "v8f", "v8f", "none", "none", "none", "none", 3, 3, @"D.u = !(S0 &gt; S1); Signal on sNaNinput only. Also write EXEC.", @"", ISA_Enc.VOPC, 59, 899, 0x7C760000, 0x002D),</v>
      </c>
    </row>
    <row r="903" spans="2:33" x14ac:dyDescent="0.25">
      <c r="B903" t="s">
        <v>2159</v>
      </c>
      <c r="C903" s="5">
        <f t="shared" si="96"/>
        <v>899</v>
      </c>
      <c r="D903" t="s">
        <v>2787</v>
      </c>
      <c r="E903" t="s">
        <v>2798</v>
      </c>
      <c r="F903" t="s">
        <v>2798</v>
      </c>
      <c r="G903" t="s">
        <v>2791</v>
      </c>
      <c r="H903" t="s">
        <v>2791</v>
      </c>
      <c r="I903" t="s">
        <v>2791</v>
      </c>
      <c r="J903" t="s">
        <v>2791</v>
      </c>
      <c r="K903">
        <f t="shared" si="91"/>
        <v>3</v>
      </c>
      <c r="L903">
        <f t="shared" si="93"/>
        <v>3</v>
      </c>
      <c r="N903" t="s">
        <v>2376</v>
      </c>
      <c r="P903" t="s">
        <v>2872</v>
      </c>
      <c r="Q903">
        <v>59</v>
      </c>
      <c r="R903">
        <v>0</v>
      </c>
      <c r="S903" t="s">
        <v>489</v>
      </c>
      <c r="T903" t="str">
        <f t="shared" si="92"/>
        <v>00111011</v>
      </c>
      <c r="U903">
        <v>0</v>
      </c>
      <c r="V903">
        <v>0</v>
      </c>
      <c r="W903">
        <v>0</v>
      </c>
      <c r="X903">
        <v>0</v>
      </c>
      <c r="Y903">
        <v>0</v>
      </c>
      <c r="Z903">
        <v>1</v>
      </c>
      <c r="AA903">
        <v>0</v>
      </c>
      <c r="AB903">
        <v>1</v>
      </c>
      <c r="AC903">
        <v>1</v>
      </c>
      <c r="AD903">
        <v>0</v>
      </c>
      <c r="AE903">
        <v>1</v>
      </c>
      <c r="AF903" t="str">
        <f t="shared" si="94"/>
        <v>0x002D</v>
      </c>
      <c r="AG903" s="8" t="str">
        <f t="shared" si="95"/>
        <v>new InstInfo(0899, "v_cmpx_ngt_f64_ext", "s8b", "v8f", "v8f", "none", "none", "none", "none", 3, 3, @"D.u = !(S0 &gt; S1); Signal on sNaNinput only. Also write EXEC.", @"", ISA_Enc.VOP3bC, 59, 0, 0x7C760000, 0x002D),</v>
      </c>
    </row>
    <row r="904" spans="2:33" x14ac:dyDescent="0.25">
      <c r="B904" t="s">
        <v>426</v>
      </c>
      <c r="C904" s="5">
        <f t="shared" si="96"/>
        <v>900</v>
      </c>
      <c r="D904" t="s">
        <v>1231</v>
      </c>
      <c r="E904" t="s">
        <v>2796</v>
      </c>
      <c r="F904" t="s">
        <v>2796</v>
      </c>
      <c r="G904" t="s">
        <v>2791</v>
      </c>
      <c r="H904" t="s">
        <v>2791</v>
      </c>
      <c r="I904" t="s">
        <v>2791</v>
      </c>
      <c r="J904" t="s">
        <v>2791</v>
      </c>
      <c r="K904">
        <f t="shared" si="91"/>
        <v>3</v>
      </c>
      <c r="L904">
        <f t="shared" si="93"/>
        <v>3</v>
      </c>
      <c r="N904" t="s">
        <v>2377</v>
      </c>
      <c r="P904" t="s">
        <v>1075</v>
      </c>
      <c r="Q904">
        <v>28</v>
      </c>
      <c r="R904">
        <f>_xlfn.IFNA(VLOOKUP(B904 &amp; "_EXT",$B$4:$C$1093,2,),0)</f>
        <v>901</v>
      </c>
      <c r="S904" t="s">
        <v>427</v>
      </c>
      <c r="T904" t="str">
        <f t="shared" si="92"/>
        <v>00011100</v>
      </c>
      <c r="U904">
        <v>0</v>
      </c>
      <c r="V904">
        <v>0</v>
      </c>
      <c r="W904">
        <v>0</v>
      </c>
      <c r="X904">
        <v>0</v>
      </c>
      <c r="Y904">
        <v>0</v>
      </c>
      <c r="Z904">
        <v>1</v>
      </c>
      <c r="AA904">
        <v>0</v>
      </c>
      <c r="AB904">
        <v>1</v>
      </c>
      <c r="AC904">
        <v>1</v>
      </c>
      <c r="AD904">
        <v>0</v>
      </c>
      <c r="AE904">
        <v>1</v>
      </c>
      <c r="AF904" t="str">
        <f t="shared" si="94"/>
        <v>0x002D</v>
      </c>
      <c r="AG904" s="8" t="str">
        <f t="shared" si="95"/>
        <v>new InstInfo(0900, "v_cmpx_nle_f32", "vcc", "v4f", "v4f", "none", "none", "none", "none", 3, 3, @"D.u = !(S0 &lt;= S1); Signal on sNaNinput only. Also write EXEC.", @"", ISA_Enc.VOPC, 28, 901, 0x7C380000, 0x002D),</v>
      </c>
    </row>
    <row r="905" spans="2:33" x14ac:dyDescent="0.25">
      <c r="B905" t="s">
        <v>2128</v>
      </c>
      <c r="C905" s="5">
        <f t="shared" si="96"/>
        <v>901</v>
      </c>
      <c r="D905" t="s">
        <v>2787</v>
      </c>
      <c r="E905" t="s">
        <v>2796</v>
      </c>
      <c r="F905" t="s">
        <v>2796</v>
      </c>
      <c r="G905" t="s">
        <v>2791</v>
      </c>
      <c r="H905" t="s">
        <v>2791</v>
      </c>
      <c r="I905" t="s">
        <v>2791</v>
      </c>
      <c r="J905" t="s">
        <v>2791</v>
      </c>
      <c r="K905">
        <f t="shared" si="91"/>
        <v>3</v>
      </c>
      <c r="L905">
        <f t="shared" si="93"/>
        <v>3</v>
      </c>
      <c r="N905" t="s">
        <v>2377</v>
      </c>
      <c r="P905" t="s">
        <v>2872</v>
      </c>
      <c r="Q905">
        <v>28</v>
      </c>
      <c r="R905">
        <v>0</v>
      </c>
      <c r="S905" t="s">
        <v>427</v>
      </c>
      <c r="T905" t="str">
        <f t="shared" si="92"/>
        <v>00011100</v>
      </c>
      <c r="U905">
        <v>0</v>
      </c>
      <c r="V905">
        <v>0</v>
      </c>
      <c r="W905">
        <v>0</v>
      </c>
      <c r="X905">
        <v>0</v>
      </c>
      <c r="Y905">
        <v>0</v>
      </c>
      <c r="Z905">
        <v>1</v>
      </c>
      <c r="AA905">
        <v>0</v>
      </c>
      <c r="AB905">
        <v>1</v>
      </c>
      <c r="AC905">
        <v>1</v>
      </c>
      <c r="AD905">
        <v>0</v>
      </c>
      <c r="AE905">
        <v>1</v>
      </c>
      <c r="AF905" t="str">
        <f t="shared" si="94"/>
        <v>0x002D</v>
      </c>
      <c r="AG905" s="8" t="str">
        <f t="shared" si="95"/>
        <v>new InstInfo(0901, "v_cmpx_nle_f32_ext", "s8b", "v4f", "v4f", "none", "none", "none", "none", 3, 3, @"D.u = !(S0 &lt;= S1); Signal on sNaNinput only. Also write EXEC.", @"", ISA_Enc.VOP3bC, 28, 0, 0x7C380000, 0x002D),</v>
      </c>
    </row>
    <row r="906" spans="2:33" x14ac:dyDescent="0.25">
      <c r="B906" t="s">
        <v>490</v>
      </c>
      <c r="C906" s="5">
        <f t="shared" si="96"/>
        <v>902</v>
      </c>
      <c r="D906" t="s">
        <v>1231</v>
      </c>
      <c r="E906" t="s">
        <v>2798</v>
      </c>
      <c r="F906" t="s">
        <v>2798</v>
      </c>
      <c r="G906" t="s">
        <v>2791</v>
      </c>
      <c r="H906" t="s">
        <v>2791</v>
      </c>
      <c r="I906" t="s">
        <v>2791</v>
      </c>
      <c r="J906" t="s">
        <v>2791</v>
      </c>
      <c r="K906">
        <f t="shared" si="91"/>
        <v>3</v>
      </c>
      <c r="L906">
        <f t="shared" si="93"/>
        <v>3</v>
      </c>
      <c r="N906" t="s">
        <v>2377</v>
      </c>
      <c r="P906" t="s">
        <v>1075</v>
      </c>
      <c r="Q906">
        <v>60</v>
      </c>
      <c r="R906">
        <f>_xlfn.IFNA(VLOOKUP(B906 &amp; "_EXT",$B$4:$C$1093,2,),0)</f>
        <v>903</v>
      </c>
      <c r="S906" t="s">
        <v>491</v>
      </c>
      <c r="T906" t="str">
        <f t="shared" si="92"/>
        <v>00111100</v>
      </c>
      <c r="U906">
        <v>0</v>
      </c>
      <c r="V906">
        <v>0</v>
      </c>
      <c r="W906">
        <v>0</v>
      </c>
      <c r="X906">
        <v>0</v>
      </c>
      <c r="Y906">
        <v>0</v>
      </c>
      <c r="Z906">
        <v>1</v>
      </c>
      <c r="AA906">
        <v>0</v>
      </c>
      <c r="AB906">
        <v>1</v>
      </c>
      <c r="AC906">
        <v>1</v>
      </c>
      <c r="AD906">
        <v>0</v>
      </c>
      <c r="AE906">
        <v>1</v>
      </c>
      <c r="AF906" t="str">
        <f t="shared" si="94"/>
        <v>0x002D</v>
      </c>
      <c r="AG906" s="8" t="str">
        <f t="shared" si="95"/>
        <v>new InstInfo(0902, "v_cmpx_nle_f64", "vcc", "v8f", "v8f", "none", "none", "none", "none", 3, 3, @"D.u = !(S0 &lt;= S1); Signal on sNaNinput only. Also write EXEC.", @"", ISA_Enc.VOPC, 60, 903, 0x7C780000, 0x002D),</v>
      </c>
    </row>
    <row r="907" spans="2:33" x14ac:dyDescent="0.25">
      <c r="B907" t="s">
        <v>2160</v>
      </c>
      <c r="C907" s="5">
        <f t="shared" si="96"/>
        <v>903</v>
      </c>
      <c r="D907" t="s">
        <v>2787</v>
      </c>
      <c r="E907" t="s">
        <v>2798</v>
      </c>
      <c r="F907" t="s">
        <v>2798</v>
      </c>
      <c r="G907" t="s">
        <v>2791</v>
      </c>
      <c r="H907" t="s">
        <v>2791</v>
      </c>
      <c r="I907" t="s">
        <v>2791</v>
      </c>
      <c r="J907" t="s">
        <v>2791</v>
      </c>
      <c r="K907">
        <f t="shared" si="91"/>
        <v>3</v>
      </c>
      <c r="L907">
        <f t="shared" si="93"/>
        <v>3</v>
      </c>
      <c r="N907" t="s">
        <v>2377</v>
      </c>
      <c r="P907" t="s">
        <v>2872</v>
      </c>
      <c r="Q907">
        <v>60</v>
      </c>
      <c r="R907">
        <v>0</v>
      </c>
      <c r="S907" t="s">
        <v>491</v>
      </c>
      <c r="T907" t="str">
        <f t="shared" si="92"/>
        <v>00111100</v>
      </c>
      <c r="U907">
        <v>0</v>
      </c>
      <c r="V907">
        <v>0</v>
      </c>
      <c r="W907">
        <v>0</v>
      </c>
      <c r="X907">
        <v>0</v>
      </c>
      <c r="Y907">
        <v>0</v>
      </c>
      <c r="Z907">
        <v>1</v>
      </c>
      <c r="AA907">
        <v>0</v>
      </c>
      <c r="AB907">
        <v>1</v>
      </c>
      <c r="AC907">
        <v>1</v>
      </c>
      <c r="AD907">
        <v>0</v>
      </c>
      <c r="AE907">
        <v>1</v>
      </c>
      <c r="AF907" t="str">
        <f t="shared" si="94"/>
        <v>0x002D</v>
      </c>
      <c r="AG907" s="8" t="str">
        <f t="shared" si="95"/>
        <v>new InstInfo(0903, "v_cmpx_nle_f64_ext", "s8b", "v8f", "v8f", "none", "none", "none", "none", 3, 3, @"D.u = !(S0 &lt;= S1); Signal on sNaNinput only. Also write EXEC.", @"", ISA_Enc.VOP3bC, 60, 0, 0x7C780000, 0x002D),</v>
      </c>
    </row>
    <row r="908" spans="2:33" x14ac:dyDescent="0.25">
      <c r="B908" t="s">
        <v>422</v>
      </c>
      <c r="C908" s="5">
        <f t="shared" si="96"/>
        <v>904</v>
      </c>
      <c r="D908" t="s">
        <v>1231</v>
      </c>
      <c r="E908" t="s">
        <v>2796</v>
      </c>
      <c r="F908" t="s">
        <v>2796</v>
      </c>
      <c r="G908" t="s">
        <v>2791</v>
      </c>
      <c r="H908" t="s">
        <v>2791</v>
      </c>
      <c r="I908" t="s">
        <v>2791</v>
      </c>
      <c r="J908" t="s">
        <v>2791</v>
      </c>
      <c r="K908">
        <f t="shared" si="91"/>
        <v>3</v>
      </c>
      <c r="L908">
        <f t="shared" si="93"/>
        <v>3</v>
      </c>
      <c r="N908" t="s">
        <v>2375</v>
      </c>
      <c r="P908" t="s">
        <v>1075</v>
      </c>
      <c r="Q908">
        <v>26</v>
      </c>
      <c r="R908">
        <f>_xlfn.IFNA(VLOOKUP(B908 &amp; "_EXT",$B$4:$C$1093,2,),0)</f>
        <v>905</v>
      </c>
      <c r="S908" t="s">
        <v>423</v>
      </c>
      <c r="T908" t="str">
        <f t="shared" si="92"/>
        <v>00011010</v>
      </c>
      <c r="U908">
        <v>0</v>
      </c>
      <c r="V908">
        <v>0</v>
      </c>
      <c r="W908">
        <v>0</v>
      </c>
      <c r="X908">
        <v>0</v>
      </c>
      <c r="Y908">
        <v>0</v>
      </c>
      <c r="Z908">
        <v>1</v>
      </c>
      <c r="AA908">
        <v>0</v>
      </c>
      <c r="AB908">
        <v>1</v>
      </c>
      <c r="AC908">
        <v>1</v>
      </c>
      <c r="AD908">
        <v>0</v>
      </c>
      <c r="AE908">
        <v>1</v>
      </c>
      <c r="AF908" t="str">
        <f t="shared" si="94"/>
        <v>0x002D</v>
      </c>
      <c r="AG908" s="8" t="str">
        <f t="shared" si="95"/>
        <v>new InstInfo(0904, "v_cmpx_nlg_f32", "vcc", "v4f", "v4f", "none", "none", "none", "none", 3, 3, @"D.u = !(S0 &lt;&gt; S1); Signal on sNaNinput only. Also write EXEC.", @"", ISA_Enc.VOPC, 26, 905, 0x7C340000, 0x002D),</v>
      </c>
    </row>
    <row r="909" spans="2:33" x14ac:dyDescent="0.25">
      <c r="B909" t="s">
        <v>2126</v>
      </c>
      <c r="C909" s="5">
        <f t="shared" si="96"/>
        <v>905</v>
      </c>
      <c r="D909" t="s">
        <v>2787</v>
      </c>
      <c r="E909" t="s">
        <v>2796</v>
      </c>
      <c r="F909" t="s">
        <v>2796</v>
      </c>
      <c r="G909" t="s">
        <v>2791</v>
      </c>
      <c r="H909" t="s">
        <v>2791</v>
      </c>
      <c r="I909" t="s">
        <v>2791</v>
      </c>
      <c r="J909" t="s">
        <v>2791</v>
      </c>
      <c r="K909">
        <f t="shared" si="91"/>
        <v>3</v>
      </c>
      <c r="L909">
        <f t="shared" si="93"/>
        <v>3</v>
      </c>
      <c r="N909" t="s">
        <v>2375</v>
      </c>
      <c r="P909" t="s">
        <v>2872</v>
      </c>
      <c r="Q909">
        <v>26</v>
      </c>
      <c r="R909">
        <v>0</v>
      </c>
      <c r="S909" t="s">
        <v>423</v>
      </c>
      <c r="T909" t="str">
        <f t="shared" si="92"/>
        <v>00011010</v>
      </c>
      <c r="U909">
        <v>0</v>
      </c>
      <c r="V909">
        <v>0</v>
      </c>
      <c r="W909">
        <v>0</v>
      </c>
      <c r="X909">
        <v>0</v>
      </c>
      <c r="Y909">
        <v>0</v>
      </c>
      <c r="Z909">
        <v>1</v>
      </c>
      <c r="AA909">
        <v>0</v>
      </c>
      <c r="AB909">
        <v>1</v>
      </c>
      <c r="AC909">
        <v>1</v>
      </c>
      <c r="AD909">
        <v>0</v>
      </c>
      <c r="AE909">
        <v>1</v>
      </c>
      <c r="AF909" t="str">
        <f t="shared" si="94"/>
        <v>0x002D</v>
      </c>
      <c r="AG909" s="8" t="str">
        <f t="shared" si="95"/>
        <v>new InstInfo(0905, "v_cmpx_nlg_f32_ext", "s8b", "v4f", "v4f", "none", "none", "none", "none", 3, 3, @"D.u = !(S0 &lt;&gt; S1); Signal on sNaNinput only. Also write EXEC.", @"", ISA_Enc.VOP3bC, 26, 0, 0x7C340000, 0x002D),</v>
      </c>
    </row>
    <row r="910" spans="2:33" x14ac:dyDescent="0.25">
      <c r="B910" t="s">
        <v>486</v>
      </c>
      <c r="C910" s="5">
        <f t="shared" si="96"/>
        <v>906</v>
      </c>
      <c r="D910" t="s">
        <v>1231</v>
      </c>
      <c r="E910" t="s">
        <v>2798</v>
      </c>
      <c r="F910" t="s">
        <v>2798</v>
      </c>
      <c r="G910" t="s">
        <v>2791</v>
      </c>
      <c r="H910" t="s">
        <v>2791</v>
      </c>
      <c r="I910" t="s">
        <v>2791</v>
      </c>
      <c r="J910" t="s">
        <v>2791</v>
      </c>
      <c r="K910">
        <f t="shared" si="91"/>
        <v>3</v>
      </c>
      <c r="L910">
        <f t="shared" si="93"/>
        <v>3</v>
      </c>
      <c r="N910" t="s">
        <v>2375</v>
      </c>
      <c r="P910" t="s">
        <v>1075</v>
      </c>
      <c r="Q910">
        <v>58</v>
      </c>
      <c r="R910">
        <f>_xlfn.IFNA(VLOOKUP(B910 &amp; "_EXT",$B$4:$C$1093,2,),0)</f>
        <v>907</v>
      </c>
      <c r="S910" t="s">
        <v>487</v>
      </c>
      <c r="T910" t="str">
        <f t="shared" si="92"/>
        <v>00111010</v>
      </c>
      <c r="U910">
        <v>0</v>
      </c>
      <c r="V910">
        <v>0</v>
      </c>
      <c r="W910">
        <v>0</v>
      </c>
      <c r="X910">
        <v>0</v>
      </c>
      <c r="Y910">
        <v>0</v>
      </c>
      <c r="Z910">
        <v>1</v>
      </c>
      <c r="AA910">
        <v>0</v>
      </c>
      <c r="AB910">
        <v>1</v>
      </c>
      <c r="AC910">
        <v>1</v>
      </c>
      <c r="AD910">
        <v>0</v>
      </c>
      <c r="AE910">
        <v>1</v>
      </c>
      <c r="AF910" t="str">
        <f t="shared" si="94"/>
        <v>0x002D</v>
      </c>
      <c r="AG910" s="8" t="str">
        <f t="shared" si="95"/>
        <v>new InstInfo(0906, "v_cmpx_nlg_f64", "vcc", "v8f", "v8f", "none", "none", "none", "none", 3, 3, @"D.u = !(S0 &lt;&gt; S1); Signal on sNaNinput only. Also write EXEC.", @"", ISA_Enc.VOPC, 58, 907, 0x7C740000, 0x002D),</v>
      </c>
    </row>
    <row r="911" spans="2:33" x14ac:dyDescent="0.25">
      <c r="B911" t="s">
        <v>2158</v>
      </c>
      <c r="C911" s="5">
        <f t="shared" si="96"/>
        <v>907</v>
      </c>
      <c r="D911" t="s">
        <v>2787</v>
      </c>
      <c r="E911" t="s">
        <v>2798</v>
      </c>
      <c r="F911" t="s">
        <v>2798</v>
      </c>
      <c r="G911" t="s">
        <v>2791</v>
      </c>
      <c r="H911" t="s">
        <v>2791</v>
      </c>
      <c r="I911" t="s">
        <v>2791</v>
      </c>
      <c r="J911" t="s">
        <v>2791</v>
      </c>
      <c r="K911">
        <f t="shared" si="91"/>
        <v>3</v>
      </c>
      <c r="L911">
        <f t="shared" si="93"/>
        <v>3</v>
      </c>
      <c r="N911" t="s">
        <v>2375</v>
      </c>
      <c r="P911" t="s">
        <v>2872</v>
      </c>
      <c r="Q911">
        <v>58</v>
      </c>
      <c r="R911">
        <v>0</v>
      </c>
      <c r="S911" t="s">
        <v>487</v>
      </c>
      <c r="T911" t="str">
        <f t="shared" si="92"/>
        <v>00111010</v>
      </c>
      <c r="U911">
        <v>0</v>
      </c>
      <c r="V911">
        <v>0</v>
      </c>
      <c r="W911">
        <v>0</v>
      </c>
      <c r="X911">
        <v>0</v>
      </c>
      <c r="Y911">
        <v>0</v>
      </c>
      <c r="Z911">
        <v>1</v>
      </c>
      <c r="AA911">
        <v>0</v>
      </c>
      <c r="AB911">
        <v>1</v>
      </c>
      <c r="AC911">
        <v>1</v>
      </c>
      <c r="AD911">
        <v>0</v>
      </c>
      <c r="AE911">
        <v>1</v>
      </c>
      <c r="AF911" t="str">
        <f t="shared" si="94"/>
        <v>0x002D</v>
      </c>
      <c r="AG911" s="8" t="str">
        <f t="shared" si="95"/>
        <v>new InstInfo(0907, "v_cmpx_nlg_f64_ext", "s8b", "v8f", "v8f", "none", "none", "none", "none", 3, 3, @"D.u = !(S0 &lt;&gt; S1); Signal on sNaNinput only. Also write EXEC.", @"", ISA_Enc.VOP3bC, 58, 0, 0x7C740000, 0x002D),</v>
      </c>
    </row>
    <row r="912" spans="2:33" x14ac:dyDescent="0.25">
      <c r="B912" t="s">
        <v>430</v>
      </c>
      <c r="C912" s="5">
        <f t="shared" si="96"/>
        <v>908</v>
      </c>
      <c r="D912" t="s">
        <v>1231</v>
      </c>
      <c r="E912" t="s">
        <v>2796</v>
      </c>
      <c r="F912" t="s">
        <v>2796</v>
      </c>
      <c r="G912" t="s">
        <v>2791</v>
      </c>
      <c r="H912" t="s">
        <v>2791</v>
      </c>
      <c r="I912" t="s">
        <v>2791</v>
      </c>
      <c r="J912" t="s">
        <v>2791</v>
      </c>
      <c r="K912">
        <f t="shared" si="91"/>
        <v>3</v>
      </c>
      <c r="L912">
        <f t="shared" si="93"/>
        <v>3</v>
      </c>
      <c r="N912" t="s">
        <v>2379</v>
      </c>
      <c r="P912" t="s">
        <v>1075</v>
      </c>
      <c r="Q912">
        <v>30</v>
      </c>
      <c r="R912">
        <f>_xlfn.IFNA(VLOOKUP(B912 &amp; "_EXT",$B$4:$C$1093,2,),0)</f>
        <v>909</v>
      </c>
      <c r="S912" t="s">
        <v>431</v>
      </c>
      <c r="T912" t="str">
        <f t="shared" si="92"/>
        <v>00011110</v>
      </c>
      <c r="U912">
        <v>0</v>
      </c>
      <c r="V912">
        <v>0</v>
      </c>
      <c r="W912">
        <v>0</v>
      </c>
      <c r="X912">
        <v>0</v>
      </c>
      <c r="Y912">
        <v>0</v>
      </c>
      <c r="Z912">
        <v>1</v>
      </c>
      <c r="AA912">
        <v>0</v>
      </c>
      <c r="AB912">
        <v>1</v>
      </c>
      <c r="AC912">
        <v>1</v>
      </c>
      <c r="AD912">
        <v>0</v>
      </c>
      <c r="AE912">
        <v>1</v>
      </c>
      <c r="AF912" t="str">
        <f t="shared" si="94"/>
        <v>0x002D</v>
      </c>
      <c r="AG912" s="8" t="str">
        <f t="shared" si="95"/>
        <v>new InstInfo(0908, "v_cmpx_nlt_f32", "vcc", "v4f", "v4f", "none", "none", "none", "none", 3, 3, @"D.u = !(S0 &lt; S1); Signal on sNaNinput only. Also write EXEC.", @"", ISA_Enc.VOPC, 30, 909, 0x7C3C0000, 0x002D),</v>
      </c>
    </row>
    <row r="913" spans="2:33" x14ac:dyDescent="0.25">
      <c r="B913" t="s">
        <v>2130</v>
      </c>
      <c r="C913" s="5">
        <f t="shared" si="96"/>
        <v>909</v>
      </c>
      <c r="D913" t="s">
        <v>2787</v>
      </c>
      <c r="E913" t="s">
        <v>2796</v>
      </c>
      <c r="F913" t="s">
        <v>2796</v>
      </c>
      <c r="G913" t="s">
        <v>2791</v>
      </c>
      <c r="H913" t="s">
        <v>2791</v>
      </c>
      <c r="I913" t="s">
        <v>2791</v>
      </c>
      <c r="J913" t="s">
        <v>2791</v>
      </c>
      <c r="K913">
        <f t="shared" si="91"/>
        <v>3</v>
      </c>
      <c r="L913">
        <f t="shared" si="93"/>
        <v>3</v>
      </c>
      <c r="N913" t="s">
        <v>2379</v>
      </c>
      <c r="P913" t="s">
        <v>2872</v>
      </c>
      <c r="Q913">
        <v>30</v>
      </c>
      <c r="R913">
        <v>0</v>
      </c>
      <c r="S913" t="s">
        <v>431</v>
      </c>
      <c r="T913" t="str">
        <f t="shared" si="92"/>
        <v>00011110</v>
      </c>
      <c r="U913">
        <v>0</v>
      </c>
      <c r="V913">
        <v>0</v>
      </c>
      <c r="W913">
        <v>0</v>
      </c>
      <c r="X913">
        <v>0</v>
      </c>
      <c r="Y913">
        <v>0</v>
      </c>
      <c r="Z913">
        <v>1</v>
      </c>
      <c r="AA913">
        <v>0</v>
      </c>
      <c r="AB913">
        <v>1</v>
      </c>
      <c r="AC913">
        <v>1</v>
      </c>
      <c r="AD913">
        <v>0</v>
      </c>
      <c r="AE913">
        <v>1</v>
      </c>
      <c r="AF913" t="str">
        <f t="shared" si="94"/>
        <v>0x002D</v>
      </c>
      <c r="AG913" s="8" t="str">
        <f t="shared" si="95"/>
        <v>new InstInfo(0909, "v_cmpx_nlt_f32_ext", "s8b", "v4f", "v4f", "none", "none", "none", "none", 3, 3, @"D.u = !(S0 &lt; S1); Signal on sNaNinput only. Also write EXEC.", @"", ISA_Enc.VOP3bC, 30, 0, 0x7C3C0000, 0x002D),</v>
      </c>
    </row>
    <row r="914" spans="2:33" x14ac:dyDescent="0.25">
      <c r="B914" t="s">
        <v>494</v>
      </c>
      <c r="C914" s="5">
        <f t="shared" si="96"/>
        <v>910</v>
      </c>
      <c r="D914" t="s">
        <v>1231</v>
      </c>
      <c r="E914" t="s">
        <v>2798</v>
      </c>
      <c r="F914" t="s">
        <v>2798</v>
      </c>
      <c r="G914" t="s">
        <v>2791</v>
      </c>
      <c r="H914" t="s">
        <v>2791</v>
      </c>
      <c r="I914" t="s">
        <v>2791</v>
      </c>
      <c r="J914" t="s">
        <v>2791</v>
      </c>
      <c r="K914">
        <f t="shared" ref="K914:K977" si="97">7-COUNTIF(D914:J914,"none")</f>
        <v>3</v>
      </c>
      <c r="L914">
        <f t="shared" si="93"/>
        <v>3</v>
      </c>
      <c r="N914" t="s">
        <v>2379</v>
      </c>
      <c r="P914" t="s">
        <v>1075</v>
      </c>
      <c r="Q914">
        <v>62</v>
      </c>
      <c r="R914">
        <f>_xlfn.IFNA(VLOOKUP(B914 &amp; "_EXT",$B$4:$C$1093,2,),0)</f>
        <v>911</v>
      </c>
      <c r="S914" t="s">
        <v>495</v>
      </c>
      <c r="T914" t="str">
        <f t="shared" si="92"/>
        <v>00111110</v>
      </c>
      <c r="U914">
        <v>0</v>
      </c>
      <c r="V914">
        <v>0</v>
      </c>
      <c r="W914">
        <v>0</v>
      </c>
      <c r="X914">
        <v>0</v>
      </c>
      <c r="Y914">
        <v>0</v>
      </c>
      <c r="Z914">
        <v>1</v>
      </c>
      <c r="AA914">
        <v>0</v>
      </c>
      <c r="AB914">
        <v>1</v>
      </c>
      <c r="AC914">
        <v>1</v>
      </c>
      <c r="AD914">
        <v>0</v>
      </c>
      <c r="AE914">
        <v>1</v>
      </c>
      <c r="AF914" t="str">
        <f t="shared" si="94"/>
        <v>0x002D</v>
      </c>
      <c r="AG914" s="8" t="str">
        <f t="shared" si="95"/>
        <v>new InstInfo(0910, "v_cmpx_nlt_f64", "vcc", "v8f", "v8f", "none", "none", "none", "none", 3, 3, @"D.u = !(S0 &lt; S1); Signal on sNaNinput only. Also write EXEC.", @"", ISA_Enc.VOPC, 62, 911, 0x7C7C0000, 0x002D),</v>
      </c>
    </row>
    <row r="915" spans="2:33" x14ac:dyDescent="0.25">
      <c r="B915" t="s">
        <v>2162</v>
      </c>
      <c r="C915" s="5">
        <f t="shared" si="96"/>
        <v>911</v>
      </c>
      <c r="D915" t="s">
        <v>2787</v>
      </c>
      <c r="E915" t="s">
        <v>2798</v>
      </c>
      <c r="F915" t="s">
        <v>2798</v>
      </c>
      <c r="G915" t="s">
        <v>2791</v>
      </c>
      <c r="H915" t="s">
        <v>2791</v>
      </c>
      <c r="I915" t="s">
        <v>2791</v>
      </c>
      <c r="J915" t="s">
        <v>2791</v>
      </c>
      <c r="K915">
        <f t="shared" si="97"/>
        <v>3</v>
      </c>
      <c r="L915">
        <f t="shared" si="93"/>
        <v>3</v>
      </c>
      <c r="N915" t="s">
        <v>2379</v>
      </c>
      <c r="P915" t="s">
        <v>2872</v>
      </c>
      <c r="Q915">
        <v>62</v>
      </c>
      <c r="R915">
        <v>0</v>
      </c>
      <c r="S915" t="s">
        <v>495</v>
      </c>
      <c r="T915" t="str">
        <f t="shared" si="92"/>
        <v>00111110</v>
      </c>
      <c r="U915">
        <v>0</v>
      </c>
      <c r="V915">
        <v>0</v>
      </c>
      <c r="W915">
        <v>0</v>
      </c>
      <c r="X915">
        <v>0</v>
      </c>
      <c r="Y915">
        <v>0</v>
      </c>
      <c r="Z915">
        <v>1</v>
      </c>
      <c r="AA915">
        <v>0</v>
      </c>
      <c r="AB915">
        <v>1</v>
      </c>
      <c r="AC915">
        <v>1</v>
      </c>
      <c r="AD915">
        <v>0</v>
      </c>
      <c r="AE915">
        <v>1</v>
      </c>
      <c r="AF915" t="str">
        <f t="shared" si="94"/>
        <v>0x002D</v>
      </c>
      <c r="AG915" s="8" t="str">
        <f t="shared" si="95"/>
        <v>new InstInfo(0911, "v_cmpx_nlt_f64_ext", "s8b", "v8f", "v8f", "none", "none", "none", "none", 3, 3, @"D.u = !(S0 &lt; S1); Signal on sNaNinput only. Also write EXEC.", @"", ISA_Enc.VOP3bC, 62, 0, 0x7C7C0000, 0x002D),</v>
      </c>
    </row>
    <row r="916" spans="2:33" x14ac:dyDescent="0.25">
      <c r="B916" t="s">
        <v>416</v>
      </c>
      <c r="C916" s="5">
        <f t="shared" si="96"/>
        <v>912</v>
      </c>
      <c r="D916" t="s">
        <v>1231</v>
      </c>
      <c r="E916" t="s">
        <v>2796</v>
      </c>
      <c r="F916" t="s">
        <v>2796</v>
      </c>
      <c r="G916" t="s">
        <v>2791</v>
      </c>
      <c r="H916" t="s">
        <v>2791</v>
      </c>
      <c r="I916" t="s">
        <v>2791</v>
      </c>
      <c r="J916" t="s">
        <v>2791</v>
      </c>
      <c r="K916">
        <f t="shared" si="97"/>
        <v>3</v>
      </c>
      <c r="L916">
        <f t="shared" si="93"/>
        <v>3</v>
      </c>
      <c r="N916" t="s">
        <v>2372</v>
      </c>
      <c r="P916" t="s">
        <v>1075</v>
      </c>
      <c r="Q916">
        <v>23</v>
      </c>
      <c r="R916">
        <f>_xlfn.IFNA(VLOOKUP(B916 &amp; "_EXT",$B$4:$C$1093,2,),0)</f>
        <v>913</v>
      </c>
      <c r="S916" t="s">
        <v>417</v>
      </c>
      <c r="T916" t="str">
        <f t="shared" si="92"/>
        <v>00010111</v>
      </c>
      <c r="U916">
        <v>0</v>
      </c>
      <c r="V916">
        <v>0</v>
      </c>
      <c r="W916">
        <v>0</v>
      </c>
      <c r="X916">
        <v>0</v>
      </c>
      <c r="Y916">
        <v>0</v>
      </c>
      <c r="Z916">
        <v>1</v>
      </c>
      <c r="AA916">
        <v>0</v>
      </c>
      <c r="AB916">
        <v>1</v>
      </c>
      <c r="AC916">
        <v>1</v>
      </c>
      <c r="AD916">
        <v>0</v>
      </c>
      <c r="AE916">
        <v>1</v>
      </c>
      <c r="AF916" t="str">
        <f t="shared" si="94"/>
        <v>0x002D</v>
      </c>
      <c r="AG916" s="8" t="str">
        <f t="shared" si="95"/>
        <v>new InstInfo(0912, "v_cmpx_o_f32", "vcc", "v4f", "v4f", "none", "none", "none", "none", 3, 3, @"D.u = (!isNaN(S0) &amp;&amp; !isNaN(S1)); Signal on sNaNinput only. Also write EXEC.", @"", ISA_Enc.VOPC, 23, 913, 0x7C2E0000, 0x002D),</v>
      </c>
    </row>
    <row r="917" spans="2:33" x14ac:dyDescent="0.25">
      <c r="B917" t="s">
        <v>2123</v>
      </c>
      <c r="C917" s="5">
        <f t="shared" si="96"/>
        <v>913</v>
      </c>
      <c r="D917" t="s">
        <v>2787</v>
      </c>
      <c r="E917" t="s">
        <v>2796</v>
      </c>
      <c r="F917" t="s">
        <v>2796</v>
      </c>
      <c r="G917" t="s">
        <v>2791</v>
      </c>
      <c r="H917" t="s">
        <v>2791</v>
      </c>
      <c r="I917" t="s">
        <v>2791</v>
      </c>
      <c r="J917" t="s">
        <v>2791</v>
      </c>
      <c r="K917">
        <f t="shared" si="97"/>
        <v>3</v>
      </c>
      <c r="L917">
        <f t="shared" si="93"/>
        <v>3</v>
      </c>
      <c r="N917" t="s">
        <v>2372</v>
      </c>
      <c r="P917" t="s">
        <v>2872</v>
      </c>
      <c r="Q917">
        <v>23</v>
      </c>
      <c r="R917">
        <v>0</v>
      </c>
      <c r="S917" t="s">
        <v>417</v>
      </c>
      <c r="T917" t="str">
        <f t="shared" si="92"/>
        <v>00010111</v>
      </c>
      <c r="U917">
        <v>0</v>
      </c>
      <c r="V917">
        <v>0</v>
      </c>
      <c r="W917">
        <v>0</v>
      </c>
      <c r="X917">
        <v>0</v>
      </c>
      <c r="Y917">
        <v>0</v>
      </c>
      <c r="Z917">
        <v>1</v>
      </c>
      <c r="AA917">
        <v>0</v>
      </c>
      <c r="AB917">
        <v>1</v>
      </c>
      <c r="AC917">
        <v>1</v>
      </c>
      <c r="AD917">
        <v>0</v>
      </c>
      <c r="AE917">
        <v>1</v>
      </c>
      <c r="AF917" t="str">
        <f t="shared" si="94"/>
        <v>0x002D</v>
      </c>
      <c r="AG917" s="8" t="str">
        <f t="shared" si="95"/>
        <v>new InstInfo(0913, "v_cmpx_o_f32_ext", "s8b", "v4f", "v4f", "none", "none", "none", "none", 3, 3, @"D.u = (!isNaN(S0) &amp;&amp; !isNaN(S1)); Signal on sNaNinput only. Also write EXEC.", @"", ISA_Enc.VOP3bC, 23, 0, 0x7C2E0000, 0x002D),</v>
      </c>
    </row>
    <row r="918" spans="2:33" x14ac:dyDescent="0.25">
      <c r="B918" t="s">
        <v>480</v>
      </c>
      <c r="C918" s="5">
        <f t="shared" si="96"/>
        <v>914</v>
      </c>
      <c r="D918" t="s">
        <v>1231</v>
      </c>
      <c r="E918" t="s">
        <v>2798</v>
      </c>
      <c r="F918" t="s">
        <v>2798</v>
      </c>
      <c r="G918" t="s">
        <v>2791</v>
      </c>
      <c r="H918" t="s">
        <v>2791</v>
      </c>
      <c r="I918" t="s">
        <v>2791</v>
      </c>
      <c r="J918" t="s">
        <v>2791</v>
      </c>
      <c r="K918">
        <f t="shared" si="97"/>
        <v>3</v>
      </c>
      <c r="L918">
        <f t="shared" si="93"/>
        <v>3</v>
      </c>
      <c r="N918" t="s">
        <v>2372</v>
      </c>
      <c r="P918" t="s">
        <v>1075</v>
      </c>
      <c r="Q918">
        <v>55</v>
      </c>
      <c r="R918">
        <f>_xlfn.IFNA(VLOOKUP(B918 &amp; "_EXT",$B$4:$C$1093,2,),0)</f>
        <v>915</v>
      </c>
      <c r="S918" t="s">
        <v>481</v>
      </c>
      <c r="T918" t="str">
        <f t="shared" si="92"/>
        <v>00110111</v>
      </c>
      <c r="U918">
        <v>0</v>
      </c>
      <c r="V918">
        <v>0</v>
      </c>
      <c r="W918">
        <v>0</v>
      </c>
      <c r="X918">
        <v>0</v>
      </c>
      <c r="Y918">
        <v>0</v>
      </c>
      <c r="Z918">
        <v>1</v>
      </c>
      <c r="AA918">
        <v>0</v>
      </c>
      <c r="AB918">
        <v>1</v>
      </c>
      <c r="AC918">
        <v>1</v>
      </c>
      <c r="AD918">
        <v>0</v>
      </c>
      <c r="AE918">
        <v>1</v>
      </c>
      <c r="AF918" t="str">
        <f t="shared" si="94"/>
        <v>0x002D</v>
      </c>
      <c r="AG918" s="8" t="str">
        <f t="shared" si="95"/>
        <v>new InstInfo(0914, "v_cmpx_o_f64", "vcc", "v8f", "v8f", "none", "none", "none", "none", 3, 3, @"D.u = (!isNaN(S0) &amp;&amp; !isNaN(S1)); Signal on sNaNinput only. Also write EXEC.", @"", ISA_Enc.VOPC, 55, 915, 0x7C6E0000, 0x002D),</v>
      </c>
    </row>
    <row r="919" spans="2:33" x14ac:dyDescent="0.25">
      <c r="B919" t="s">
        <v>2155</v>
      </c>
      <c r="C919" s="5">
        <f t="shared" si="96"/>
        <v>915</v>
      </c>
      <c r="D919" t="s">
        <v>2787</v>
      </c>
      <c r="E919" t="s">
        <v>2798</v>
      </c>
      <c r="F919" t="s">
        <v>2798</v>
      </c>
      <c r="G919" t="s">
        <v>2791</v>
      </c>
      <c r="H919" t="s">
        <v>2791</v>
      </c>
      <c r="I919" t="s">
        <v>2791</v>
      </c>
      <c r="J919" t="s">
        <v>2791</v>
      </c>
      <c r="K919">
        <f t="shared" si="97"/>
        <v>3</v>
      </c>
      <c r="L919">
        <f t="shared" si="93"/>
        <v>3</v>
      </c>
      <c r="N919" t="s">
        <v>2372</v>
      </c>
      <c r="P919" t="s">
        <v>2872</v>
      </c>
      <c r="Q919">
        <v>55</v>
      </c>
      <c r="R919">
        <v>0</v>
      </c>
      <c r="S919" t="s">
        <v>481</v>
      </c>
      <c r="T919" t="str">
        <f t="shared" si="92"/>
        <v>00110111</v>
      </c>
      <c r="U919">
        <v>0</v>
      </c>
      <c r="V919">
        <v>0</v>
      </c>
      <c r="W919">
        <v>0</v>
      </c>
      <c r="X919">
        <v>0</v>
      </c>
      <c r="Y919">
        <v>0</v>
      </c>
      <c r="Z919">
        <v>1</v>
      </c>
      <c r="AA919">
        <v>0</v>
      </c>
      <c r="AB919">
        <v>1</v>
      </c>
      <c r="AC919">
        <v>1</v>
      </c>
      <c r="AD919">
        <v>0</v>
      </c>
      <c r="AE919">
        <v>1</v>
      </c>
      <c r="AF919" t="str">
        <f t="shared" si="94"/>
        <v>0x002D</v>
      </c>
      <c r="AG919" s="8" t="str">
        <f t="shared" si="95"/>
        <v>new InstInfo(0915, "v_cmpx_o_f64_ext", "s8b", "v8f", "v8f", "none", "none", "none", "none", 3, 3, @"D.u = (!isNaN(S0) &amp;&amp; !isNaN(S1)); Signal on sNaNinput only. Also write EXEC.", @"", ISA_Enc.VOP3bC, 55, 0, 0x7C6E0000, 0x002D),</v>
      </c>
    </row>
    <row r="920" spans="2:33" x14ac:dyDescent="0.25">
      <c r="B920" t="s">
        <v>432</v>
      </c>
      <c r="C920" s="5">
        <f t="shared" si="96"/>
        <v>916</v>
      </c>
      <c r="D920" t="s">
        <v>1231</v>
      </c>
      <c r="E920" t="s">
        <v>2796</v>
      </c>
      <c r="F920" t="s">
        <v>2796</v>
      </c>
      <c r="G920" t="s">
        <v>2791</v>
      </c>
      <c r="H920" t="s">
        <v>2791</v>
      </c>
      <c r="I920" t="s">
        <v>2791</v>
      </c>
      <c r="J920" t="s">
        <v>2791</v>
      </c>
      <c r="K920">
        <f t="shared" si="97"/>
        <v>3</v>
      </c>
      <c r="L920">
        <f t="shared" si="93"/>
        <v>3</v>
      </c>
      <c r="N920" t="s">
        <v>2380</v>
      </c>
      <c r="P920" t="s">
        <v>1075</v>
      </c>
      <c r="Q920">
        <v>31</v>
      </c>
      <c r="R920">
        <f>_xlfn.IFNA(VLOOKUP(B920 &amp; "_EXT",$B$4:$C$1093,2,),0)</f>
        <v>917</v>
      </c>
      <c r="S920" t="s">
        <v>433</v>
      </c>
      <c r="T920" t="str">
        <f t="shared" si="92"/>
        <v>00011111</v>
      </c>
      <c r="U920">
        <v>0</v>
      </c>
      <c r="V920">
        <v>0</v>
      </c>
      <c r="W920">
        <v>0</v>
      </c>
      <c r="X920">
        <v>0</v>
      </c>
      <c r="Y920">
        <v>0</v>
      </c>
      <c r="Z920">
        <v>1</v>
      </c>
      <c r="AA920">
        <v>0</v>
      </c>
      <c r="AB920">
        <v>1</v>
      </c>
      <c r="AC920">
        <v>1</v>
      </c>
      <c r="AD920">
        <v>0</v>
      </c>
      <c r="AE920">
        <v>1</v>
      </c>
      <c r="AF920" t="str">
        <f t="shared" si="94"/>
        <v>0x002D</v>
      </c>
      <c r="AG920" s="8" t="str">
        <f t="shared" si="95"/>
        <v>new InstInfo(0916, "v_cmpx_tru_f32", "vcc", "v4f", "v4f", "none", "none", "none", "none", 3, 3, @"D.u = 1; Signal on sNaNinput only. Also write EXEC.", @"", ISA_Enc.VOPC, 31, 917, 0x7C3E0000, 0x002D),</v>
      </c>
    </row>
    <row r="921" spans="2:33" x14ac:dyDescent="0.25">
      <c r="B921" t="s">
        <v>2131</v>
      </c>
      <c r="C921" s="5">
        <f t="shared" si="96"/>
        <v>917</v>
      </c>
      <c r="D921" t="s">
        <v>2787</v>
      </c>
      <c r="E921" t="s">
        <v>2796</v>
      </c>
      <c r="F921" t="s">
        <v>2796</v>
      </c>
      <c r="G921" t="s">
        <v>2791</v>
      </c>
      <c r="H921" t="s">
        <v>2791</v>
      </c>
      <c r="I921" t="s">
        <v>2791</v>
      </c>
      <c r="J921" t="s">
        <v>2791</v>
      </c>
      <c r="K921">
        <f t="shared" si="97"/>
        <v>3</v>
      </c>
      <c r="L921">
        <f t="shared" si="93"/>
        <v>3</v>
      </c>
      <c r="N921" t="s">
        <v>2380</v>
      </c>
      <c r="P921" t="s">
        <v>2872</v>
      </c>
      <c r="Q921">
        <v>31</v>
      </c>
      <c r="R921">
        <v>0</v>
      </c>
      <c r="S921" t="s">
        <v>433</v>
      </c>
      <c r="T921" t="str">
        <f t="shared" si="92"/>
        <v>00011111</v>
      </c>
      <c r="U921">
        <v>0</v>
      </c>
      <c r="V921">
        <v>0</v>
      </c>
      <c r="W921">
        <v>0</v>
      </c>
      <c r="X921">
        <v>0</v>
      </c>
      <c r="Y921">
        <v>0</v>
      </c>
      <c r="Z921">
        <v>1</v>
      </c>
      <c r="AA921">
        <v>0</v>
      </c>
      <c r="AB921">
        <v>1</v>
      </c>
      <c r="AC921">
        <v>1</v>
      </c>
      <c r="AD921">
        <v>0</v>
      </c>
      <c r="AE921">
        <v>1</v>
      </c>
      <c r="AF921" t="str">
        <f t="shared" si="94"/>
        <v>0x002D</v>
      </c>
      <c r="AG921" s="8" t="str">
        <f t="shared" si="95"/>
        <v>new InstInfo(0917, "v_cmpx_tru_f32_ext", "s8b", "v4f", "v4f", "none", "none", "none", "none", 3, 3, @"D.u = 1; Signal on sNaNinput only. Also write EXEC.", @"", ISA_Enc.VOP3bC, 31, 0, 0x7C3E0000, 0x002D),</v>
      </c>
    </row>
    <row r="922" spans="2:33" x14ac:dyDescent="0.25">
      <c r="B922" t="s">
        <v>496</v>
      </c>
      <c r="C922" s="5">
        <f t="shared" si="96"/>
        <v>918</v>
      </c>
      <c r="D922" t="s">
        <v>1231</v>
      </c>
      <c r="E922" t="s">
        <v>2798</v>
      </c>
      <c r="F922" t="s">
        <v>2798</v>
      </c>
      <c r="G922" t="s">
        <v>2791</v>
      </c>
      <c r="H922" t="s">
        <v>2791</v>
      </c>
      <c r="I922" t="s">
        <v>2791</v>
      </c>
      <c r="J922" t="s">
        <v>2791</v>
      </c>
      <c r="K922">
        <f t="shared" si="97"/>
        <v>3</v>
      </c>
      <c r="L922">
        <f t="shared" si="93"/>
        <v>3</v>
      </c>
      <c r="N922" t="s">
        <v>2380</v>
      </c>
      <c r="P922" t="s">
        <v>1075</v>
      </c>
      <c r="Q922">
        <v>63</v>
      </c>
      <c r="R922">
        <f>_xlfn.IFNA(VLOOKUP(B922 &amp; "_EXT",$B$4:$C$1093,2,),0)</f>
        <v>919</v>
      </c>
      <c r="S922" t="s">
        <v>497</v>
      </c>
      <c r="T922" t="str">
        <f t="shared" si="92"/>
        <v>00111111</v>
      </c>
      <c r="U922">
        <v>0</v>
      </c>
      <c r="V922">
        <v>0</v>
      </c>
      <c r="W922">
        <v>0</v>
      </c>
      <c r="X922">
        <v>0</v>
      </c>
      <c r="Y922">
        <v>0</v>
      </c>
      <c r="Z922">
        <v>1</v>
      </c>
      <c r="AA922">
        <v>0</v>
      </c>
      <c r="AB922">
        <v>1</v>
      </c>
      <c r="AC922">
        <v>1</v>
      </c>
      <c r="AD922">
        <v>0</v>
      </c>
      <c r="AE922">
        <v>1</v>
      </c>
      <c r="AF922" t="str">
        <f t="shared" si="94"/>
        <v>0x002D</v>
      </c>
      <c r="AG922" s="8" t="str">
        <f t="shared" si="95"/>
        <v>new InstInfo(0918, "v_cmpx_tru_f64", "vcc", "v8f", "v8f", "none", "none", "none", "none", 3, 3, @"D.u = 1; Signal on sNaNinput only. Also write EXEC.", @"", ISA_Enc.VOPC, 63, 919, 0x7C7E0000, 0x002D),</v>
      </c>
    </row>
    <row r="923" spans="2:33" x14ac:dyDescent="0.25">
      <c r="B923" t="s">
        <v>2163</v>
      </c>
      <c r="C923" s="5">
        <f t="shared" si="96"/>
        <v>919</v>
      </c>
      <c r="D923" t="s">
        <v>2787</v>
      </c>
      <c r="E923" t="s">
        <v>2798</v>
      </c>
      <c r="F923" t="s">
        <v>2798</v>
      </c>
      <c r="G923" t="s">
        <v>2791</v>
      </c>
      <c r="H923" t="s">
        <v>2791</v>
      </c>
      <c r="I923" t="s">
        <v>2791</v>
      </c>
      <c r="J923" t="s">
        <v>2791</v>
      </c>
      <c r="K923">
        <f t="shared" si="97"/>
        <v>3</v>
      </c>
      <c r="L923">
        <f t="shared" si="93"/>
        <v>3</v>
      </c>
      <c r="N923" t="s">
        <v>2380</v>
      </c>
      <c r="P923" t="s">
        <v>2872</v>
      </c>
      <c r="Q923">
        <v>63</v>
      </c>
      <c r="R923">
        <v>0</v>
      </c>
      <c r="S923" t="s">
        <v>497</v>
      </c>
      <c r="T923" t="str">
        <f t="shared" si="92"/>
        <v>00111111</v>
      </c>
      <c r="U923">
        <v>0</v>
      </c>
      <c r="V923">
        <v>0</v>
      </c>
      <c r="W923">
        <v>0</v>
      </c>
      <c r="X923">
        <v>0</v>
      </c>
      <c r="Y923">
        <v>0</v>
      </c>
      <c r="Z923">
        <v>1</v>
      </c>
      <c r="AA923">
        <v>0</v>
      </c>
      <c r="AB923">
        <v>1</v>
      </c>
      <c r="AC923">
        <v>1</v>
      </c>
      <c r="AD923">
        <v>0</v>
      </c>
      <c r="AE923">
        <v>1</v>
      </c>
      <c r="AF923" t="str">
        <f t="shared" si="94"/>
        <v>0x002D</v>
      </c>
      <c r="AG923" s="8" t="str">
        <f t="shared" si="95"/>
        <v>new InstInfo(0919, "v_cmpx_tru_f64_ext", "s8b", "v8f", "v8f", "none", "none", "none", "none", 3, 3, @"D.u = 1; Signal on sNaNinput only. Also write EXEC.", @"", ISA_Enc.VOP3bC, 63, 0, 0x7C7E0000, 0x002D),</v>
      </c>
    </row>
    <row r="924" spans="2:33" x14ac:dyDescent="0.25">
      <c r="B924" t="s">
        <v>656</v>
      </c>
      <c r="C924" s="5">
        <f t="shared" si="96"/>
        <v>920</v>
      </c>
      <c r="D924" t="s">
        <v>1231</v>
      </c>
      <c r="E924" t="s">
        <v>2799</v>
      </c>
      <c r="F924" t="s">
        <v>2799</v>
      </c>
      <c r="G924" t="s">
        <v>2791</v>
      </c>
      <c r="H924" t="s">
        <v>2791</v>
      </c>
      <c r="I924" t="s">
        <v>2791</v>
      </c>
      <c r="J924" t="s">
        <v>2791</v>
      </c>
      <c r="K924">
        <f t="shared" si="97"/>
        <v>3</v>
      </c>
      <c r="L924">
        <f t="shared" si="93"/>
        <v>3</v>
      </c>
      <c r="N924" t="s">
        <v>2428</v>
      </c>
      <c r="P924" t="s">
        <v>1075</v>
      </c>
      <c r="Q924">
        <v>151</v>
      </c>
      <c r="R924">
        <f>_xlfn.IFNA(VLOOKUP(B924 &amp; "_EXT",$B$4:$C$1093,2,),0)</f>
        <v>921</v>
      </c>
      <c r="S924" t="s">
        <v>657</v>
      </c>
      <c r="T924" t="str">
        <f t="shared" si="92"/>
        <v>10010111</v>
      </c>
      <c r="U924">
        <v>0</v>
      </c>
      <c r="V924">
        <v>0</v>
      </c>
      <c r="W924">
        <v>0</v>
      </c>
      <c r="X924">
        <v>0</v>
      </c>
      <c r="Y924">
        <v>0</v>
      </c>
      <c r="Z924">
        <v>1</v>
      </c>
      <c r="AA924">
        <v>0</v>
      </c>
      <c r="AB924">
        <v>1</v>
      </c>
      <c r="AC924">
        <v>1</v>
      </c>
      <c r="AD924">
        <v>0</v>
      </c>
      <c r="AE924">
        <v>1</v>
      </c>
      <c r="AF924" t="str">
        <f t="shared" si="94"/>
        <v>0x002D</v>
      </c>
      <c r="AG924" s="8" t="str">
        <f t="shared" si="95"/>
        <v>new InstInfo(0920, "v_cmpx_tru_i32", "vcc", "v4i", "v4i", "none", "none", "none", "none", 3, 3, @"D.u = 1; Also write EXEC.", @"", ISA_Enc.VOPC, 151, 921, 0x7D2E0000, 0x002D),</v>
      </c>
    </row>
    <row r="925" spans="2:33" x14ac:dyDescent="0.25">
      <c r="B925" t="s">
        <v>2243</v>
      </c>
      <c r="C925" s="5">
        <f t="shared" si="96"/>
        <v>921</v>
      </c>
      <c r="D925" t="s">
        <v>2787</v>
      </c>
      <c r="E925" t="s">
        <v>2799</v>
      </c>
      <c r="F925" t="s">
        <v>2799</v>
      </c>
      <c r="G925" t="s">
        <v>2791</v>
      </c>
      <c r="H925" t="s">
        <v>2791</v>
      </c>
      <c r="I925" t="s">
        <v>2791</v>
      </c>
      <c r="J925" t="s">
        <v>2791</v>
      </c>
      <c r="K925">
        <f t="shared" si="97"/>
        <v>3</v>
      </c>
      <c r="L925">
        <f t="shared" si="93"/>
        <v>3</v>
      </c>
      <c r="N925" t="s">
        <v>2428</v>
      </c>
      <c r="P925" t="s">
        <v>2872</v>
      </c>
      <c r="Q925">
        <v>151</v>
      </c>
      <c r="R925">
        <v>0</v>
      </c>
      <c r="S925" t="s">
        <v>657</v>
      </c>
      <c r="T925" t="str">
        <f t="shared" si="92"/>
        <v>10010111</v>
      </c>
      <c r="U925">
        <v>0</v>
      </c>
      <c r="V925">
        <v>0</v>
      </c>
      <c r="W925">
        <v>0</v>
      </c>
      <c r="X925">
        <v>0</v>
      </c>
      <c r="Y925">
        <v>0</v>
      </c>
      <c r="Z925">
        <v>1</v>
      </c>
      <c r="AA925">
        <v>0</v>
      </c>
      <c r="AB925">
        <v>1</v>
      </c>
      <c r="AC925">
        <v>1</v>
      </c>
      <c r="AD925">
        <v>0</v>
      </c>
      <c r="AE925">
        <v>1</v>
      </c>
      <c r="AF925" t="str">
        <f t="shared" si="94"/>
        <v>0x002D</v>
      </c>
      <c r="AG925" s="8" t="str">
        <f t="shared" si="95"/>
        <v>new InstInfo(0921, "v_cmpx_tru_i32_ext", "s8b", "v4i", "v4i", "none", "none", "none", "none", 3, 3, @"D.u = 1; Also write EXEC.", @"", ISA_Enc.VOP3bC, 151, 0, 0x7D2E0000, 0x002D),</v>
      </c>
    </row>
    <row r="926" spans="2:33" x14ac:dyDescent="0.25">
      <c r="B926" t="s">
        <v>688</v>
      </c>
      <c r="C926" s="5">
        <f t="shared" si="96"/>
        <v>922</v>
      </c>
      <c r="D926" t="s">
        <v>1231</v>
      </c>
      <c r="E926" t="s">
        <v>2802</v>
      </c>
      <c r="F926" t="s">
        <v>2802</v>
      </c>
      <c r="G926" t="s">
        <v>2791</v>
      </c>
      <c r="H926" t="s">
        <v>2791</v>
      </c>
      <c r="I926" t="s">
        <v>2791</v>
      </c>
      <c r="J926" t="s">
        <v>2791</v>
      </c>
      <c r="K926">
        <f t="shared" si="97"/>
        <v>3</v>
      </c>
      <c r="L926">
        <f t="shared" si="93"/>
        <v>3</v>
      </c>
      <c r="N926" t="s">
        <v>2428</v>
      </c>
      <c r="P926" t="s">
        <v>1075</v>
      </c>
      <c r="Q926">
        <v>183</v>
      </c>
      <c r="R926">
        <f>_xlfn.IFNA(VLOOKUP(B926 &amp; "_EXT",$B$4:$C$1093,2,),0)</f>
        <v>923</v>
      </c>
      <c r="S926" s="11" t="s">
        <v>689</v>
      </c>
      <c r="T926" t="str">
        <f t="shared" si="92"/>
        <v>10110111</v>
      </c>
      <c r="U926">
        <v>0</v>
      </c>
      <c r="V926">
        <v>0</v>
      </c>
      <c r="W926">
        <v>0</v>
      </c>
      <c r="X926">
        <v>0</v>
      </c>
      <c r="Y926">
        <v>0</v>
      </c>
      <c r="Z926">
        <v>1</v>
      </c>
      <c r="AA926">
        <v>0</v>
      </c>
      <c r="AB926">
        <v>1</v>
      </c>
      <c r="AC926">
        <v>1</v>
      </c>
      <c r="AD926">
        <v>0</v>
      </c>
      <c r="AE926">
        <v>1</v>
      </c>
      <c r="AF926" t="str">
        <f t="shared" si="94"/>
        <v>0x002D</v>
      </c>
      <c r="AG926" s="8" t="str">
        <f t="shared" si="95"/>
        <v>new InstInfo(0922, "v_cmpx_tru_i64", "vcc", "v8i", "v8i", "none", "none", "none", "none", 3, 3, @"D.u = 1; Also write EXEC.", @"", ISA_Enc.VOPC, 183, 923, 0x7D6E0000, 0x002D),</v>
      </c>
    </row>
    <row r="927" spans="2:33" x14ac:dyDescent="0.25">
      <c r="B927" t="s">
        <v>2259</v>
      </c>
      <c r="C927" s="5">
        <f t="shared" si="96"/>
        <v>923</v>
      </c>
      <c r="D927" t="s">
        <v>2787</v>
      </c>
      <c r="E927" t="s">
        <v>2802</v>
      </c>
      <c r="F927" t="s">
        <v>2802</v>
      </c>
      <c r="G927" t="s">
        <v>2791</v>
      </c>
      <c r="H927" t="s">
        <v>2791</v>
      </c>
      <c r="I927" t="s">
        <v>2791</v>
      </c>
      <c r="J927" t="s">
        <v>2791</v>
      </c>
      <c r="K927">
        <f t="shared" si="97"/>
        <v>3</v>
      </c>
      <c r="L927">
        <f t="shared" si="93"/>
        <v>3</v>
      </c>
      <c r="N927" t="s">
        <v>2428</v>
      </c>
      <c r="P927" t="s">
        <v>2872</v>
      </c>
      <c r="Q927">
        <v>183</v>
      </c>
      <c r="R927">
        <v>0</v>
      </c>
      <c r="S927" s="11" t="s">
        <v>689</v>
      </c>
      <c r="T927" t="str">
        <f t="shared" si="92"/>
        <v>10110111</v>
      </c>
      <c r="U927">
        <v>0</v>
      </c>
      <c r="V927">
        <v>0</v>
      </c>
      <c r="W927">
        <v>0</v>
      </c>
      <c r="X927">
        <v>0</v>
      </c>
      <c r="Y927">
        <v>0</v>
      </c>
      <c r="Z927">
        <v>1</v>
      </c>
      <c r="AA927">
        <v>0</v>
      </c>
      <c r="AB927">
        <v>1</v>
      </c>
      <c r="AC927">
        <v>1</v>
      </c>
      <c r="AD927">
        <v>0</v>
      </c>
      <c r="AE927">
        <v>1</v>
      </c>
      <c r="AF927" t="str">
        <f t="shared" si="94"/>
        <v>0x002D</v>
      </c>
      <c r="AG927" s="8" t="str">
        <f t="shared" si="95"/>
        <v>new InstInfo(0923, "v_cmpx_tru_i64_ext", "s8b", "v8i", "v8i", "none", "none", "none", "none", 3, 3, @"D.u = 1; Also write EXEC.", @"", ISA_Enc.VOP3bC, 183, 0, 0x7D6E0000, 0x002D),</v>
      </c>
    </row>
    <row r="928" spans="2:33" x14ac:dyDescent="0.25">
      <c r="B928" t="s">
        <v>720</v>
      </c>
      <c r="C928" s="5">
        <f t="shared" si="96"/>
        <v>924</v>
      </c>
      <c r="D928" t="s">
        <v>1231</v>
      </c>
      <c r="E928" t="s">
        <v>2800</v>
      </c>
      <c r="F928" t="s">
        <v>2800</v>
      </c>
      <c r="G928" t="s">
        <v>2791</v>
      </c>
      <c r="H928" t="s">
        <v>2791</v>
      </c>
      <c r="I928" t="s">
        <v>2791</v>
      </c>
      <c r="J928" t="s">
        <v>2791</v>
      </c>
      <c r="K928">
        <f t="shared" si="97"/>
        <v>3</v>
      </c>
      <c r="L928">
        <f t="shared" si="93"/>
        <v>3</v>
      </c>
      <c r="N928" t="s">
        <v>2428</v>
      </c>
      <c r="P928" t="s">
        <v>1075</v>
      </c>
      <c r="Q928">
        <v>215</v>
      </c>
      <c r="R928">
        <f>_xlfn.IFNA(VLOOKUP(B928 &amp; "_EXT",$B$4:$C$1093,2,),0)</f>
        <v>925</v>
      </c>
      <c r="S928" t="s">
        <v>721</v>
      </c>
      <c r="T928" t="str">
        <f t="shared" ref="T928:T935" si="98">DEC2BIN(Q928,8)</f>
        <v>11010111</v>
      </c>
      <c r="U928">
        <v>0</v>
      </c>
      <c r="V928">
        <v>0</v>
      </c>
      <c r="W928">
        <v>0</v>
      </c>
      <c r="X928">
        <v>0</v>
      </c>
      <c r="Y928">
        <v>0</v>
      </c>
      <c r="Z928">
        <v>1</v>
      </c>
      <c r="AA928">
        <v>0</v>
      </c>
      <c r="AB928">
        <v>1</v>
      </c>
      <c r="AC928">
        <v>1</v>
      </c>
      <c r="AD928">
        <v>0</v>
      </c>
      <c r="AE928">
        <v>1</v>
      </c>
      <c r="AF928" t="str">
        <f t="shared" si="94"/>
        <v>0x002D</v>
      </c>
      <c r="AG928" s="8" t="str">
        <f t="shared" si="95"/>
        <v>new InstInfo(0924, "v_cmpx_tru_u32", "vcc", "v4u", "v4u", "none", "none", "none", "none", 3, 3, @"D.u = 1; Also write EXEC.", @"", ISA_Enc.VOPC, 215, 925, 0x7DAE0000, 0x002D),</v>
      </c>
    </row>
    <row r="929" spans="2:33" x14ac:dyDescent="0.25">
      <c r="B929" t="s">
        <v>2275</v>
      </c>
      <c r="C929" s="5">
        <f t="shared" si="96"/>
        <v>925</v>
      </c>
      <c r="D929" t="s">
        <v>2787</v>
      </c>
      <c r="E929" t="s">
        <v>2800</v>
      </c>
      <c r="F929" t="s">
        <v>2800</v>
      </c>
      <c r="G929" t="s">
        <v>2791</v>
      </c>
      <c r="H929" t="s">
        <v>2791</v>
      </c>
      <c r="I929" t="s">
        <v>2791</v>
      </c>
      <c r="J929" t="s">
        <v>2791</v>
      </c>
      <c r="K929">
        <f t="shared" si="97"/>
        <v>3</v>
      </c>
      <c r="L929">
        <f t="shared" si="93"/>
        <v>3</v>
      </c>
      <c r="N929" t="s">
        <v>2428</v>
      </c>
      <c r="P929" t="s">
        <v>2872</v>
      </c>
      <c r="Q929">
        <v>215</v>
      </c>
      <c r="R929">
        <v>0</v>
      </c>
      <c r="S929" t="s">
        <v>721</v>
      </c>
      <c r="T929" t="str">
        <f t="shared" si="98"/>
        <v>11010111</v>
      </c>
      <c r="U929">
        <v>0</v>
      </c>
      <c r="V929">
        <v>0</v>
      </c>
      <c r="W929">
        <v>0</v>
      </c>
      <c r="X929">
        <v>0</v>
      </c>
      <c r="Y929">
        <v>0</v>
      </c>
      <c r="Z929">
        <v>1</v>
      </c>
      <c r="AA929">
        <v>0</v>
      </c>
      <c r="AB929">
        <v>1</v>
      </c>
      <c r="AC929">
        <v>1</v>
      </c>
      <c r="AD929">
        <v>0</v>
      </c>
      <c r="AE929">
        <v>1</v>
      </c>
      <c r="AF929" t="str">
        <f t="shared" si="94"/>
        <v>0x002D</v>
      </c>
      <c r="AG929" s="8" t="str">
        <f t="shared" si="95"/>
        <v>new InstInfo(0925, "v_cmpx_tru_u32_ext", "s8b", "v4u", "v4u", "none", "none", "none", "none", 3, 3, @"D.u = 1; Also write EXEC.", @"", ISA_Enc.VOP3bC, 215, 0, 0x7DAE0000, 0x002D),</v>
      </c>
    </row>
    <row r="930" spans="2:33" x14ac:dyDescent="0.25">
      <c r="B930" t="s">
        <v>752</v>
      </c>
      <c r="C930" s="5">
        <f t="shared" si="96"/>
        <v>926</v>
      </c>
      <c r="D930" t="s">
        <v>1231</v>
      </c>
      <c r="E930" t="s">
        <v>2803</v>
      </c>
      <c r="F930" t="s">
        <v>2803</v>
      </c>
      <c r="G930" t="s">
        <v>2791</v>
      </c>
      <c r="H930" t="s">
        <v>2791</v>
      </c>
      <c r="I930" t="s">
        <v>2791</v>
      </c>
      <c r="J930" t="s">
        <v>2791</v>
      </c>
      <c r="K930">
        <f t="shared" si="97"/>
        <v>3</v>
      </c>
      <c r="L930">
        <f t="shared" si="93"/>
        <v>3</v>
      </c>
      <c r="N930" t="s">
        <v>2428</v>
      </c>
      <c r="P930" t="s">
        <v>1075</v>
      </c>
      <c r="Q930">
        <v>247</v>
      </c>
      <c r="R930">
        <f>_xlfn.IFNA(VLOOKUP(B930 &amp; "_EXT",$B$4:$C$1093,2,),0)</f>
        <v>927</v>
      </c>
      <c r="S930" t="s">
        <v>753</v>
      </c>
      <c r="T930" t="str">
        <f t="shared" si="98"/>
        <v>11110111</v>
      </c>
      <c r="U930">
        <v>0</v>
      </c>
      <c r="V930">
        <v>0</v>
      </c>
      <c r="W930">
        <v>0</v>
      </c>
      <c r="X930">
        <v>0</v>
      </c>
      <c r="Y930">
        <v>0</v>
      </c>
      <c r="Z930">
        <v>1</v>
      </c>
      <c r="AA930">
        <v>0</v>
      </c>
      <c r="AB930">
        <v>1</v>
      </c>
      <c r="AC930">
        <v>1</v>
      </c>
      <c r="AD930">
        <v>0</v>
      </c>
      <c r="AE930">
        <v>1</v>
      </c>
      <c r="AF930" t="str">
        <f t="shared" si="94"/>
        <v>0x002D</v>
      </c>
      <c r="AG930" s="8" t="str">
        <f t="shared" si="95"/>
        <v>new InstInfo(0926, "v_cmpx_tru_u64", "vcc", "v8u", "v8u", "none", "none", "none", "none", 3, 3, @"D.u = 1; Also write EXEC.", @"", ISA_Enc.VOPC, 247, 927, 0x7DEE0000, 0x002D),</v>
      </c>
    </row>
    <row r="931" spans="2:33" x14ac:dyDescent="0.25">
      <c r="B931" t="s">
        <v>2291</v>
      </c>
      <c r="C931" s="5">
        <f t="shared" si="96"/>
        <v>927</v>
      </c>
      <c r="D931" t="s">
        <v>2787</v>
      </c>
      <c r="E931" t="s">
        <v>2803</v>
      </c>
      <c r="F931" t="s">
        <v>2803</v>
      </c>
      <c r="G931" t="s">
        <v>2791</v>
      </c>
      <c r="H931" t="s">
        <v>2791</v>
      </c>
      <c r="I931" t="s">
        <v>2791</v>
      </c>
      <c r="J931" t="s">
        <v>2791</v>
      </c>
      <c r="K931">
        <f t="shared" si="97"/>
        <v>3</v>
      </c>
      <c r="L931">
        <f t="shared" si="93"/>
        <v>3</v>
      </c>
      <c r="N931" t="s">
        <v>2428</v>
      </c>
      <c r="P931" t="s">
        <v>2872</v>
      </c>
      <c r="Q931">
        <v>247</v>
      </c>
      <c r="R931">
        <v>0</v>
      </c>
      <c r="S931" t="s">
        <v>753</v>
      </c>
      <c r="T931" t="str">
        <f t="shared" si="98"/>
        <v>11110111</v>
      </c>
      <c r="U931">
        <v>0</v>
      </c>
      <c r="V931">
        <v>0</v>
      </c>
      <c r="W931">
        <v>0</v>
      </c>
      <c r="X931">
        <v>0</v>
      </c>
      <c r="Y931">
        <v>0</v>
      </c>
      <c r="Z931">
        <v>1</v>
      </c>
      <c r="AA931">
        <v>0</v>
      </c>
      <c r="AB931">
        <v>1</v>
      </c>
      <c r="AC931">
        <v>1</v>
      </c>
      <c r="AD931">
        <v>0</v>
      </c>
      <c r="AE931">
        <v>1</v>
      </c>
      <c r="AF931" t="str">
        <f t="shared" si="94"/>
        <v>0x002D</v>
      </c>
      <c r="AG931" s="8" t="str">
        <f t="shared" si="95"/>
        <v>new InstInfo(0927, "v_cmpx_tru_u64_ext", "s8b", "v8u", "v8u", "none", "none", "none", "none", 3, 3, @"D.u = 1; Also write EXEC.", @"", ISA_Enc.VOP3bC, 247, 0, 0x7DEE0000, 0x002D),</v>
      </c>
    </row>
    <row r="932" spans="2:33" x14ac:dyDescent="0.25">
      <c r="B932" t="s">
        <v>418</v>
      </c>
      <c r="C932" s="5">
        <f t="shared" si="96"/>
        <v>928</v>
      </c>
      <c r="D932" t="s">
        <v>1231</v>
      </c>
      <c r="E932" t="s">
        <v>2796</v>
      </c>
      <c r="F932" t="s">
        <v>2796</v>
      </c>
      <c r="G932" t="s">
        <v>2791</v>
      </c>
      <c r="H932" t="s">
        <v>2791</v>
      </c>
      <c r="I932" t="s">
        <v>2791</v>
      </c>
      <c r="J932" t="s">
        <v>2791</v>
      </c>
      <c r="K932">
        <f t="shared" si="97"/>
        <v>3</v>
      </c>
      <c r="L932">
        <f t="shared" si="93"/>
        <v>3</v>
      </c>
      <c r="N932" t="s">
        <v>2373</v>
      </c>
      <c r="P932" t="s">
        <v>1075</v>
      </c>
      <c r="Q932">
        <v>24</v>
      </c>
      <c r="R932">
        <f>_xlfn.IFNA(VLOOKUP(B932 &amp; "_EXT",$B$4:$C$1093,2,),0)</f>
        <v>929</v>
      </c>
      <c r="S932" t="s">
        <v>419</v>
      </c>
      <c r="T932" t="str">
        <f t="shared" si="98"/>
        <v>00011000</v>
      </c>
      <c r="U932">
        <v>0</v>
      </c>
      <c r="V932">
        <v>0</v>
      </c>
      <c r="W932">
        <v>0</v>
      </c>
      <c r="X932">
        <v>0</v>
      </c>
      <c r="Y932">
        <v>0</v>
      </c>
      <c r="Z932">
        <v>1</v>
      </c>
      <c r="AA932">
        <v>0</v>
      </c>
      <c r="AB932">
        <v>1</v>
      </c>
      <c r="AC932">
        <v>1</v>
      </c>
      <c r="AD932">
        <v>0</v>
      </c>
      <c r="AE932">
        <v>1</v>
      </c>
      <c r="AF932" t="str">
        <f t="shared" si="94"/>
        <v>0x002D</v>
      </c>
      <c r="AG932" s="8" t="str">
        <f t="shared" si="95"/>
        <v>new InstInfo(0928, "v_cmpx_u_f32", "vcc", "v4f", "v4f", "none", "none", "none", "none", 3, 3, @"D.u = (!isNaN(S0) || !isNaN(S1)); Signal on sNaNinput only. Also write EXEC.", @"", ISA_Enc.VOPC, 24, 929, 0x7C300000, 0x002D),</v>
      </c>
    </row>
    <row r="933" spans="2:33" x14ac:dyDescent="0.25">
      <c r="B933" t="s">
        <v>2124</v>
      </c>
      <c r="C933" s="5">
        <f t="shared" si="96"/>
        <v>929</v>
      </c>
      <c r="D933" t="s">
        <v>2787</v>
      </c>
      <c r="E933" t="s">
        <v>2796</v>
      </c>
      <c r="F933" t="s">
        <v>2796</v>
      </c>
      <c r="G933" t="s">
        <v>2791</v>
      </c>
      <c r="H933" t="s">
        <v>2791</v>
      </c>
      <c r="I933" t="s">
        <v>2791</v>
      </c>
      <c r="J933" t="s">
        <v>2791</v>
      </c>
      <c r="K933">
        <f t="shared" si="97"/>
        <v>3</v>
      </c>
      <c r="L933">
        <f t="shared" si="93"/>
        <v>3</v>
      </c>
      <c r="N933" t="s">
        <v>2373</v>
      </c>
      <c r="P933" t="s">
        <v>2872</v>
      </c>
      <c r="Q933">
        <v>24</v>
      </c>
      <c r="R933">
        <v>0</v>
      </c>
      <c r="S933" t="s">
        <v>419</v>
      </c>
      <c r="T933" t="str">
        <f t="shared" si="98"/>
        <v>00011000</v>
      </c>
      <c r="U933">
        <v>0</v>
      </c>
      <c r="V933">
        <v>0</v>
      </c>
      <c r="W933">
        <v>0</v>
      </c>
      <c r="X933">
        <v>0</v>
      </c>
      <c r="Y933">
        <v>0</v>
      </c>
      <c r="Z933">
        <v>1</v>
      </c>
      <c r="AA933">
        <v>0</v>
      </c>
      <c r="AB933">
        <v>1</v>
      </c>
      <c r="AC933">
        <v>1</v>
      </c>
      <c r="AD933">
        <v>0</v>
      </c>
      <c r="AE933">
        <v>1</v>
      </c>
      <c r="AF933" t="str">
        <f t="shared" si="94"/>
        <v>0x002D</v>
      </c>
      <c r="AG933" s="8" t="str">
        <f t="shared" si="95"/>
        <v>new InstInfo(0929, "v_cmpx_u_f32_ext", "s8b", "v4f", "v4f", "none", "none", "none", "none", 3, 3, @"D.u = (!isNaN(S0) || !isNaN(S1)); Signal on sNaNinput only. Also write EXEC.", @"", ISA_Enc.VOP3bC, 24, 0, 0x7C300000, 0x002D),</v>
      </c>
    </row>
    <row r="934" spans="2:33" x14ac:dyDescent="0.25">
      <c r="B934" t="s">
        <v>482</v>
      </c>
      <c r="C934" s="5">
        <f t="shared" si="96"/>
        <v>930</v>
      </c>
      <c r="D934" t="s">
        <v>1231</v>
      </c>
      <c r="E934" t="s">
        <v>2798</v>
      </c>
      <c r="F934" t="s">
        <v>2798</v>
      </c>
      <c r="G934" t="s">
        <v>2791</v>
      </c>
      <c r="H934" t="s">
        <v>2791</v>
      </c>
      <c r="I934" t="s">
        <v>2791</v>
      </c>
      <c r="J934" t="s">
        <v>2791</v>
      </c>
      <c r="K934">
        <f t="shared" si="97"/>
        <v>3</v>
      </c>
      <c r="L934">
        <f t="shared" si="93"/>
        <v>3</v>
      </c>
      <c r="N934" t="s">
        <v>2373</v>
      </c>
      <c r="P934" t="s">
        <v>1075</v>
      </c>
      <c r="Q934">
        <v>56</v>
      </c>
      <c r="R934">
        <f>_xlfn.IFNA(VLOOKUP(B934 &amp; "_EXT",$B$4:$C$1093,2,),0)</f>
        <v>931</v>
      </c>
      <c r="S934" t="s">
        <v>483</v>
      </c>
      <c r="T934" t="str">
        <f t="shared" si="98"/>
        <v>00111000</v>
      </c>
      <c r="U934">
        <v>0</v>
      </c>
      <c r="V934">
        <v>0</v>
      </c>
      <c r="W934">
        <v>0</v>
      </c>
      <c r="X934">
        <v>0</v>
      </c>
      <c r="Y934">
        <v>0</v>
      </c>
      <c r="Z934">
        <v>1</v>
      </c>
      <c r="AA934">
        <v>0</v>
      </c>
      <c r="AB934">
        <v>1</v>
      </c>
      <c r="AC934">
        <v>1</v>
      </c>
      <c r="AD934">
        <v>0</v>
      </c>
      <c r="AE934">
        <v>1</v>
      </c>
      <c r="AF934" t="str">
        <f t="shared" si="94"/>
        <v>0x002D</v>
      </c>
      <c r="AG934" s="8" t="str">
        <f t="shared" si="95"/>
        <v>new InstInfo(0930, "v_cmpx_u_f64", "vcc", "v8f", "v8f", "none", "none", "none", "none", 3, 3, @"D.u = (!isNaN(S0) || !isNaN(S1)); Signal on sNaNinput only. Also write EXEC.", @"", ISA_Enc.VOPC, 56, 931, 0x7C700000, 0x002D),</v>
      </c>
    </row>
    <row r="935" spans="2:33" x14ac:dyDescent="0.25">
      <c r="B935" t="s">
        <v>2156</v>
      </c>
      <c r="C935" s="5">
        <f t="shared" si="96"/>
        <v>931</v>
      </c>
      <c r="D935" t="s">
        <v>2787</v>
      </c>
      <c r="E935" t="s">
        <v>2798</v>
      </c>
      <c r="F935" t="s">
        <v>2798</v>
      </c>
      <c r="G935" t="s">
        <v>2791</v>
      </c>
      <c r="H935" t="s">
        <v>2791</v>
      </c>
      <c r="I935" t="s">
        <v>2791</v>
      </c>
      <c r="J935" t="s">
        <v>2791</v>
      </c>
      <c r="K935">
        <f t="shared" si="97"/>
        <v>3</v>
      </c>
      <c r="L935">
        <f t="shared" si="93"/>
        <v>3</v>
      </c>
      <c r="N935" t="s">
        <v>2373</v>
      </c>
      <c r="P935" t="s">
        <v>2872</v>
      </c>
      <c r="Q935">
        <v>56</v>
      </c>
      <c r="R935">
        <v>0</v>
      </c>
      <c r="S935" t="s">
        <v>483</v>
      </c>
      <c r="T935" t="str">
        <f t="shared" si="98"/>
        <v>00111000</v>
      </c>
      <c r="U935">
        <v>0</v>
      </c>
      <c r="V935">
        <v>0</v>
      </c>
      <c r="W935">
        <v>0</v>
      </c>
      <c r="X935">
        <v>0</v>
      </c>
      <c r="Y935">
        <v>0</v>
      </c>
      <c r="Z935">
        <v>1</v>
      </c>
      <c r="AA935">
        <v>0</v>
      </c>
      <c r="AB935">
        <v>1</v>
      </c>
      <c r="AC935">
        <v>1</v>
      </c>
      <c r="AD935">
        <v>0</v>
      </c>
      <c r="AE935">
        <v>1</v>
      </c>
      <c r="AF935" t="str">
        <f t="shared" si="94"/>
        <v>0x002D</v>
      </c>
      <c r="AG935" s="8" t="str">
        <f t="shared" si="95"/>
        <v>new InstInfo(0931, "v_cmpx_u_f64_ext", "s8b", "v8f", "v8f", "none", "none", "none", "none", 3, 3, @"D.u = (!isNaN(S0) || !isNaN(S1)); Signal on sNaNinput only. Also write EXEC.", @"", ISA_Enc.VOP3bC, 56, 0, 0x7C700000, 0x002D),</v>
      </c>
    </row>
    <row r="936" spans="2:33" ht="45" x14ac:dyDescent="0.25">
      <c r="B936" t="s">
        <v>82</v>
      </c>
      <c r="C936" s="5">
        <f t="shared" si="96"/>
        <v>932</v>
      </c>
      <c r="D936" t="s">
        <v>2797</v>
      </c>
      <c r="E936" t="s">
        <v>2797</v>
      </c>
      <c r="F936" t="s">
        <v>2797</v>
      </c>
      <c r="G936" t="s">
        <v>1231</v>
      </c>
      <c r="H936" t="s">
        <v>2791</v>
      </c>
      <c r="I936" t="s">
        <v>2791</v>
      </c>
      <c r="J936" t="s">
        <v>2791</v>
      </c>
      <c r="K936">
        <f t="shared" si="97"/>
        <v>4</v>
      </c>
      <c r="L936">
        <f t="shared" si="93"/>
        <v>4</v>
      </c>
      <c r="M936">
        <v>0</v>
      </c>
      <c r="N936" s="6" t="s">
        <v>1426</v>
      </c>
      <c r="O936" s="6"/>
      <c r="P936" t="s">
        <v>1</v>
      </c>
      <c r="Q936" s="5">
        <v>0</v>
      </c>
      <c r="R936">
        <f>_xlfn.IFNA(VLOOKUP(B936 &amp; "_EXT",$B$4:$C$1093,2,),0)</f>
        <v>933</v>
      </c>
      <c r="S936" t="str">
        <f>"0x" &amp; DEC2HEX(_xlfn.BITOR(LOOKUP(P936,Encodings!$B$4:$B$21,Encodings!$E$4:$E$21),_xlfn.BITLSHIFT(Q936,LOOKUP(P936,Encodings!$B$4:$B$21,Encodings!$D$4:$D$21))),8)</f>
        <v>0x00000000</v>
      </c>
      <c r="T936" t="str">
        <f>DEC2BIN(Q936,6)</f>
        <v>000000</v>
      </c>
      <c r="U936">
        <v>0</v>
      </c>
      <c r="V936">
        <v>0</v>
      </c>
      <c r="W936">
        <v>0</v>
      </c>
      <c r="X936">
        <v>0</v>
      </c>
      <c r="Y936">
        <v>1</v>
      </c>
      <c r="Z936">
        <v>0</v>
      </c>
      <c r="AA936">
        <v>0</v>
      </c>
      <c r="AB936">
        <v>0</v>
      </c>
      <c r="AC936">
        <v>1</v>
      </c>
      <c r="AD936">
        <v>0</v>
      </c>
      <c r="AE936">
        <v>1</v>
      </c>
      <c r="AF936" t="str">
        <f t="shared" si="94"/>
        <v>0x0045</v>
      </c>
      <c r="AG936" s="8" t="str">
        <f t="shared" si="95"/>
        <v>new InstInfo(0932, "v_cndmask_b32", "v4b", "v4b", "v4b", "vcc", "none", "none", "none", 4, 4, @"Boolean conditional based on bit mask from SGPRs or VCC.&lt;br&gt;D.u = VCC[i] ? S1.u : S0.u (i = threadID in wave); VOP3: specify VCC as a scalar GPR in S2. ", @"", ISA_Enc.VOP2, 0, 933, 0x00000000, 0x0045),</v>
      </c>
    </row>
    <row r="937" spans="2:33" ht="45" x14ac:dyDescent="0.25">
      <c r="B937" t="s">
        <v>1999</v>
      </c>
      <c r="C937" s="5">
        <f t="shared" si="96"/>
        <v>933</v>
      </c>
      <c r="D937" t="s">
        <v>2797</v>
      </c>
      <c r="E937" t="s">
        <v>2797</v>
      </c>
      <c r="F937" t="s">
        <v>2797</v>
      </c>
      <c r="G937" t="s">
        <v>2786</v>
      </c>
      <c r="H937" t="s">
        <v>2791</v>
      </c>
      <c r="I937" t="s">
        <v>2791</v>
      </c>
      <c r="J937" t="s">
        <v>2791</v>
      </c>
      <c r="K937">
        <f t="shared" si="97"/>
        <v>4</v>
      </c>
      <c r="L937">
        <f t="shared" si="93"/>
        <v>4</v>
      </c>
      <c r="N937" s="6" t="s">
        <v>1426</v>
      </c>
      <c r="O937" s="6"/>
      <c r="P937" t="s">
        <v>2865</v>
      </c>
      <c r="Q937">
        <v>256</v>
      </c>
      <c r="R937">
        <v>0</v>
      </c>
      <c r="S937" t="str">
        <f>"0x" &amp; DEC2HEX(_xlfn.BITOR(LOOKUP(P937,Encodings!$B$4:$B$21,Encodings!$E$4:$E$21),_xlfn.BITLSHIFT(Q937,LOOKUP(P937,Encodings!$B$4:$B$21,Encodings!$D$4:$D$21))),8)</f>
        <v>0xD2000000</v>
      </c>
      <c r="T937" t="str">
        <f>DEC2BIN(Q937,9)</f>
        <v>100000000</v>
      </c>
      <c r="U937">
        <v>0</v>
      </c>
      <c r="V937">
        <v>0</v>
      </c>
      <c r="W937">
        <v>0</v>
      </c>
      <c r="X937">
        <v>0</v>
      </c>
      <c r="Y937">
        <v>1</v>
      </c>
      <c r="Z937">
        <v>0</v>
      </c>
      <c r="AA937">
        <v>0</v>
      </c>
      <c r="AB937">
        <v>0</v>
      </c>
      <c r="AC937">
        <v>1</v>
      </c>
      <c r="AD937">
        <v>1</v>
      </c>
      <c r="AE937">
        <v>1</v>
      </c>
      <c r="AF937" t="str">
        <f t="shared" si="94"/>
        <v>0x0047</v>
      </c>
      <c r="AG937" s="8" t="str">
        <f t="shared" si="95"/>
        <v>new InstInfo(0933, "v_cndmask_b32_ext", "v4b", "v4b", "v4b", "s4b", "none", "none", "none", 4, 4, @"Boolean conditional based on bit mask from SGPRs or VCC.&lt;br&gt;D.u = VCC[i] ? S1.u : S0.u (i = threadID in wave); VOP3: specify VCC as a scalar GPR in S2. ", @"", ISA_Enc.VOP3a3, 256, 0, 0xD2000000, 0x0047),</v>
      </c>
    </row>
    <row r="938" spans="2:33" ht="90" x14ac:dyDescent="0.25">
      <c r="B938" t="s">
        <v>56</v>
      </c>
      <c r="C938" s="5">
        <f t="shared" si="96"/>
        <v>934</v>
      </c>
      <c r="D938" t="s">
        <v>2796</v>
      </c>
      <c r="E938" t="s">
        <v>2796</v>
      </c>
      <c r="F938" t="s">
        <v>2791</v>
      </c>
      <c r="G938" t="s">
        <v>2791</v>
      </c>
      <c r="H938" t="s">
        <v>2791</v>
      </c>
      <c r="I938" t="s">
        <v>2791</v>
      </c>
      <c r="J938" t="s">
        <v>2791</v>
      </c>
      <c r="K938">
        <f t="shared" si="97"/>
        <v>2</v>
      </c>
      <c r="L938">
        <f t="shared" si="93"/>
        <v>2</v>
      </c>
      <c r="M938">
        <v>0</v>
      </c>
      <c r="N938" s="6" t="s">
        <v>1490</v>
      </c>
      <c r="O938" s="6"/>
      <c r="P938" t="s">
        <v>2</v>
      </c>
      <c r="Q938" s="5">
        <v>54</v>
      </c>
      <c r="R938">
        <f>_xlfn.IFNA(VLOOKUP(B938 &amp; "_EXT",$B$4:$C$1093,2,),0)</f>
        <v>935</v>
      </c>
      <c r="S938" t="str">
        <f>"0x" &amp; DEC2HEX(_xlfn.BITOR(LOOKUP(P938,Encodings!$B$4:$B$21,Encodings!$E$4:$E$21),_xlfn.BITLSHIFT(Q938,LOOKUP(P938,Encodings!$B$4:$B$21,Encodings!$D$4:$D$21))),8)</f>
        <v>0x7E006C00</v>
      </c>
      <c r="T938" t="str">
        <f>DEC2BIN(Q938,7)</f>
        <v>0110110</v>
      </c>
      <c r="U938">
        <v>0</v>
      </c>
      <c r="V938">
        <v>0</v>
      </c>
      <c r="W938">
        <v>0</v>
      </c>
      <c r="X938">
        <v>0</v>
      </c>
      <c r="Y938">
        <v>0</v>
      </c>
      <c r="Z938">
        <v>0</v>
      </c>
      <c r="AA938">
        <v>0</v>
      </c>
      <c r="AB938">
        <v>0</v>
      </c>
      <c r="AC938">
        <v>1</v>
      </c>
      <c r="AD938">
        <v>0</v>
      </c>
      <c r="AE938">
        <v>1</v>
      </c>
      <c r="AF938" t="str">
        <f t="shared" si="94"/>
        <v>0x0005</v>
      </c>
      <c r="AG938" s="8" t="str">
        <f t="shared" si="95"/>
        <v>new InstInfo(0934, "v_cos_f32", "v4f", "v4f", "none", "none", "none", "none", "none", 2, 2, @"Cos function.&lt;br&gt;Input must be normalized from radians by dividing by 2*PI.&lt;br&gt;Valid input domain [-256, +256], which corresponds to an un-normalized input domain [-512*PI, +512*PI].&lt;br&gt;Out-of-range input results in float 1.&lt;br&gt;D.f = cos(S0.f). ", @"", ISA_Enc.VOP1, 54, 935, 0x7E006C00, 0x0005),</v>
      </c>
    </row>
    <row r="939" spans="2:33" ht="90" x14ac:dyDescent="0.25">
      <c r="B939" t="s">
        <v>2042</v>
      </c>
      <c r="C939" s="5">
        <f t="shared" si="96"/>
        <v>935</v>
      </c>
      <c r="D939" t="s">
        <v>2796</v>
      </c>
      <c r="E939" t="s">
        <v>2796</v>
      </c>
      <c r="F939" t="s">
        <v>2791</v>
      </c>
      <c r="G939" t="s">
        <v>2791</v>
      </c>
      <c r="H939" t="s">
        <v>2791</v>
      </c>
      <c r="I939" t="s">
        <v>2791</v>
      </c>
      <c r="J939" t="s">
        <v>2791</v>
      </c>
      <c r="K939">
        <f t="shared" si="97"/>
        <v>2</v>
      </c>
      <c r="L939">
        <f t="shared" si="93"/>
        <v>2</v>
      </c>
      <c r="N939" s="6" t="s">
        <v>1490</v>
      </c>
      <c r="O939" s="6"/>
      <c r="P939" t="s">
        <v>2867</v>
      </c>
      <c r="Q939">
        <v>438</v>
      </c>
      <c r="R939">
        <v>0</v>
      </c>
      <c r="S939" t="str">
        <f>"0x" &amp; DEC2HEX(_xlfn.BITOR(LOOKUP(P939,Encodings!$B$4:$B$21,Encodings!$E$4:$E$21),_xlfn.BITLSHIFT(Q939,LOOKUP(P939,Encodings!$B$4:$B$21,Encodings!$D$4:$D$21))),8)</f>
        <v>0xD36C0000</v>
      </c>
      <c r="T939" t="str">
        <f>DEC2BIN(Q939,9)</f>
        <v>110110110</v>
      </c>
      <c r="U939">
        <v>0</v>
      </c>
      <c r="V939">
        <v>0</v>
      </c>
      <c r="W939">
        <v>0</v>
      </c>
      <c r="X939">
        <v>0</v>
      </c>
      <c r="Y939">
        <v>0</v>
      </c>
      <c r="Z939">
        <v>0</v>
      </c>
      <c r="AA939">
        <v>0</v>
      </c>
      <c r="AB939">
        <v>0</v>
      </c>
      <c r="AC939">
        <v>1</v>
      </c>
      <c r="AD939">
        <v>1</v>
      </c>
      <c r="AE939">
        <v>1</v>
      </c>
      <c r="AF939" t="str">
        <f t="shared" si="94"/>
        <v>0x0007</v>
      </c>
      <c r="AG939" s="8" t="str">
        <f t="shared" si="95"/>
        <v>new InstInfo(0935, "v_cos_f32_ext", "v4f", "v4f", "none", "none", "none", "none", "none", 2, 2, @"Cos function.&lt;br&gt;Input must be normalized from radians by dividing by 2*PI.&lt;br&gt;Valid input domain [-256, +256], which corresponds to an un-normalized input domain [-512*PI, +512*PI].&lt;br&gt;Out-of-range input results in float 1.&lt;br&gt;D.f = cos(S0.f). ", @"", ISA_Enc.VOP3a1, 438, 0, 0xD36C0000, 0x0007),</v>
      </c>
    </row>
    <row r="940" spans="2:33" ht="195" x14ac:dyDescent="0.25">
      <c r="B940" t="s">
        <v>12</v>
      </c>
      <c r="C940" s="5">
        <f t="shared" si="96"/>
        <v>936</v>
      </c>
      <c r="D940" t="s">
        <v>2796</v>
      </c>
      <c r="E940" t="s">
        <v>2796</v>
      </c>
      <c r="F940" t="s">
        <v>2796</v>
      </c>
      <c r="G940" t="s">
        <v>2796</v>
      </c>
      <c r="H940" t="s">
        <v>2791</v>
      </c>
      <c r="I940" t="s">
        <v>2791</v>
      </c>
      <c r="J940" t="s">
        <v>2791</v>
      </c>
      <c r="K940">
        <f t="shared" si="97"/>
        <v>4</v>
      </c>
      <c r="L940">
        <f t="shared" si="93"/>
        <v>4</v>
      </c>
      <c r="N940" s="6" t="s">
        <v>1606</v>
      </c>
      <c r="O940" s="6"/>
      <c r="P940" t="s">
        <v>2865</v>
      </c>
      <c r="Q940" s="5">
        <v>324</v>
      </c>
      <c r="R940">
        <v>0</v>
      </c>
      <c r="S940" t="str">
        <f>"0x" &amp; DEC2HEX(_xlfn.BITOR(LOOKUP(P940,Encodings!$B$4:$B$21,Encodings!$E$4:$E$21),_xlfn.BITLSHIFT(Q940,LOOKUP(P940,Encodings!$B$4:$B$21,Encodings!$D$4:$D$21))),8)</f>
        <v>0xD2880000</v>
      </c>
      <c r="T940" t="str">
        <f>DEC2BIN(Q940,9)</f>
        <v>101000100</v>
      </c>
      <c r="U940">
        <v>0</v>
      </c>
      <c r="V940">
        <v>0</v>
      </c>
      <c r="W940">
        <v>0</v>
      </c>
      <c r="X940">
        <v>0</v>
      </c>
      <c r="Y940">
        <v>0</v>
      </c>
      <c r="Z940">
        <v>0</v>
      </c>
      <c r="AA940">
        <v>0</v>
      </c>
      <c r="AB940">
        <v>0</v>
      </c>
      <c r="AC940">
        <v>1</v>
      </c>
      <c r="AD940">
        <v>1</v>
      </c>
      <c r="AE940">
        <v>1</v>
      </c>
      <c r="AF940" t="str">
        <f t="shared" si="94"/>
        <v>0x0007</v>
      </c>
      <c r="AG940" s="8" t="str">
        <f t="shared" si="95"/>
        <v>new InstInfo(0936, "v_cubeid_f32", "v4f", "v4f", "v4f", "v4f", "none", "none", "none", 4, 4, @"Cubemap Face ID determination. Result is a floating point face ID.&lt;br&gt;S0.f = x&lt;br&gt;S1.f = y&lt;br&gt;S2.f = z&lt;br&gt;If (Abs(S2.f) &gt;= Abs(S0.f) &amp;&amp; Abs(S2.f) &gt;= Abs(S1.f))&lt;br&gt;   If (S2.f &lt; 0) D.f = 5.0&lt;br&gt;   Else D.f = 4.0&lt;br&gt;Else if (Abs(S1.f) &gt;= Abs(S0.f))&lt;br&gt;   If (S1.f &lt; 0) D.f = 3.0&lt;br&gt;   Else D.f = 2.0&lt;br&gt;Else&lt;br&gt;   If (S0.f &lt; 0) D.f = 1.0&lt;br&gt;   Else D.f = 0.0 ", @"", ISA_Enc.VOP3a3, 324, 0, 0xD2880000, 0x0007),</v>
      </c>
    </row>
    <row r="941" spans="2:33" ht="165" x14ac:dyDescent="0.25">
      <c r="B941" t="s">
        <v>17</v>
      </c>
      <c r="C941" s="5">
        <f t="shared" si="96"/>
        <v>937</v>
      </c>
      <c r="D941" t="s">
        <v>2796</v>
      </c>
      <c r="E941" t="s">
        <v>2796</v>
      </c>
      <c r="F941" t="s">
        <v>2796</v>
      </c>
      <c r="G941" t="s">
        <v>2796</v>
      </c>
      <c r="H941" t="s">
        <v>2791</v>
      </c>
      <c r="I941" t="s">
        <v>2791</v>
      </c>
      <c r="J941" t="s">
        <v>2791</v>
      </c>
      <c r="K941">
        <f t="shared" si="97"/>
        <v>4</v>
      </c>
      <c r="L941">
        <f t="shared" si="93"/>
        <v>4</v>
      </c>
      <c r="N941" s="6" t="s">
        <v>1607</v>
      </c>
      <c r="O941" s="6"/>
      <c r="P941" t="s">
        <v>2865</v>
      </c>
      <c r="Q941" s="5">
        <v>327</v>
      </c>
      <c r="R941">
        <v>0</v>
      </c>
      <c r="S941" t="str">
        <f>"0x" &amp; DEC2HEX(_xlfn.BITOR(LOOKUP(P941,Encodings!$B$4:$B$21,Encodings!$E$4:$E$21),_xlfn.BITLSHIFT(Q941,LOOKUP(P941,Encodings!$B$4:$B$21,Encodings!$D$4:$D$21))),8)</f>
        <v>0xD28E0000</v>
      </c>
      <c r="T941" t="str">
        <f>DEC2BIN(Q941,9)</f>
        <v>101000111</v>
      </c>
      <c r="U941">
        <v>0</v>
      </c>
      <c r="V941">
        <v>0</v>
      </c>
      <c r="W941">
        <v>0</v>
      </c>
      <c r="X941">
        <v>0</v>
      </c>
      <c r="Y941">
        <v>0</v>
      </c>
      <c r="Z941">
        <v>0</v>
      </c>
      <c r="AA941">
        <v>0</v>
      </c>
      <c r="AB941">
        <v>0</v>
      </c>
      <c r="AC941">
        <v>1</v>
      </c>
      <c r="AD941">
        <v>1</v>
      </c>
      <c r="AE941">
        <v>1</v>
      </c>
      <c r="AF941" t="str">
        <f t="shared" si="94"/>
        <v>0x0007</v>
      </c>
      <c r="AG941" s="8" t="str">
        <f t="shared" si="95"/>
        <v>new InstInfo(0937, "v_cubema_f32", "v4f", "v4f", "v4f", "v4f", "none", "none", "none", 4, 4, @"Cubemap Major Axis determination. Result is 2.0 * Major Axis.&lt;br&gt;S0.f = x&lt;br&gt;S1.f = y&lt;br&gt;S2.f = z&lt;br&gt;If (Abs(S2.f) &gt;= Abs(S0.f) &amp;&amp;&lt;br&gt;      Abs(S2.f) &gt;= Abs(S1.f))&lt;br&gt;   D.f = 2.0*S2.f&lt;br&gt;Else if (Abs(S1.f) &gt;= Abs(S0.f))&lt;br&gt;   D.f = 2.0 * S1.f&lt;br&gt;Else&lt;br&gt;   D.f = 2.0 * S0.f ", @"", ISA_Enc.VOP3a3, 327, 0, 0xD28E0000, 0x0007),</v>
      </c>
    </row>
    <row r="942" spans="2:33" ht="195" x14ac:dyDescent="0.25">
      <c r="B942" t="s">
        <v>13</v>
      </c>
      <c r="C942" s="5">
        <f t="shared" si="96"/>
        <v>938</v>
      </c>
      <c r="D942" t="s">
        <v>2796</v>
      </c>
      <c r="E942" t="s">
        <v>2796</v>
      </c>
      <c r="F942" t="s">
        <v>2796</v>
      </c>
      <c r="G942" t="s">
        <v>2796</v>
      </c>
      <c r="H942" t="s">
        <v>2791</v>
      </c>
      <c r="I942" t="s">
        <v>2791</v>
      </c>
      <c r="J942" t="s">
        <v>2791</v>
      </c>
      <c r="K942">
        <f t="shared" si="97"/>
        <v>4</v>
      </c>
      <c r="L942">
        <f t="shared" si="93"/>
        <v>4</v>
      </c>
      <c r="N942" s="6" t="s">
        <v>1608</v>
      </c>
      <c r="O942" s="6"/>
      <c r="P942" t="s">
        <v>2865</v>
      </c>
      <c r="Q942" s="5">
        <v>325</v>
      </c>
      <c r="R942">
        <v>0</v>
      </c>
      <c r="S942" t="str">
        <f>"0x" &amp; DEC2HEX(_xlfn.BITOR(LOOKUP(P942,Encodings!$B$4:$B$21,Encodings!$E$4:$E$21),_xlfn.BITLSHIFT(Q942,LOOKUP(P942,Encodings!$B$4:$B$21,Encodings!$D$4:$D$21))),8)</f>
        <v>0xD28A0000</v>
      </c>
      <c r="T942" t="str">
        <f>DEC2BIN(Q942,9)</f>
        <v>101000101</v>
      </c>
      <c r="U942">
        <v>0</v>
      </c>
      <c r="V942">
        <v>0</v>
      </c>
      <c r="W942">
        <v>0</v>
      </c>
      <c r="X942">
        <v>0</v>
      </c>
      <c r="Y942">
        <v>0</v>
      </c>
      <c r="Z942">
        <v>0</v>
      </c>
      <c r="AA942">
        <v>0</v>
      </c>
      <c r="AB942">
        <v>0</v>
      </c>
      <c r="AC942">
        <v>1</v>
      </c>
      <c r="AD942">
        <v>1</v>
      </c>
      <c r="AE942">
        <v>1</v>
      </c>
      <c r="AF942" t="str">
        <f t="shared" si="94"/>
        <v>0x0007</v>
      </c>
      <c r="AG942" s="8" t="str">
        <f t="shared" si="95"/>
        <v>new InstInfo(0938, "v_cubesc_f32", "v4f", "v4f", "v4f", "v4f", "none", "none", "none", 4, 4, @"Cubemap S coordination determination.&lt;br&gt;S0.f = x&lt;br&gt;S1.f = y&lt;br&gt;S2.f = z&lt;br&gt;If (Abs(S2.f) &gt;= Abs(S0.f) &amp;&amp;&lt;br&gt;      Abs(S2.f) &gt;= Abs(S1.f))&lt;br&gt;   If (S2.f &lt; 0) D.f = -S0.f&lt;br&gt;   Else D.f = S0.f&lt;br&gt;Else if (Abs(S1.f) &gt;= Abs(S0.f))&lt;br&gt;   D.f = S0.f&lt;br&gt;Else&lt;br&gt;   If (S0.f &lt; 0) D.f = S2.f&lt;br&gt;   Else D.f = -S2.f ", @"", ISA_Enc.VOP3a3, 325, 0, 0xD28A0000, 0x0007),</v>
      </c>
    </row>
    <row r="943" spans="2:33" ht="180" x14ac:dyDescent="0.25">
      <c r="B943" t="s">
        <v>15</v>
      </c>
      <c r="C943" s="5">
        <f t="shared" si="96"/>
        <v>939</v>
      </c>
      <c r="D943" t="s">
        <v>2796</v>
      </c>
      <c r="E943" t="s">
        <v>2796</v>
      </c>
      <c r="F943" t="s">
        <v>2796</v>
      </c>
      <c r="G943" t="s">
        <v>2796</v>
      </c>
      <c r="H943" t="s">
        <v>2791</v>
      </c>
      <c r="I943" t="s">
        <v>2791</v>
      </c>
      <c r="J943" t="s">
        <v>2791</v>
      </c>
      <c r="K943">
        <f t="shared" si="97"/>
        <v>4</v>
      </c>
      <c r="L943">
        <f t="shared" si="93"/>
        <v>4</v>
      </c>
      <c r="N943" s="6" t="s">
        <v>1609</v>
      </c>
      <c r="O943" s="6"/>
      <c r="P943" t="s">
        <v>2865</v>
      </c>
      <c r="Q943" s="5">
        <v>326</v>
      </c>
      <c r="R943">
        <v>0</v>
      </c>
      <c r="S943" t="str">
        <f>"0x" &amp; DEC2HEX(_xlfn.BITOR(LOOKUP(P943,Encodings!$B$4:$B$21,Encodings!$E$4:$E$21),_xlfn.BITLSHIFT(Q943,LOOKUP(P943,Encodings!$B$4:$B$21,Encodings!$D$4:$D$21))),8)</f>
        <v>0xD28C0000</v>
      </c>
      <c r="T943" t="str">
        <f>DEC2BIN(Q943,9)</f>
        <v>101000110</v>
      </c>
      <c r="U943">
        <v>0</v>
      </c>
      <c r="V943">
        <v>0</v>
      </c>
      <c r="W943">
        <v>0</v>
      </c>
      <c r="X943">
        <v>0</v>
      </c>
      <c r="Y943">
        <v>0</v>
      </c>
      <c r="Z943">
        <v>0</v>
      </c>
      <c r="AA943">
        <v>0</v>
      </c>
      <c r="AB943">
        <v>0</v>
      </c>
      <c r="AC943">
        <v>1</v>
      </c>
      <c r="AD943">
        <v>1</v>
      </c>
      <c r="AE943">
        <v>1</v>
      </c>
      <c r="AF943" t="str">
        <f t="shared" si="94"/>
        <v>0x0007</v>
      </c>
      <c r="AG943" s="8" t="str">
        <f t="shared" si="95"/>
        <v>new InstInfo(0939, "v_cubetc_f32", "v4f", "v4f", "v4f", "v4f", "none", "none", "none", 4, 4, @"Cubemap T coordinate determination.&lt;br&gt;S0.f = x&lt;br&gt;S1.f = y&lt;br&gt;S2.f = z&lt;br&gt;If (Abs(S2.f) &gt;= Abs(S0.f) &amp;&amp;&lt;br&gt;      Abs(S2.f) &gt;= Abs(S1.f))&lt;br&gt;   D.f = -S1.f&lt;br&gt;Else if (Abs(S1.f) &gt;= Abs(S0.f))&lt;br&gt;   If (S1.f &lt; 0) D.f = -S2.f&lt;br&gt;   Else D.f = S2.f&lt;br&gt;Else&lt;br&gt;   D.f = -S1.f ", @"", ISA_Enc.VOP3a3, 326, 0, 0xD28C0000, 0x0007),</v>
      </c>
    </row>
    <row r="944" spans="2:33" ht="30" x14ac:dyDescent="0.25">
      <c r="B944" t="s">
        <v>345</v>
      </c>
      <c r="C944" s="5">
        <f t="shared" si="96"/>
        <v>940</v>
      </c>
      <c r="D944" t="s">
        <v>2804</v>
      </c>
      <c r="E944" t="s">
        <v>2796</v>
      </c>
      <c r="F944" t="s">
        <v>2791</v>
      </c>
      <c r="G944" t="s">
        <v>2791</v>
      </c>
      <c r="H944" t="s">
        <v>2791</v>
      </c>
      <c r="I944" t="s">
        <v>2791</v>
      </c>
      <c r="J944" t="s">
        <v>2791</v>
      </c>
      <c r="K944">
        <f t="shared" si="97"/>
        <v>2</v>
      </c>
      <c r="L944">
        <f t="shared" si="93"/>
        <v>2</v>
      </c>
      <c r="M944">
        <v>0</v>
      </c>
      <c r="N944" s="6" t="s">
        <v>1492</v>
      </c>
      <c r="O944" s="6"/>
      <c r="P944" t="s">
        <v>2</v>
      </c>
      <c r="Q944" s="5">
        <v>10</v>
      </c>
      <c r="R944">
        <f>_xlfn.IFNA(VLOOKUP(B944 &amp; "_EXT",$B$4:$C$1093,2,),0)</f>
        <v>941</v>
      </c>
      <c r="S944" s="11" t="str">
        <f>"0x" &amp; DEC2HEX(_xlfn.BITOR(LOOKUP(P944,Encodings!$B$4:$B$21,Encodings!$E$4:$E$21),_xlfn.BITLSHIFT(Q944,LOOKUP(P944,Encodings!$B$4:$B$21,Encodings!$D$4:$D$21))),8)</f>
        <v>0x7E001400</v>
      </c>
      <c r="T944" t="str">
        <f>DEC2BIN(Q944,7)</f>
        <v>0001010</v>
      </c>
      <c r="U944">
        <v>0</v>
      </c>
      <c r="V944">
        <v>0</v>
      </c>
      <c r="W944">
        <v>0</v>
      </c>
      <c r="X944">
        <v>0</v>
      </c>
      <c r="Y944">
        <v>0</v>
      </c>
      <c r="Z944">
        <v>0</v>
      </c>
      <c r="AA944">
        <v>0</v>
      </c>
      <c r="AB944">
        <v>0</v>
      </c>
      <c r="AC944">
        <v>1</v>
      </c>
      <c r="AD944">
        <v>0</v>
      </c>
      <c r="AE944">
        <v>1</v>
      </c>
      <c r="AF944" t="str">
        <f t="shared" si="94"/>
        <v>0x0005</v>
      </c>
      <c r="AG944" s="8" t="str">
        <f t="shared" si="95"/>
        <v>new InstInfo(0940, "v_cvt_f16_f32", "v2f", "v4f", "none", "none", "none", "none", "none", 2, 2, @"Float32 to Float16.&lt;br&gt;D.f16 = flt32_to_flt16(S0.f). ", @"", ISA_Enc.VOP1, 10, 941, 0x7E001400, 0x0005),</v>
      </c>
    </row>
    <row r="945" spans="2:33" ht="30" x14ac:dyDescent="0.25">
      <c r="B945" t="s">
        <v>2043</v>
      </c>
      <c r="C945" s="5">
        <f t="shared" si="96"/>
        <v>941</v>
      </c>
      <c r="D945" t="s">
        <v>2804</v>
      </c>
      <c r="E945" t="s">
        <v>2796</v>
      </c>
      <c r="F945" t="s">
        <v>2791</v>
      </c>
      <c r="G945" t="s">
        <v>2791</v>
      </c>
      <c r="H945" t="s">
        <v>2791</v>
      </c>
      <c r="I945" t="s">
        <v>2791</v>
      </c>
      <c r="J945" t="s">
        <v>2791</v>
      </c>
      <c r="K945">
        <f t="shared" si="97"/>
        <v>2</v>
      </c>
      <c r="L945">
        <f t="shared" si="93"/>
        <v>2</v>
      </c>
      <c r="N945" s="6" t="s">
        <v>1492</v>
      </c>
      <c r="O945" s="6"/>
      <c r="P945" t="s">
        <v>2867</v>
      </c>
      <c r="Q945">
        <v>394</v>
      </c>
      <c r="R945">
        <v>0</v>
      </c>
      <c r="S945" t="str">
        <f>"0x" &amp; DEC2HEX(_xlfn.BITOR(LOOKUP(P945,Encodings!$B$4:$B$21,Encodings!$E$4:$E$21),_xlfn.BITLSHIFT(Q945,LOOKUP(P945,Encodings!$B$4:$B$21,Encodings!$D$4:$D$21))),8)</f>
        <v>0xD3140000</v>
      </c>
      <c r="T945" t="str">
        <f>DEC2BIN(Q945,9)</f>
        <v>110001010</v>
      </c>
      <c r="U945">
        <v>0</v>
      </c>
      <c r="V945">
        <v>0</v>
      </c>
      <c r="W945">
        <v>0</v>
      </c>
      <c r="X945">
        <v>0</v>
      </c>
      <c r="Y945">
        <v>0</v>
      </c>
      <c r="Z945">
        <v>0</v>
      </c>
      <c r="AA945">
        <v>0</v>
      </c>
      <c r="AB945">
        <v>0</v>
      </c>
      <c r="AC945">
        <v>1</v>
      </c>
      <c r="AD945">
        <v>1</v>
      </c>
      <c r="AE945">
        <v>1</v>
      </c>
      <c r="AF945" t="str">
        <f t="shared" si="94"/>
        <v>0x0007</v>
      </c>
      <c r="AG945" s="8" t="str">
        <f t="shared" si="95"/>
        <v>new InstInfo(0941, "v_cvt_f16_f32_ext", "v2f", "v4f", "none", "none", "none", "none", "none", 2, 2, @"Float32 to Float16.&lt;br&gt;D.f16 = flt32_to_flt16(S0.f). ", @"", ISA_Enc.VOP3a1, 394, 0, 0xD3140000, 0x0007),</v>
      </c>
    </row>
    <row r="946" spans="2:33" ht="30" x14ac:dyDescent="0.25">
      <c r="B946" t="s">
        <v>346</v>
      </c>
      <c r="C946" s="5">
        <f t="shared" si="96"/>
        <v>942</v>
      </c>
      <c r="D946" t="s">
        <v>2796</v>
      </c>
      <c r="E946" t="s">
        <v>2804</v>
      </c>
      <c r="F946" t="s">
        <v>2791</v>
      </c>
      <c r="G946" t="s">
        <v>2791</v>
      </c>
      <c r="H946" t="s">
        <v>2791</v>
      </c>
      <c r="I946" t="s">
        <v>2791</v>
      </c>
      <c r="J946" t="s">
        <v>2791</v>
      </c>
      <c r="K946">
        <f t="shared" si="97"/>
        <v>2</v>
      </c>
      <c r="L946">
        <f t="shared" si="93"/>
        <v>2</v>
      </c>
      <c r="M946">
        <v>0</v>
      </c>
      <c r="N946" s="6" t="s">
        <v>1494</v>
      </c>
      <c r="O946" s="6"/>
      <c r="P946" t="s">
        <v>2</v>
      </c>
      <c r="Q946" s="5">
        <v>11</v>
      </c>
      <c r="R946">
        <f>_xlfn.IFNA(VLOOKUP(B946 &amp; "_EXT",$B$4:$C$1093,2,),0)</f>
        <v>943</v>
      </c>
      <c r="S946" t="str">
        <f>"0x" &amp; DEC2HEX(_xlfn.BITOR(LOOKUP(P946,Encodings!$B$4:$B$21,Encodings!$E$4:$E$21),_xlfn.BITLSHIFT(Q946,LOOKUP(P946,Encodings!$B$4:$B$21,Encodings!$D$4:$D$21))),8)</f>
        <v>0x7E001600</v>
      </c>
      <c r="T946" t="str">
        <f>DEC2BIN(Q946,7)</f>
        <v>0001011</v>
      </c>
      <c r="U946">
        <v>0</v>
      </c>
      <c r="V946">
        <v>0</v>
      </c>
      <c r="W946">
        <v>0</v>
      </c>
      <c r="X946">
        <v>0</v>
      </c>
      <c r="Y946">
        <v>0</v>
      </c>
      <c r="Z946">
        <v>0</v>
      </c>
      <c r="AA946">
        <v>0</v>
      </c>
      <c r="AB946">
        <v>0</v>
      </c>
      <c r="AC946">
        <v>1</v>
      </c>
      <c r="AD946">
        <v>0</v>
      </c>
      <c r="AE946">
        <v>1</v>
      </c>
      <c r="AF946" t="str">
        <f t="shared" si="94"/>
        <v>0x0005</v>
      </c>
      <c r="AG946" s="8" t="str">
        <f t="shared" si="95"/>
        <v>new InstInfo(0942, "v_cvt_f32_f16", "v4f", "v2f", "none", "none", "none", "none", "none", 2, 2, @"DX11 Float16 to Float32.&lt;br&gt;D.f = flt16_to_flt32(S0.f16). ", @"", ISA_Enc.VOP1, 11, 943, 0x7E001600, 0x0005),</v>
      </c>
    </row>
    <row r="947" spans="2:33" ht="30" x14ac:dyDescent="0.25">
      <c r="B947" t="s">
        <v>2044</v>
      </c>
      <c r="C947" s="5">
        <f t="shared" si="96"/>
        <v>943</v>
      </c>
      <c r="D947" t="s">
        <v>2796</v>
      </c>
      <c r="E947" t="s">
        <v>2804</v>
      </c>
      <c r="F947" t="s">
        <v>2791</v>
      </c>
      <c r="G947" t="s">
        <v>2791</v>
      </c>
      <c r="H947" t="s">
        <v>2791</v>
      </c>
      <c r="I947" t="s">
        <v>2791</v>
      </c>
      <c r="J947" t="s">
        <v>2791</v>
      </c>
      <c r="K947">
        <f t="shared" si="97"/>
        <v>2</v>
      </c>
      <c r="L947">
        <f t="shared" si="93"/>
        <v>2</v>
      </c>
      <c r="N947" s="6" t="s">
        <v>1494</v>
      </c>
      <c r="O947" s="6"/>
      <c r="P947" t="s">
        <v>2867</v>
      </c>
      <c r="Q947">
        <v>395</v>
      </c>
      <c r="R947">
        <v>0</v>
      </c>
      <c r="S947" t="str">
        <f>"0x" &amp; DEC2HEX(_xlfn.BITOR(LOOKUP(P947,Encodings!$B$4:$B$21,Encodings!$E$4:$E$21),_xlfn.BITLSHIFT(Q947,LOOKUP(P947,Encodings!$B$4:$B$21,Encodings!$D$4:$D$21))),8)</f>
        <v>0xD3160000</v>
      </c>
      <c r="T947" t="str">
        <f>DEC2BIN(Q947,9)</f>
        <v>110001011</v>
      </c>
      <c r="U947">
        <v>0</v>
      </c>
      <c r="V947">
        <v>0</v>
      </c>
      <c r="W947">
        <v>0</v>
      </c>
      <c r="X947">
        <v>0</v>
      </c>
      <c r="Y947">
        <v>0</v>
      </c>
      <c r="Z947">
        <v>0</v>
      </c>
      <c r="AA947">
        <v>0</v>
      </c>
      <c r="AB947">
        <v>0</v>
      </c>
      <c r="AC947">
        <v>1</v>
      </c>
      <c r="AD947">
        <v>1</v>
      </c>
      <c r="AE947">
        <v>1</v>
      </c>
      <c r="AF947" t="str">
        <f t="shared" si="94"/>
        <v>0x0007</v>
      </c>
      <c r="AG947" s="8" t="str">
        <f t="shared" si="95"/>
        <v>new InstInfo(0943, "v_cvt_f32_f16_ext", "v4f", "v2f", "none", "none", "none", "none", "none", 2, 2, @"DX11 Float16 to Float32.&lt;br&gt;D.f = flt16_to_flt32(S0.f16). ", @"", ISA_Enc.VOP3a1, 395, 0, 0xD3160000, 0x0007),</v>
      </c>
    </row>
    <row r="948" spans="2:33" ht="45" x14ac:dyDescent="0.25">
      <c r="B948" t="s">
        <v>347</v>
      </c>
      <c r="C948" s="5">
        <f t="shared" si="96"/>
        <v>944</v>
      </c>
      <c r="D948" t="s">
        <v>2796</v>
      </c>
      <c r="E948" t="s">
        <v>2798</v>
      </c>
      <c r="F948" t="s">
        <v>2791</v>
      </c>
      <c r="G948" t="s">
        <v>2791</v>
      </c>
      <c r="H948" t="s">
        <v>2791</v>
      </c>
      <c r="I948" t="s">
        <v>2791</v>
      </c>
      <c r="J948" t="s">
        <v>2791</v>
      </c>
      <c r="K948">
        <f t="shared" si="97"/>
        <v>2</v>
      </c>
      <c r="L948">
        <f t="shared" si="93"/>
        <v>2</v>
      </c>
      <c r="M948">
        <v>0</v>
      </c>
      <c r="N948" s="6" t="s">
        <v>1496</v>
      </c>
      <c r="O948" s="6"/>
      <c r="P948" t="s">
        <v>2</v>
      </c>
      <c r="Q948" s="5">
        <v>15</v>
      </c>
      <c r="R948">
        <f>_xlfn.IFNA(VLOOKUP(B948 &amp; "_EXT",$B$4:$C$1093,2,),0)</f>
        <v>945</v>
      </c>
      <c r="S948" t="str">
        <f>"0x" &amp; DEC2HEX(_xlfn.BITOR(LOOKUP(P948,Encodings!$B$4:$B$21,Encodings!$E$4:$E$21),_xlfn.BITLSHIFT(Q948,LOOKUP(P948,Encodings!$B$4:$B$21,Encodings!$D$4:$D$21))),8)</f>
        <v>0x7E001E00</v>
      </c>
      <c r="T948" t="str">
        <f>DEC2BIN(Q948,7)</f>
        <v>0001111</v>
      </c>
      <c r="U948">
        <v>0</v>
      </c>
      <c r="V948">
        <v>0</v>
      </c>
      <c r="W948">
        <v>0</v>
      </c>
      <c r="X948">
        <v>0</v>
      </c>
      <c r="Y948">
        <v>0</v>
      </c>
      <c r="Z948">
        <v>0</v>
      </c>
      <c r="AA948">
        <v>0</v>
      </c>
      <c r="AB948">
        <v>0</v>
      </c>
      <c r="AC948">
        <v>1</v>
      </c>
      <c r="AD948">
        <v>0</v>
      </c>
      <c r="AE948">
        <v>1</v>
      </c>
      <c r="AF948" t="str">
        <f t="shared" si="94"/>
        <v>0x0005</v>
      </c>
      <c r="AG948" s="8" t="str">
        <f t="shared" si="95"/>
        <v>new InstInfo(0944, "v_cvt_f32_f64", "v4f", "v8f", "none", "none", "none", "none", "none", 2, 2, @"Convert Double Precision Float to Single Precision Float.&lt;br&gt;Overflows obey round mode rules. Infinity is exact.&lt;br&gt;D.f = (float)S0.d. ", @"", ISA_Enc.VOP1, 15, 945, 0x7E001E00, 0x0005),</v>
      </c>
    </row>
    <row r="949" spans="2:33" ht="45" x14ac:dyDescent="0.25">
      <c r="B949" t="s">
        <v>2045</v>
      </c>
      <c r="C949" s="5">
        <f t="shared" si="96"/>
        <v>945</v>
      </c>
      <c r="D949" t="s">
        <v>2796</v>
      </c>
      <c r="E949" t="s">
        <v>2798</v>
      </c>
      <c r="F949" t="s">
        <v>2791</v>
      </c>
      <c r="G949" t="s">
        <v>2791</v>
      </c>
      <c r="H949" t="s">
        <v>2791</v>
      </c>
      <c r="I949" t="s">
        <v>2791</v>
      </c>
      <c r="J949" t="s">
        <v>2791</v>
      </c>
      <c r="K949">
        <f t="shared" si="97"/>
        <v>2</v>
      </c>
      <c r="L949">
        <f t="shared" si="93"/>
        <v>2</v>
      </c>
      <c r="N949" s="6" t="s">
        <v>1496</v>
      </c>
      <c r="O949" s="6"/>
      <c r="P949" t="s">
        <v>2867</v>
      </c>
      <c r="Q949">
        <v>399</v>
      </c>
      <c r="R949">
        <v>0</v>
      </c>
      <c r="S949" t="str">
        <f>"0x" &amp; DEC2HEX(_xlfn.BITOR(LOOKUP(P949,Encodings!$B$4:$B$21,Encodings!$E$4:$E$21),_xlfn.BITLSHIFT(Q949,LOOKUP(P949,Encodings!$B$4:$B$21,Encodings!$D$4:$D$21))),8)</f>
        <v>0xD31E0000</v>
      </c>
      <c r="T949" t="str">
        <f>DEC2BIN(Q949,9)</f>
        <v>110001111</v>
      </c>
      <c r="U949">
        <v>0</v>
      </c>
      <c r="V949">
        <v>0</v>
      </c>
      <c r="W949">
        <v>0</v>
      </c>
      <c r="X949">
        <v>0</v>
      </c>
      <c r="Y949">
        <v>0</v>
      </c>
      <c r="Z949">
        <v>0</v>
      </c>
      <c r="AA949">
        <v>0</v>
      </c>
      <c r="AB949">
        <v>0</v>
      </c>
      <c r="AC949">
        <v>1</v>
      </c>
      <c r="AD949">
        <v>1</v>
      </c>
      <c r="AE949">
        <v>1</v>
      </c>
      <c r="AF949" t="str">
        <f t="shared" si="94"/>
        <v>0x0007</v>
      </c>
      <c r="AG949" s="8" t="str">
        <f t="shared" si="95"/>
        <v>new InstInfo(0945, "v_cvt_f32_f64_ext", "v4f", "v8f", "none", "none", "none", "none", "none", 2, 2, @"Convert Double Precision Float to Single Precision Float.&lt;br&gt;Overflows obey round mode rules. Infinity is exact.&lt;br&gt;D.f = (float)S0.d. ", @"", ISA_Enc.VOP3a1, 399, 0, 0xD31E0000, 0x0007),</v>
      </c>
    </row>
    <row r="950" spans="2:33" ht="45" x14ac:dyDescent="0.25">
      <c r="B950" t="s">
        <v>340</v>
      </c>
      <c r="C950" s="5">
        <f t="shared" si="96"/>
        <v>946</v>
      </c>
      <c r="D950" t="s">
        <v>2796</v>
      </c>
      <c r="E950" t="s">
        <v>2799</v>
      </c>
      <c r="F950" t="s">
        <v>2791</v>
      </c>
      <c r="G950" t="s">
        <v>2791</v>
      </c>
      <c r="H950" t="s">
        <v>2791</v>
      </c>
      <c r="I950" t="s">
        <v>2791</v>
      </c>
      <c r="J950" t="s">
        <v>2791</v>
      </c>
      <c r="K950">
        <f t="shared" si="97"/>
        <v>2</v>
      </c>
      <c r="L950">
        <f t="shared" si="93"/>
        <v>2</v>
      </c>
      <c r="M950">
        <v>0</v>
      </c>
      <c r="N950" s="6" t="s">
        <v>1498</v>
      </c>
      <c r="O950" s="6"/>
      <c r="P950" t="s">
        <v>2</v>
      </c>
      <c r="Q950" s="5">
        <v>5</v>
      </c>
      <c r="R950">
        <f>_xlfn.IFNA(VLOOKUP(B950 &amp; "_EXT",$B$4:$C$1093,2,),0)</f>
        <v>947</v>
      </c>
      <c r="S950" t="str">
        <f>"0x" &amp; DEC2HEX(_xlfn.BITOR(LOOKUP(P950,Encodings!$B$4:$B$21,Encodings!$E$4:$E$21),_xlfn.BITLSHIFT(Q950,LOOKUP(P950,Encodings!$B$4:$B$21,Encodings!$D$4:$D$21))),8)</f>
        <v>0x7E000A00</v>
      </c>
      <c r="T950" t="str">
        <f>DEC2BIN(Q950,7)</f>
        <v>0000101</v>
      </c>
      <c r="U950">
        <v>0</v>
      </c>
      <c r="V950">
        <v>0</v>
      </c>
      <c r="W950">
        <v>0</v>
      </c>
      <c r="X950">
        <v>0</v>
      </c>
      <c r="Y950">
        <v>0</v>
      </c>
      <c r="Z950">
        <v>0</v>
      </c>
      <c r="AA950">
        <v>0</v>
      </c>
      <c r="AB950">
        <v>0</v>
      </c>
      <c r="AC950">
        <v>1</v>
      </c>
      <c r="AD950">
        <v>0</v>
      </c>
      <c r="AE950">
        <v>1</v>
      </c>
      <c r="AF950" t="str">
        <f t="shared" si="94"/>
        <v>0x0005</v>
      </c>
      <c r="AG950" s="8" t="str">
        <f t="shared" si="95"/>
        <v>new InstInfo(0946, "v_cvt_f32_i32", "v4f", "v4i", "none", "none", "none", "none", "none", 2, 2, @"The input is interpreted as a signed integer value and converted to a float. &lt;br&gt;D.f = (float)S0.i. ", @"", ISA_Enc.VOP1, 5, 947, 0x7E000A00, 0x0005),</v>
      </c>
    </row>
    <row r="951" spans="2:33" ht="45" x14ac:dyDescent="0.25">
      <c r="B951" t="s">
        <v>2046</v>
      </c>
      <c r="C951" s="5">
        <f t="shared" si="96"/>
        <v>947</v>
      </c>
      <c r="D951" t="s">
        <v>2796</v>
      </c>
      <c r="E951" t="s">
        <v>2799</v>
      </c>
      <c r="F951" t="s">
        <v>2791</v>
      </c>
      <c r="G951" t="s">
        <v>2791</v>
      </c>
      <c r="H951" t="s">
        <v>2791</v>
      </c>
      <c r="I951" t="s">
        <v>2791</v>
      </c>
      <c r="J951" t="s">
        <v>2791</v>
      </c>
      <c r="K951">
        <f t="shared" si="97"/>
        <v>2</v>
      </c>
      <c r="L951">
        <f t="shared" si="93"/>
        <v>2</v>
      </c>
      <c r="N951" s="6" t="s">
        <v>1498</v>
      </c>
      <c r="O951" s="6"/>
      <c r="P951" t="s">
        <v>2867</v>
      </c>
      <c r="Q951">
        <v>389</v>
      </c>
      <c r="R951">
        <v>0</v>
      </c>
      <c r="S951" t="str">
        <f>"0x" &amp; DEC2HEX(_xlfn.BITOR(LOOKUP(P951,Encodings!$B$4:$B$21,Encodings!$E$4:$E$21),_xlfn.BITLSHIFT(Q951,LOOKUP(P951,Encodings!$B$4:$B$21,Encodings!$D$4:$D$21))),8)</f>
        <v>0xD30A0000</v>
      </c>
      <c r="T951" t="str">
        <f>DEC2BIN(Q951,9)</f>
        <v>110000101</v>
      </c>
      <c r="U951">
        <v>0</v>
      </c>
      <c r="V951">
        <v>0</v>
      </c>
      <c r="W951">
        <v>0</v>
      </c>
      <c r="X951">
        <v>0</v>
      </c>
      <c r="Y951">
        <v>0</v>
      </c>
      <c r="Z951">
        <v>0</v>
      </c>
      <c r="AA951">
        <v>0</v>
      </c>
      <c r="AB951">
        <v>0</v>
      </c>
      <c r="AC951">
        <v>1</v>
      </c>
      <c r="AD951">
        <v>1</v>
      </c>
      <c r="AE951">
        <v>1</v>
      </c>
      <c r="AF951" t="str">
        <f t="shared" si="94"/>
        <v>0x0007</v>
      </c>
      <c r="AG951" s="8" t="str">
        <f t="shared" si="95"/>
        <v>new InstInfo(0947, "v_cvt_f32_i32_ext", "v4f", "v4i", "none", "none", "none", "none", "none", 2, 2, @"The input is interpreted as a signed integer value and converted to a float. &lt;br&gt;D.f = (float)S0.i. ", @"", ISA_Enc.VOP3a1, 389, 0, 0xD30A0000, 0x0007),</v>
      </c>
    </row>
    <row r="952" spans="2:33" ht="45" x14ac:dyDescent="0.25">
      <c r="B952" s="11" t="s">
        <v>341</v>
      </c>
      <c r="C952" s="5">
        <f t="shared" si="96"/>
        <v>948</v>
      </c>
      <c r="D952" t="s">
        <v>2796</v>
      </c>
      <c r="E952" t="s">
        <v>2800</v>
      </c>
      <c r="F952" t="s">
        <v>2791</v>
      </c>
      <c r="G952" t="s">
        <v>2791</v>
      </c>
      <c r="H952" t="s">
        <v>2791</v>
      </c>
      <c r="I952" t="s">
        <v>2791</v>
      </c>
      <c r="J952" t="s">
        <v>2791</v>
      </c>
      <c r="K952">
        <f t="shared" si="97"/>
        <v>2</v>
      </c>
      <c r="L952">
        <f t="shared" si="93"/>
        <v>2</v>
      </c>
      <c r="M952">
        <v>0</v>
      </c>
      <c r="N952" s="6" t="s">
        <v>1499</v>
      </c>
      <c r="O952" s="6"/>
      <c r="P952" t="s">
        <v>2</v>
      </c>
      <c r="Q952" s="5">
        <v>6</v>
      </c>
      <c r="R952">
        <f>_xlfn.IFNA(VLOOKUP(B952 &amp; "_EXT",$B$4:$C$1093,2,),0)</f>
        <v>949</v>
      </c>
      <c r="S952" t="str">
        <f>"0x" &amp; DEC2HEX(_xlfn.BITOR(LOOKUP(P952,Encodings!$B$4:$B$21,Encodings!$E$4:$E$21),_xlfn.BITLSHIFT(Q952,LOOKUP(P952,Encodings!$B$4:$B$21,Encodings!$D$4:$D$21))),8)</f>
        <v>0x7E000C00</v>
      </c>
      <c r="T952" t="str">
        <f>DEC2BIN(Q952,7)</f>
        <v>0000110</v>
      </c>
      <c r="U952">
        <v>0</v>
      </c>
      <c r="V952">
        <v>0</v>
      </c>
      <c r="W952">
        <v>0</v>
      </c>
      <c r="X952">
        <v>0</v>
      </c>
      <c r="Y952">
        <v>0</v>
      </c>
      <c r="Z952">
        <v>0</v>
      </c>
      <c r="AA952">
        <v>0</v>
      </c>
      <c r="AB952">
        <v>0</v>
      </c>
      <c r="AC952">
        <v>1</v>
      </c>
      <c r="AD952">
        <v>0</v>
      </c>
      <c r="AE952">
        <v>1</v>
      </c>
      <c r="AF952" t="str">
        <f t="shared" si="94"/>
        <v>0x0005</v>
      </c>
      <c r="AG952" s="8" t="str">
        <f t="shared" si="95"/>
        <v>new InstInfo(0948, "v_cvt_f32_u32", "v4f", "v4u", "none", "none", "none", "none", "none", 2, 2, @"The input is interpreted as an unsigned integer value and converted to a float. &lt;br&gt;D.f = (float)S0.u. ", @"", ISA_Enc.VOP1, 6, 949, 0x7E000C00, 0x0005),</v>
      </c>
    </row>
    <row r="953" spans="2:33" ht="45" x14ac:dyDescent="0.25">
      <c r="B953" t="s">
        <v>2047</v>
      </c>
      <c r="C953" s="5">
        <f t="shared" si="96"/>
        <v>949</v>
      </c>
      <c r="D953" t="s">
        <v>2796</v>
      </c>
      <c r="E953" t="s">
        <v>2800</v>
      </c>
      <c r="F953" t="s">
        <v>2791</v>
      </c>
      <c r="G953" t="s">
        <v>2791</v>
      </c>
      <c r="H953" t="s">
        <v>2791</v>
      </c>
      <c r="I953" t="s">
        <v>2791</v>
      </c>
      <c r="J953" t="s">
        <v>2791</v>
      </c>
      <c r="K953">
        <f t="shared" si="97"/>
        <v>2</v>
      </c>
      <c r="L953">
        <f t="shared" si="93"/>
        <v>2</v>
      </c>
      <c r="N953" s="6" t="s">
        <v>1499</v>
      </c>
      <c r="O953" s="6"/>
      <c r="P953" t="s">
        <v>2867</v>
      </c>
      <c r="Q953">
        <v>390</v>
      </c>
      <c r="R953">
        <v>0</v>
      </c>
      <c r="S953" t="str">
        <f>"0x" &amp; DEC2HEX(_xlfn.BITOR(LOOKUP(P953,Encodings!$B$4:$B$21,Encodings!$E$4:$E$21),_xlfn.BITLSHIFT(Q953,LOOKUP(P953,Encodings!$B$4:$B$21,Encodings!$D$4:$D$21))),8)</f>
        <v>0xD30C0000</v>
      </c>
      <c r="T953" t="str">
        <f>DEC2BIN(Q953,9)</f>
        <v>110000110</v>
      </c>
      <c r="U953">
        <v>0</v>
      </c>
      <c r="V953">
        <v>0</v>
      </c>
      <c r="W953">
        <v>0</v>
      </c>
      <c r="X953">
        <v>0</v>
      </c>
      <c r="Y953">
        <v>0</v>
      </c>
      <c r="Z953">
        <v>0</v>
      </c>
      <c r="AA953">
        <v>0</v>
      </c>
      <c r="AB953">
        <v>0</v>
      </c>
      <c r="AC953">
        <v>1</v>
      </c>
      <c r="AD953">
        <v>1</v>
      </c>
      <c r="AE953">
        <v>1</v>
      </c>
      <c r="AF953" t="str">
        <f t="shared" si="94"/>
        <v>0x0007</v>
      </c>
      <c r="AG953" s="8" t="str">
        <f t="shared" si="95"/>
        <v>new InstInfo(0949, "v_cvt_f32_u32_ext", "v4f", "v4u", "none", "none", "none", "none", "none", 2, 2, @"The input is interpreted as an unsigned integer value and converted to a float. &lt;br&gt;D.f = (float)S0.u. ", @"", ISA_Enc.VOP3a1, 390, 0, 0xD30C0000, 0x0007),</v>
      </c>
    </row>
    <row r="954" spans="2:33" ht="45" x14ac:dyDescent="0.25">
      <c r="B954" t="s">
        <v>349</v>
      </c>
      <c r="C954" s="5">
        <f t="shared" si="96"/>
        <v>950</v>
      </c>
      <c r="D954" t="s">
        <v>2796</v>
      </c>
      <c r="E954" t="s">
        <v>2800</v>
      </c>
      <c r="F954" t="s">
        <v>2791</v>
      </c>
      <c r="G954" t="s">
        <v>2791</v>
      </c>
      <c r="H954" t="s">
        <v>2791</v>
      </c>
      <c r="I954" t="s">
        <v>2791</v>
      </c>
      <c r="J954" t="s">
        <v>2791</v>
      </c>
      <c r="K954">
        <f t="shared" si="97"/>
        <v>2</v>
      </c>
      <c r="L954">
        <f t="shared" ref="L954:L1017" si="99">7-COUNTIF(D954:K954,"none")</f>
        <v>2</v>
      </c>
      <c r="M954">
        <v>0</v>
      </c>
      <c r="N954" s="6" t="s">
        <v>1500</v>
      </c>
      <c r="O954" s="6"/>
      <c r="P954" t="s">
        <v>2</v>
      </c>
      <c r="Q954" s="5">
        <v>17</v>
      </c>
      <c r="R954">
        <f>_xlfn.IFNA(VLOOKUP(B954 &amp; "_EXT",$B$4:$C$1093,2,),0)</f>
        <v>951</v>
      </c>
      <c r="S954" t="str">
        <f>"0x" &amp; DEC2HEX(_xlfn.BITOR(LOOKUP(P954,Encodings!$B$4:$B$21,Encodings!$E$4:$E$21),_xlfn.BITLSHIFT(Q954,LOOKUP(P954,Encodings!$B$4:$B$21,Encodings!$D$4:$D$21))),8)</f>
        <v>0x7E002200</v>
      </c>
      <c r="T954" t="str">
        <f>DEC2BIN(Q954,7)</f>
        <v>0010001</v>
      </c>
      <c r="U954">
        <v>0</v>
      </c>
      <c r="V954">
        <v>0</v>
      </c>
      <c r="W954">
        <v>0</v>
      </c>
      <c r="X954">
        <v>0</v>
      </c>
      <c r="Y954">
        <v>0</v>
      </c>
      <c r="Z954">
        <v>0</v>
      </c>
      <c r="AA954">
        <v>0</v>
      </c>
      <c r="AB954">
        <v>0</v>
      </c>
      <c r="AC954">
        <v>1</v>
      </c>
      <c r="AD954">
        <v>0</v>
      </c>
      <c r="AE954">
        <v>1</v>
      </c>
      <c r="AF954" t="str">
        <f t="shared" si="94"/>
        <v>0x0005</v>
      </c>
      <c r="AG954" s="8" t="str">
        <f t="shared" si="95"/>
        <v>new InstInfo(0950, "v_cvt_f32_ubyte0", "v4f", "v4u", "none", "none", "none", "none", "none", 2, 2, @"Byte 0 to float. Perform unsigned int to float conversion on byte 0 of S0.&lt;br&gt;D.f = UINT2FLT(S0.u[7:0]). ", @"", ISA_Enc.VOP1, 17, 951, 0x7E002200, 0x0005),</v>
      </c>
    </row>
    <row r="955" spans="2:33" ht="45" x14ac:dyDescent="0.25">
      <c r="B955" t="s">
        <v>2048</v>
      </c>
      <c r="C955" s="5">
        <f t="shared" si="96"/>
        <v>951</v>
      </c>
      <c r="D955" t="s">
        <v>2796</v>
      </c>
      <c r="E955" t="s">
        <v>2807</v>
      </c>
      <c r="F955" t="s">
        <v>2791</v>
      </c>
      <c r="G955" t="s">
        <v>2791</v>
      </c>
      <c r="H955" t="s">
        <v>2791</v>
      </c>
      <c r="I955" t="s">
        <v>2791</v>
      </c>
      <c r="J955" t="s">
        <v>2791</v>
      </c>
      <c r="K955">
        <f t="shared" si="97"/>
        <v>2</v>
      </c>
      <c r="L955">
        <f t="shared" si="99"/>
        <v>2</v>
      </c>
      <c r="N955" s="6" t="s">
        <v>1500</v>
      </c>
      <c r="O955" s="6"/>
      <c r="P955" t="s">
        <v>2867</v>
      </c>
      <c r="Q955">
        <v>401</v>
      </c>
      <c r="R955">
        <v>0</v>
      </c>
      <c r="S955" t="str">
        <f>"0x" &amp; DEC2HEX(_xlfn.BITOR(LOOKUP(P955,Encodings!$B$4:$B$21,Encodings!$E$4:$E$21),_xlfn.BITLSHIFT(Q955,LOOKUP(P955,Encodings!$B$4:$B$21,Encodings!$D$4:$D$21))),8)</f>
        <v>0xD3220000</v>
      </c>
      <c r="T955" t="str">
        <f>DEC2BIN(Q955,9)</f>
        <v>110010001</v>
      </c>
      <c r="U955">
        <v>0</v>
      </c>
      <c r="V955">
        <v>0</v>
      </c>
      <c r="W955">
        <v>0</v>
      </c>
      <c r="X955">
        <v>0</v>
      </c>
      <c r="Y955">
        <v>0</v>
      </c>
      <c r="Z955">
        <v>0</v>
      </c>
      <c r="AA955">
        <v>0</v>
      </c>
      <c r="AB955">
        <v>0</v>
      </c>
      <c r="AC955">
        <v>1</v>
      </c>
      <c r="AD955">
        <v>1</v>
      </c>
      <c r="AE955">
        <v>1</v>
      </c>
      <c r="AF955" t="str">
        <f t="shared" si="94"/>
        <v>0x0007</v>
      </c>
      <c r="AG955" s="8" t="str">
        <f t="shared" si="95"/>
        <v>new InstInfo(0951, "v_cvt_f32_ubyte0_ext", "v4f", "v1u", "none", "none", "none", "none", "none", 2, 2, @"Byte 0 to float. Perform unsigned int to float conversion on byte 0 of S0.&lt;br&gt;D.f = UINT2FLT(S0.u[7:0]). ", @"", ISA_Enc.VOP3a1, 401, 0, 0xD3220000, 0x0007),</v>
      </c>
    </row>
    <row r="956" spans="2:33" ht="45" x14ac:dyDescent="0.25">
      <c r="B956" t="s">
        <v>350</v>
      </c>
      <c r="C956" s="5">
        <f t="shared" si="96"/>
        <v>952</v>
      </c>
      <c r="D956" t="s">
        <v>2796</v>
      </c>
      <c r="E956" t="s">
        <v>2800</v>
      </c>
      <c r="F956" t="s">
        <v>2791</v>
      </c>
      <c r="G956" t="s">
        <v>2791</v>
      </c>
      <c r="H956" t="s">
        <v>2791</v>
      </c>
      <c r="I956" t="s">
        <v>2791</v>
      </c>
      <c r="J956" t="s">
        <v>2791</v>
      </c>
      <c r="K956">
        <f t="shared" si="97"/>
        <v>2</v>
      </c>
      <c r="L956">
        <f t="shared" si="99"/>
        <v>2</v>
      </c>
      <c r="M956">
        <v>0</v>
      </c>
      <c r="N956" s="6" t="s">
        <v>1501</v>
      </c>
      <c r="O956" s="6"/>
      <c r="P956" t="s">
        <v>2</v>
      </c>
      <c r="Q956" s="5">
        <v>18</v>
      </c>
      <c r="R956">
        <f>_xlfn.IFNA(VLOOKUP(B956 &amp; "_EXT",$B$4:$C$1093,2,),0)</f>
        <v>953</v>
      </c>
      <c r="S956" t="str">
        <f>"0x" &amp; DEC2HEX(_xlfn.BITOR(LOOKUP(P956,Encodings!$B$4:$B$21,Encodings!$E$4:$E$21),_xlfn.BITLSHIFT(Q956,LOOKUP(P956,Encodings!$B$4:$B$21,Encodings!$D$4:$D$21))),8)</f>
        <v>0x7E002400</v>
      </c>
      <c r="T956" t="str">
        <f>DEC2BIN(Q956,7)</f>
        <v>0010010</v>
      </c>
      <c r="U956">
        <v>0</v>
      </c>
      <c r="V956">
        <v>0</v>
      </c>
      <c r="W956">
        <v>0</v>
      </c>
      <c r="X956">
        <v>0</v>
      </c>
      <c r="Y956">
        <v>0</v>
      </c>
      <c r="Z956">
        <v>0</v>
      </c>
      <c r="AA956">
        <v>0</v>
      </c>
      <c r="AB956">
        <v>0</v>
      </c>
      <c r="AC956">
        <v>1</v>
      </c>
      <c r="AD956">
        <v>0</v>
      </c>
      <c r="AE956">
        <v>1</v>
      </c>
      <c r="AF956" t="str">
        <f t="shared" si="94"/>
        <v>0x0005</v>
      </c>
      <c r="AG956" s="8" t="str">
        <f t="shared" si="95"/>
        <v>new InstInfo(0952, "v_cvt_f32_ubyte1", "v4f", "v4u", "none", "none", "none", "none", "none", 2, 2, @"Byte 1 to float. Perform unsigned int to float conversion on byte 1 of S0.&lt;br&gt;D.f = UINT2FLT(S0.u[15:8]). ", @"", ISA_Enc.VOP1, 18, 953, 0x7E002400, 0x0005),</v>
      </c>
    </row>
    <row r="957" spans="2:33" ht="45" x14ac:dyDescent="0.25">
      <c r="B957" t="s">
        <v>2049</v>
      </c>
      <c r="C957" s="5">
        <f t="shared" si="96"/>
        <v>953</v>
      </c>
      <c r="D957" t="s">
        <v>2796</v>
      </c>
      <c r="E957" t="s">
        <v>2809</v>
      </c>
      <c r="F957" t="s">
        <v>2791</v>
      </c>
      <c r="G957" t="s">
        <v>2791</v>
      </c>
      <c r="H957" t="s">
        <v>2791</v>
      </c>
      <c r="I957" t="s">
        <v>2791</v>
      </c>
      <c r="J957" t="s">
        <v>2791</v>
      </c>
      <c r="K957">
        <f t="shared" si="97"/>
        <v>2</v>
      </c>
      <c r="L957">
        <f t="shared" si="99"/>
        <v>2</v>
      </c>
      <c r="N957" s="6" t="s">
        <v>1501</v>
      </c>
      <c r="O957" s="6"/>
      <c r="P957" t="s">
        <v>2867</v>
      </c>
      <c r="Q957">
        <v>402</v>
      </c>
      <c r="R957">
        <v>0</v>
      </c>
      <c r="S957" t="str">
        <f>"0x" &amp; DEC2HEX(_xlfn.BITOR(LOOKUP(P957,Encodings!$B$4:$B$21,Encodings!$E$4:$E$21),_xlfn.BITLSHIFT(Q957,LOOKUP(P957,Encodings!$B$4:$B$21,Encodings!$D$4:$D$21))),8)</f>
        <v>0xD3240000</v>
      </c>
      <c r="T957" t="str">
        <f>DEC2BIN(Q957,9)</f>
        <v>110010010</v>
      </c>
      <c r="U957">
        <v>0</v>
      </c>
      <c r="V957">
        <v>0</v>
      </c>
      <c r="W957">
        <v>0</v>
      </c>
      <c r="X957">
        <v>0</v>
      </c>
      <c r="Y957">
        <v>0</v>
      </c>
      <c r="Z957">
        <v>0</v>
      </c>
      <c r="AA957">
        <v>0</v>
      </c>
      <c r="AB957">
        <v>0</v>
      </c>
      <c r="AC957">
        <v>1</v>
      </c>
      <c r="AD957">
        <v>1</v>
      </c>
      <c r="AE957">
        <v>1</v>
      </c>
      <c r="AF957" t="str">
        <f t="shared" si="94"/>
        <v>0x0007</v>
      </c>
      <c r="AG957" s="8" t="str">
        <f t="shared" si="95"/>
        <v>new InstInfo(0953, "v_cvt_f32_ubyte1_ext", "v4f", "v2u", "none", "none", "none", "none", "none", 2, 2, @"Byte 1 to float. Perform unsigned int to float conversion on byte 1 of S0.&lt;br&gt;D.f = UINT2FLT(S0.u[15:8]). ", @"", ISA_Enc.VOP3a1, 402, 0, 0xD3240000, 0x0007),</v>
      </c>
    </row>
    <row r="958" spans="2:33" ht="45" x14ac:dyDescent="0.25">
      <c r="B958" t="s">
        <v>351</v>
      </c>
      <c r="C958" s="5">
        <f t="shared" si="96"/>
        <v>954</v>
      </c>
      <c r="D958" t="s">
        <v>2796</v>
      </c>
      <c r="E958" t="s">
        <v>2800</v>
      </c>
      <c r="F958" t="s">
        <v>2791</v>
      </c>
      <c r="G958" t="s">
        <v>2791</v>
      </c>
      <c r="H958" t="s">
        <v>2791</v>
      </c>
      <c r="I958" t="s">
        <v>2791</v>
      </c>
      <c r="J958" t="s">
        <v>2791</v>
      </c>
      <c r="K958">
        <f t="shared" si="97"/>
        <v>2</v>
      </c>
      <c r="L958">
        <f t="shared" si="99"/>
        <v>2</v>
      </c>
      <c r="M958">
        <v>0</v>
      </c>
      <c r="N958" s="6" t="s">
        <v>1502</v>
      </c>
      <c r="O958" s="6"/>
      <c r="P958" t="s">
        <v>2</v>
      </c>
      <c r="Q958" s="5">
        <v>19</v>
      </c>
      <c r="R958">
        <f>_xlfn.IFNA(VLOOKUP(B958 &amp; "_EXT",$B$4:$C$1093,2,),0)</f>
        <v>955</v>
      </c>
      <c r="S958" t="str">
        <f>"0x" &amp; DEC2HEX(_xlfn.BITOR(LOOKUP(P958,Encodings!$B$4:$B$21,Encodings!$E$4:$E$21),_xlfn.BITLSHIFT(Q958,LOOKUP(P958,Encodings!$B$4:$B$21,Encodings!$D$4:$D$21))),8)</f>
        <v>0x7E002600</v>
      </c>
      <c r="T958" t="str">
        <f>DEC2BIN(Q958,7)</f>
        <v>0010011</v>
      </c>
      <c r="U958">
        <v>0</v>
      </c>
      <c r="V958">
        <v>0</v>
      </c>
      <c r="W958">
        <v>0</v>
      </c>
      <c r="X958">
        <v>0</v>
      </c>
      <c r="Y958">
        <v>0</v>
      </c>
      <c r="Z958">
        <v>0</v>
      </c>
      <c r="AA958">
        <v>0</v>
      </c>
      <c r="AB958">
        <v>0</v>
      </c>
      <c r="AC958">
        <v>1</v>
      </c>
      <c r="AD958">
        <v>0</v>
      </c>
      <c r="AE958">
        <v>1</v>
      </c>
      <c r="AF958" t="str">
        <f t="shared" si="94"/>
        <v>0x0005</v>
      </c>
      <c r="AG958" s="8" t="str">
        <f t="shared" si="95"/>
        <v>new InstInfo(0954, "v_cvt_f32_ubyte2", "v4f", "v4u", "none", "none", "none", "none", "none", 2, 2, @"Byte 2 to float. Perform unsigned int to float conversion on byte 2 of S0.&lt;br&gt;D.f = UINT2FLT(S0.u[23:16]). ", @"", ISA_Enc.VOP1, 19, 955, 0x7E002600, 0x0005),</v>
      </c>
    </row>
    <row r="959" spans="2:33" ht="45" x14ac:dyDescent="0.25">
      <c r="B959" t="s">
        <v>2050</v>
      </c>
      <c r="C959" s="5">
        <f t="shared" si="96"/>
        <v>955</v>
      </c>
      <c r="D959" t="s">
        <v>2796</v>
      </c>
      <c r="E959" t="s">
        <v>2839</v>
      </c>
      <c r="F959" t="s">
        <v>2791</v>
      </c>
      <c r="G959" t="s">
        <v>2791</v>
      </c>
      <c r="H959" t="s">
        <v>2791</v>
      </c>
      <c r="I959" t="s">
        <v>2791</v>
      </c>
      <c r="J959" t="s">
        <v>2791</v>
      </c>
      <c r="K959">
        <f t="shared" si="97"/>
        <v>2</v>
      </c>
      <c r="L959">
        <f t="shared" si="99"/>
        <v>2</v>
      </c>
      <c r="N959" s="6" t="s">
        <v>1502</v>
      </c>
      <c r="O959" s="6"/>
      <c r="P959" t="s">
        <v>2867</v>
      </c>
      <c r="Q959">
        <v>403</v>
      </c>
      <c r="R959">
        <v>0</v>
      </c>
      <c r="S959" t="str">
        <f>"0x" &amp; DEC2HEX(_xlfn.BITOR(LOOKUP(P959,Encodings!$B$4:$B$21,Encodings!$E$4:$E$21),_xlfn.BITLSHIFT(Q959,LOOKUP(P959,Encodings!$B$4:$B$21,Encodings!$D$4:$D$21))),8)</f>
        <v>0xD3260000</v>
      </c>
      <c r="T959" t="str">
        <f>DEC2BIN(Q959,9)</f>
        <v>110010011</v>
      </c>
      <c r="U959">
        <v>0</v>
      </c>
      <c r="V959">
        <v>0</v>
      </c>
      <c r="W959">
        <v>0</v>
      </c>
      <c r="X959">
        <v>0</v>
      </c>
      <c r="Y959">
        <v>0</v>
      </c>
      <c r="Z959">
        <v>0</v>
      </c>
      <c r="AA959">
        <v>0</v>
      </c>
      <c r="AB959">
        <v>0</v>
      </c>
      <c r="AC959">
        <v>1</v>
      </c>
      <c r="AD959">
        <v>1</v>
      </c>
      <c r="AE959">
        <v>1</v>
      </c>
      <c r="AF959" t="str">
        <f t="shared" si="94"/>
        <v>0x0007</v>
      </c>
      <c r="AG959" s="8" t="str">
        <f t="shared" si="95"/>
        <v>new InstInfo(0955, "v_cvt_f32_ubyte2_ext", "v4f", "v3u", "none", "none", "none", "none", "none", 2, 2, @"Byte 2 to float. Perform unsigned int to float conversion on byte 2 of S0.&lt;br&gt;D.f = UINT2FLT(S0.u[23:16]). ", @"", ISA_Enc.VOP3a1, 403, 0, 0xD3260000, 0x0007),</v>
      </c>
    </row>
    <row r="960" spans="2:33" ht="45" x14ac:dyDescent="0.25">
      <c r="B960" t="s">
        <v>352</v>
      </c>
      <c r="C960" s="5">
        <f t="shared" si="96"/>
        <v>956</v>
      </c>
      <c r="D960" t="s">
        <v>2796</v>
      </c>
      <c r="E960" t="s">
        <v>2800</v>
      </c>
      <c r="F960" t="s">
        <v>2791</v>
      </c>
      <c r="G960" t="s">
        <v>2791</v>
      </c>
      <c r="H960" t="s">
        <v>2791</v>
      </c>
      <c r="I960" t="s">
        <v>2791</v>
      </c>
      <c r="J960" t="s">
        <v>2791</v>
      </c>
      <c r="K960">
        <f t="shared" si="97"/>
        <v>2</v>
      </c>
      <c r="L960">
        <f t="shared" si="99"/>
        <v>2</v>
      </c>
      <c r="M960">
        <v>0</v>
      </c>
      <c r="N960" s="6" t="s">
        <v>1503</v>
      </c>
      <c r="O960" s="6"/>
      <c r="P960" t="s">
        <v>2</v>
      </c>
      <c r="Q960" s="5">
        <v>20</v>
      </c>
      <c r="R960">
        <f>_xlfn.IFNA(VLOOKUP(B960 &amp; "_EXT",$B$4:$C$1093,2,),0)</f>
        <v>957</v>
      </c>
      <c r="S960" t="str">
        <f>"0x" &amp; DEC2HEX(_xlfn.BITOR(LOOKUP(P960,Encodings!$B$4:$B$21,Encodings!$E$4:$E$21),_xlfn.BITLSHIFT(Q960,LOOKUP(P960,Encodings!$B$4:$B$21,Encodings!$D$4:$D$21))),8)</f>
        <v>0x7E002800</v>
      </c>
      <c r="T960" t="str">
        <f>DEC2BIN(Q960,7)</f>
        <v>0010100</v>
      </c>
      <c r="U960">
        <v>0</v>
      </c>
      <c r="V960">
        <v>0</v>
      </c>
      <c r="W960">
        <v>0</v>
      </c>
      <c r="X960">
        <v>0</v>
      </c>
      <c r="Y960">
        <v>0</v>
      </c>
      <c r="Z960">
        <v>0</v>
      </c>
      <c r="AA960">
        <v>0</v>
      </c>
      <c r="AB960">
        <v>0</v>
      </c>
      <c r="AC960">
        <v>1</v>
      </c>
      <c r="AD960">
        <v>0</v>
      </c>
      <c r="AE960">
        <v>1</v>
      </c>
      <c r="AF960" t="str">
        <f t="shared" si="94"/>
        <v>0x0005</v>
      </c>
      <c r="AG960" s="8" t="str">
        <f t="shared" si="95"/>
        <v>new InstInfo(0956, "v_cvt_f32_ubyte3", "v4f", "v4u", "none", "none", "none", "none", "none", 2, 2, @"Byte 3 to float. Perform unsigned int to float conversion on byte 3 of S0.&lt;br&gt;D.f = UINT2FLT(S0.u[31:24]). ", @"", ISA_Enc.VOP1, 20, 957, 0x7E002800, 0x0005),</v>
      </c>
    </row>
    <row r="961" spans="2:33" ht="45" x14ac:dyDescent="0.25">
      <c r="B961" t="s">
        <v>2051</v>
      </c>
      <c r="C961" s="5">
        <f t="shared" si="96"/>
        <v>957</v>
      </c>
      <c r="D961" t="s">
        <v>2796</v>
      </c>
      <c r="E961" t="s">
        <v>2800</v>
      </c>
      <c r="F961" t="s">
        <v>2791</v>
      </c>
      <c r="G961" t="s">
        <v>2791</v>
      </c>
      <c r="H961" t="s">
        <v>2791</v>
      </c>
      <c r="I961" t="s">
        <v>2791</v>
      </c>
      <c r="J961" t="s">
        <v>2791</v>
      </c>
      <c r="K961">
        <f t="shared" si="97"/>
        <v>2</v>
      </c>
      <c r="L961">
        <f t="shared" si="99"/>
        <v>2</v>
      </c>
      <c r="N961" s="6" t="s">
        <v>1503</v>
      </c>
      <c r="O961" s="6"/>
      <c r="P961" t="s">
        <v>2867</v>
      </c>
      <c r="Q961">
        <v>404</v>
      </c>
      <c r="R961">
        <v>0</v>
      </c>
      <c r="S961" t="str">
        <f>"0x" &amp; DEC2HEX(_xlfn.BITOR(LOOKUP(P961,Encodings!$B$4:$B$21,Encodings!$E$4:$E$21),_xlfn.BITLSHIFT(Q961,LOOKUP(P961,Encodings!$B$4:$B$21,Encodings!$D$4:$D$21))),8)</f>
        <v>0xD3280000</v>
      </c>
      <c r="T961" t="str">
        <f>DEC2BIN(Q961,9)</f>
        <v>110010100</v>
      </c>
      <c r="U961">
        <v>0</v>
      </c>
      <c r="V961">
        <v>0</v>
      </c>
      <c r="W961">
        <v>0</v>
      </c>
      <c r="X961">
        <v>0</v>
      </c>
      <c r="Y961">
        <v>0</v>
      </c>
      <c r="Z961">
        <v>0</v>
      </c>
      <c r="AA961">
        <v>0</v>
      </c>
      <c r="AB961">
        <v>0</v>
      </c>
      <c r="AC961">
        <v>1</v>
      </c>
      <c r="AD961">
        <v>1</v>
      </c>
      <c r="AE961">
        <v>1</v>
      </c>
      <c r="AF961" t="str">
        <f t="shared" si="94"/>
        <v>0x0007</v>
      </c>
      <c r="AG961" s="8" t="str">
        <f t="shared" si="95"/>
        <v>new InstInfo(0957, "v_cvt_f32_ubyte3_ext", "v4f", "v4u", "none", "none", "none", "none", "none", 2, 2, @"Byte 3 to float. Perform unsigned int to float conversion on byte 3 of S0.&lt;br&gt;D.f = UINT2FLT(S0.u[31:24]). ", @"", ISA_Enc.VOP3a1, 404, 0, 0xD3280000, 0x0007),</v>
      </c>
    </row>
    <row r="962" spans="2:33" ht="30" x14ac:dyDescent="0.25">
      <c r="B962" t="s">
        <v>348</v>
      </c>
      <c r="C962" s="5">
        <f t="shared" si="96"/>
        <v>958</v>
      </c>
      <c r="D962" t="s">
        <v>2798</v>
      </c>
      <c r="E962" t="s">
        <v>2796</v>
      </c>
      <c r="F962" t="s">
        <v>2791</v>
      </c>
      <c r="G962" t="s">
        <v>2791</v>
      </c>
      <c r="H962" t="s">
        <v>2791</v>
      </c>
      <c r="I962" t="s">
        <v>2791</v>
      </c>
      <c r="J962" t="s">
        <v>2791</v>
      </c>
      <c r="K962">
        <f t="shared" si="97"/>
        <v>2</v>
      </c>
      <c r="L962">
        <f t="shared" si="99"/>
        <v>2</v>
      </c>
      <c r="M962">
        <v>0</v>
      </c>
      <c r="N962" s="6" t="s">
        <v>1504</v>
      </c>
      <c r="O962" s="6"/>
      <c r="P962" t="s">
        <v>2</v>
      </c>
      <c r="Q962" s="5">
        <v>16</v>
      </c>
      <c r="R962">
        <f>_xlfn.IFNA(VLOOKUP(B962 &amp; "_EXT",$B$4:$C$1093,2,),0)</f>
        <v>959</v>
      </c>
      <c r="S962" t="str">
        <f>"0x" &amp; DEC2HEX(_xlfn.BITOR(LOOKUP(P962,Encodings!$B$4:$B$21,Encodings!$E$4:$E$21),_xlfn.BITLSHIFT(Q962,LOOKUP(P962,Encodings!$B$4:$B$21,Encodings!$D$4:$D$21))),8)</f>
        <v>0x7E002000</v>
      </c>
      <c r="T962" t="str">
        <f>DEC2BIN(Q962,7)</f>
        <v>0010000</v>
      </c>
      <c r="U962">
        <v>0</v>
      </c>
      <c r="V962">
        <v>0</v>
      </c>
      <c r="W962">
        <v>0</v>
      </c>
      <c r="X962">
        <v>0</v>
      </c>
      <c r="Y962">
        <v>0</v>
      </c>
      <c r="Z962">
        <v>0</v>
      </c>
      <c r="AA962">
        <v>0</v>
      </c>
      <c r="AB962">
        <v>0</v>
      </c>
      <c r="AC962">
        <v>1</v>
      </c>
      <c r="AD962">
        <v>0</v>
      </c>
      <c r="AE962">
        <v>1</v>
      </c>
      <c r="AF962" t="str">
        <f t="shared" si="94"/>
        <v>0x0005</v>
      </c>
      <c r="AG962" s="8" t="str">
        <f t="shared" si="95"/>
        <v>new InstInfo(0958, "v_cvt_f64_f32", "v8f", "v4f", "none", "none", "none", "none", "none", 2, 2, @"Convert Single Precision Float to Double Precision Float.&lt;br&gt;D.d = (double)S0.f. ", @"", ISA_Enc.VOP1, 16, 959, 0x7E002000, 0x0005),</v>
      </c>
    </row>
    <row r="963" spans="2:33" ht="30" x14ac:dyDescent="0.25">
      <c r="B963" t="s">
        <v>2052</v>
      </c>
      <c r="C963" s="5">
        <f t="shared" si="96"/>
        <v>959</v>
      </c>
      <c r="D963" t="s">
        <v>2798</v>
      </c>
      <c r="E963" t="s">
        <v>2796</v>
      </c>
      <c r="F963" t="s">
        <v>2791</v>
      </c>
      <c r="G963" t="s">
        <v>2791</v>
      </c>
      <c r="H963" t="s">
        <v>2791</v>
      </c>
      <c r="I963" t="s">
        <v>2791</v>
      </c>
      <c r="J963" t="s">
        <v>2791</v>
      </c>
      <c r="K963">
        <f t="shared" si="97"/>
        <v>2</v>
      </c>
      <c r="L963">
        <f t="shared" si="99"/>
        <v>2</v>
      </c>
      <c r="N963" s="6" t="s">
        <v>1504</v>
      </c>
      <c r="O963" s="6"/>
      <c r="P963" t="s">
        <v>2867</v>
      </c>
      <c r="Q963">
        <v>400</v>
      </c>
      <c r="R963">
        <v>0</v>
      </c>
      <c r="S963" t="str">
        <f>"0x" &amp; DEC2HEX(_xlfn.BITOR(LOOKUP(P963,Encodings!$B$4:$B$21,Encodings!$E$4:$E$21),_xlfn.BITLSHIFT(Q963,LOOKUP(P963,Encodings!$B$4:$B$21,Encodings!$D$4:$D$21))),8)</f>
        <v>0xD3200000</v>
      </c>
      <c r="T963" t="str">
        <f>DEC2BIN(Q963,9)</f>
        <v>110010000</v>
      </c>
      <c r="U963">
        <v>0</v>
      </c>
      <c r="V963">
        <v>0</v>
      </c>
      <c r="W963">
        <v>0</v>
      </c>
      <c r="X963">
        <v>0</v>
      </c>
      <c r="Y963">
        <v>0</v>
      </c>
      <c r="Z963">
        <v>0</v>
      </c>
      <c r="AA963">
        <v>0</v>
      </c>
      <c r="AB963">
        <v>0</v>
      </c>
      <c r="AC963">
        <v>1</v>
      </c>
      <c r="AD963">
        <v>1</v>
      </c>
      <c r="AE963">
        <v>1</v>
      </c>
      <c r="AF963" t="str">
        <f t="shared" si="94"/>
        <v>0x0007</v>
      </c>
      <c r="AG963" s="8" t="str">
        <f t="shared" si="95"/>
        <v>new InstInfo(0959, "v_cvt_f64_f32_ext", "v8f", "v4f", "none", "none", "none", "none", "none", 2, 2, @"Convert Single Precision Float to Double Precision Float.&lt;br&gt;D.d = (double)S0.f. ", @"", ISA_Enc.VOP3a1, 400, 0, 0xD3200000, 0x0007),</v>
      </c>
    </row>
    <row r="964" spans="2:33" ht="30" x14ac:dyDescent="0.25">
      <c r="B964" t="s">
        <v>339</v>
      </c>
      <c r="C964" s="5">
        <f t="shared" si="96"/>
        <v>960</v>
      </c>
      <c r="D964" t="s">
        <v>2798</v>
      </c>
      <c r="E964" t="s">
        <v>2799</v>
      </c>
      <c r="F964" t="s">
        <v>2791</v>
      </c>
      <c r="G964" t="s">
        <v>2791</v>
      </c>
      <c r="H964" t="s">
        <v>2791</v>
      </c>
      <c r="I964" t="s">
        <v>2791</v>
      </c>
      <c r="J964" t="s">
        <v>2791</v>
      </c>
      <c r="K964">
        <f t="shared" si="97"/>
        <v>2</v>
      </c>
      <c r="L964">
        <f t="shared" si="99"/>
        <v>2</v>
      </c>
      <c r="M964">
        <v>0</v>
      </c>
      <c r="N964" s="6" t="s">
        <v>1505</v>
      </c>
      <c r="O964" s="6"/>
      <c r="P964" t="s">
        <v>2</v>
      </c>
      <c r="Q964" s="5">
        <v>4</v>
      </c>
      <c r="R964">
        <f>_xlfn.IFNA(VLOOKUP(B964 &amp; "_EXT",$B$4:$C$1093,2,),0)</f>
        <v>961</v>
      </c>
      <c r="S964" t="str">
        <f>"0x" &amp; DEC2HEX(_xlfn.BITOR(LOOKUP(P964,Encodings!$B$4:$B$21,Encodings!$E$4:$E$21),_xlfn.BITLSHIFT(Q964,LOOKUP(P964,Encodings!$B$4:$B$21,Encodings!$D$4:$D$21))),8)</f>
        <v>0x7E000800</v>
      </c>
      <c r="T964" t="str">
        <f>DEC2BIN(Q964,7)</f>
        <v>0000100</v>
      </c>
      <c r="U964">
        <v>0</v>
      </c>
      <c r="V964">
        <v>0</v>
      </c>
      <c r="W964">
        <v>0</v>
      </c>
      <c r="X964">
        <v>0</v>
      </c>
      <c r="Y964">
        <v>0</v>
      </c>
      <c r="Z964">
        <v>0</v>
      </c>
      <c r="AA964">
        <v>0</v>
      </c>
      <c r="AB964">
        <v>0</v>
      </c>
      <c r="AC964">
        <v>1</v>
      </c>
      <c r="AD964">
        <v>0</v>
      </c>
      <c r="AE964">
        <v>1</v>
      </c>
      <c r="AF964" t="str">
        <f t="shared" ref="AF964:AF1027" si="100">"0x" &amp; BIN2HEX(U964 &amp; V964 &amp; W964, 2)  &amp; BIN2HEX(X964 &amp; Y964 &amp; Z964 &amp; AA964 &amp; AB964 &amp; AC964 &amp; AD964 &amp; AE964, 2)</f>
        <v>0x0005</v>
      </c>
      <c r="AG964" s="8" t="str">
        <f t="shared" ref="AG964:AG1027" si="101">"new InstInfo("&amp; TEXT(C964,"0000") &amp;", """&amp;LOWER(B964)&amp;""", """&amp;D964&amp;""", """&amp;E964&amp;""", """&amp;F964&amp;""", """&amp;G964&amp;""", """&amp;H964&amp;""", """&amp;I964&amp;""", """&amp;J964&amp;""", "&amp;K964&amp;", "&amp;L964&amp;", @"""&amp;SUBSTITUTE(SUBSTITUTE(N964,CHAR(13),"&lt;br&gt;"),CHAR(10),"")&amp;""", @"""&amp;O964&amp;""", ISA_Enc."&amp;P964&amp;", "&amp;Q964&amp;", "&amp;R964&amp;", "&amp;S964&amp;", "&amp;AF964&amp;"),"</f>
        <v>new InstInfo(0960, "v_cvt_f64_i32", "v8f", "v4i", "none", "none", "none", "none", "none", 2, 2, @"Convert Signed Integer to Double Precision Float.&lt;br&gt;D.f = (float)S0.i. ", @"", ISA_Enc.VOP1, 4, 961, 0x7E000800, 0x0005),</v>
      </c>
    </row>
    <row r="965" spans="2:33" ht="30" x14ac:dyDescent="0.25">
      <c r="B965" t="s">
        <v>2053</v>
      </c>
      <c r="C965" s="5">
        <f t="shared" si="96"/>
        <v>961</v>
      </c>
      <c r="D965" t="s">
        <v>2798</v>
      </c>
      <c r="E965" t="s">
        <v>2799</v>
      </c>
      <c r="F965" t="s">
        <v>2791</v>
      </c>
      <c r="G965" t="s">
        <v>2791</v>
      </c>
      <c r="H965" t="s">
        <v>2791</v>
      </c>
      <c r="I965" t="s">
        <v>2791</v>
      </c>
      <c r="J965" t="s">
        <v>2791</v>
      </c>
      <c r="K965">
        <f t="shared" si="97"/>
        <v>2</v>
      </c>
      <c r="L965">
        <f t="shared" si="99"/>
        <v>2</v>
      </c>
      <c r="N965" s="6" t="s">
        <v>1505</v>
      </c>
      <c r="O965" s="6"/>
      <c r="P965" t="s">
        <v>2867</v>
      </c>
      <c r="Q965">
        <v>388</v>
      </c>
      <c r="R965">
        <v>0</v>
      </c>
      <c r="S965" t="str">
        <f>"0x" &amp; DEC2HEX(_xlfn.BITOR(LOOKUP(P965,Encodings!$B$4:$B$21,Encodings!$E$4:$E$21),_xlfn.BITLSHIFT(Q965,LOOKUP(P965,Encodings!$B$4:$B$21,Encodings!$D$4:$D$21))),8)</f>
        <v>0xD3080000</v>
      </c>
      <c r="T965" t="str">
        <f>DEC2BIN(Q965,9)</f>
        <v>110000100</v>
      </c>
      <c r="U965">
        <v>0</v>
      </c>
      <c r="V965">
        <v>0</v>
      </c>
      <c r="W965">
        <v>0</v>
      </c>
      <c r="X965">
        <v>0</v>
      </c>
      <c r="Y965">
        <v>0</v>
      </c>
      <c r="Z965">
        <v>0</v>
      </c>
      <c r="AA965">
        <v>0</v>
      </c>
      <c r="AB965">
        <v>0</v>
      </c>
      <c r="AC965">
        <v>1</v>
      </c>
      <c r="AD965">
        <v>1</v>
      </c>
      <c r="AE965">
        <v>1</v>
      </c>
      <c r="AF965" t="str">
        <f t="shared" si="100"/>
        <v>0x0007</v>
      </c>
      <c r="AG965" s="8" t="str">
        <f t="shared" si="101"/>
        <v>new InstInfo(0961, "v_cvt_f64_i32_ext", "v8f", "v4i", "none", "none", "none", "none", "none", 2, 2, @"Convert Signed Integer to Double Precision Float.&lt;br&gt;D.f = (float)S0.i. ", @"", ISA_Enc.VOP3a1, 388, 0, 0xD3080000, 0x0007),</v>
      </c>
    </row>
    <row r="966" spans="2:33" ht="30" x14ac:dyDescent="0.25">
      <c r="B966" t="s">
        <v>354</v>
      </c>
      <c r="C966" s="5">
        <f t="shared" ref="C966:C1029" si="102">C965+1</f>
        <v>962</v>
      </c>
      <c r="D966" t="s">
        <v>2798</v>
      </c>
      <c r="E966" t="s">
        <v>2800</v>
      </c>
      <c r="F966" t="s">
        <v>2791</v>
      </c>
      <c r="G966" t="s">
        <v>2791</v>
      </c>
      <c r="H966" t="s">
        <v>2791</v>
      </c>
      <c r="I966" t="s">
        <v>2791</v>
      </c>
      <c r="J966" t="s">
        <v>2791</v>
      </c>
      <c r="K966">
        <f t="shared" si="97"/>
        <v>2</v>
      </c>
      <c r="L966">
        <f t="shared" si="99"/>
        <v>2</v>
      </c>
      <c r="M966">
        <v>0</v>
      </c>
      <c r="N966" s="6" t="s">
        <v>1506</v>
      </c>
      <c r="O966" s="6"/>
      <c r="P966" t="s">
        <v>2</v>
      </c>
      <c r="Q966" s="5">
        <v>22</v>
      </c>
      <c r="R966">
        <f>_xlfn.IFNA(VLOOKUP(B966 &amp; "_EXT",$B$4:$C$1093,2,),0)</f>
        <v>963</v>
      </c>
      <c r="S966" t="str">
        <f>"0x" &amp; DEC2HEX(_xlfn.BITOR(LOOKUP(P966,Encodings!$B$4:$B$21,Encodings!$E$4:$E$21),_xlfn.BITLSHIFT(Q966,LOOKUP(P966,Encodings!$B$4:$B$21,Encodings!$D$4:$D$21))),8)</f>
        <v>0x7E002C00</v>
      </c>
      <c r="T966" t="str">
        <f>DEC2BIN(Q966,7)</f>
        <v>0010110</v>
      </c>
      <c r="U966">
        <v>0</v>
      </c>
      <c r="V966">
        <v>0</v>
      </c>
      <c r="W966">
        <v>0</v>
      </c>
      <c r="X966">
        <v>0</v>
      </c>
      <c r="Y966">
        <v>0</v>
      </c>
      <c r="Z966">
        <v>0</v>
      </c>
      <c r="AA966">
        <v>0</v>
      </c>
      <c r="AB966">
        <v>0</v>
      </c>
      <c r="AC966">
        <v>1</v>
      </c>
      <c r="AD966">
        <v>0</v>
      </c>
      <c r="AE966">
        <v>1</v>
      </c>
      <c r="AF966" t="str">
        <f t="shared" si="100"/>
        <v>0x0005</v>
      </c>
      <c r="AG966" s="8" t="str">
        <f t="shared" si="101"/>
        <v>new InstInfo(0962, "v_cvt_f64_u32", "v8f", "v4u", "none", "none", "none", "none", "none", 2, 2, @"Convert Unsigned Integer to Double Precision Float.&lt;br&gt;D.d = (double)S0.u. ", @"", ISA_Enc.VOP1, 22, 963, 0x7E002C00, 0x0005),</v>
      </c>
    </row>
    <row r="967" spans="2:33" ht="30" x14ac:dyDescent="0.25">
      <c r="B967" t="s">
        <v>2054</v>
      </c>
      <c r="C967" s="5">
        <f t="shared" si="102"/>
        <v>963</v>
      </c>
      <c r="D967" t="s">
        <v>2798</v>
      </c>
      <c r="E967" t="s">
        <v>2800</v>
      </c>
      <c r="F967" t="s">
        <v>2791</v>
      </c>
      <c r="G967" t="s">
        <v>2791</v>
      </c>
      <c r="H967" t="s">
        <v>2791</v>
      </c>
      <c r="I967" t="s">
        <v>2791</v>
      </c>
      <c r="J967" t="s">
        <v>2791</v>
      </c>
      <c r="K967">
        <f t="shared" si="97"/>
        <v>2</v>
      </c>
      <c r="L967">
        <f t="shared" si="99"/>
        <v>2</v>
      </c>
      <c r="N967" s="6" t="s">
        <v>1506</v>
      </c>
      <c r="O967" s="6"/>
      <c r="P967" t="s">
        <v>2867</v>
      </c>
      <c r="Q967">
        <v>406</v>
      </c>
      <c r="R967">
        <v>0</v>
      </c>
      <c r="S967" t="str">
        <f>"0x" &amp; DEC2HEX(_xlfn.BITOR(LOOKUP(P967,Encodings!$B$4:$B$21,Encodings!$E$4:$E$21),_xlfn.BITLSHIFT(Q967,LOOKUP(P967,Encodings!$B$4:$B$21,Encodings!$D$4:$D$21))),8)</f>
        <v>0xD32C0000</v>
      </c>
      <c r="T967" t="str">
        <f>DEC2BIN(Q967,9)</f>
        <v>110010110</v>
      </c>
      <c r="U967">
        <v>0</v>
      </c>
      <c r="V967">
        <v>0</v>
      </c>
      <c r="W967">
        <v>0</v>
      </c>
      <c r="X967">
        <v>0</v>
      </c>
      <c r="Y967">
        <v>0</v>
      </c>
      <c r="Z967">
        <v>0</v>
      </c>
      <c r="AA967">
        <v>0</v>
      </c>
      <c r="AB967">
        <v>0</v>
      </c>
      <c r="AC967">
        <v>1</v>
      </c>
      <c r="AD967">
        <v>1</v>
      </c>
      <c r="AE967">
        <v>1</v>
      </c>
      <c r="AF967" t="str">
        <f t="shared" si="100"/>
        <v>0x0007</v>
      </c>
      <c r="AG967" s="8" t="str">
        <f t="shared" si="101"/>
        <v>new InstInfo(0963, "v_cvt_f64_u32_ext", "v8f", "v4u", "none", "none", "none", "none", "none", 2, 2, @"Convert Unsigned Integer to Double Precision Float.&lt;br&gt;D.d = (double)S0.u. ", @"", ISA_Enc.VOP3a1, 406, 0, 0xD32C0000, 0x0007),</v>
      </c>
    </row>
    <row r="968" spans="2:33" ht="75" x14ac:dyDescent="0.25">
      <c r="B968" t="s">
        <v>22</v>
      </c>
      <c r="C968" s="5">
        <f t="shared" si="102"/>
        <v>964</v>
      </c>
      <c r="D968" t="s">
        <v>2799</v>
      </c>
      <c r="E968" t="s">
        <v>2796</v>
      </c>
      <c r="F968" t="s">
        <v>2791</v>
      </c>
      <c r="G968" t="s">
        <v>2791</v>
      </c>
      <c r="H968" t="s">
        <v>2791</v>
      </c>
      <c r="I968" t="s">
        <v>2791</v>
      </c>
      <c r="J968" t="s">
        <v>2791</v>
      </c>
      <c r="K968">
        <f t="shared" si="97"/>
        <v>2</v>
      </c>
      <c r="L968">
        <f t="shared" si="99"/>
        <v>2</v>
      </c>
      <c r="M968">
        <v>0</v>
      </c>
      <c r="N968" s="6" t="s">
        <v>1507</v>
      </c>
      <c r="O968" s="6"/>
      <c r="P968" t="s">
        <v>2</v>
      </c>
      <c r="Q968" s="5">
        <v>13</v>
      </c>
      <c r="R968">
        <f>_xlfn.IFNA(VLOOKUP(B968 &amp; "_EXT",$B$4:$C$1093,2,),0)</f>
        <v>965</v>
      </c>
      <c r="S968" t="str">
        <f>"0x" &amp; DEC2HEX(_xlfn.BITOR(LOOKUP(P968,Encodings!$B$4:$B$21,Encodings!$E$4:$E$21),_xlfn.BITLSHIFT(Q968,LOOKUP(P968,Encodings!$B$4:$B$21,Encodings!$D$4:$D$21))),8)</f>
        <v>0x7E001A00</v>
      </c>
      <c r="T968" t="str">
        <f>DEC2BIN(Q968,7)</f>
        <v>0001101</v>
      </c>
      <c r="U968">
        <v>0</v>
      </c>
      <c r="V968">
        <v>0</v>
      </c>
      <c r="W968">
        <v>0</v>
      </c>
      <c r="X968">
        <v>0</v>
      </c>
      <c r="Y968">
        <v>0</v>
      </c>
      <c r="Z968">
        <v>0</v>
      </c>
      <c r="AA968">
        <v>0</v>
      </c>
      <c r="AB968">
        <v>0</v>
      </c>
      <c r="AC968">
        <v>1</v>
      </c>
      <c r="AD968">
        <v>0</v>
      </c>
      <c r="AE968">
        <v>1</v>
      </c>
      <c r="AF968" t="str">
        <f t="shared" si="100"/>
        <v>0x0005</v>
      </c>
      <c r="AG968" s="8" t="str">
        <f t="shared" si="101"/>
        <v>new InstInfo(0964, "v_cvt_flr_i32_f32", "v4i", "v4f", "none", "none", "none", "none", "none", 2, 2, @"Float input is converted to a signed integer value using floor function.  Float magnitudes too great to be represented by an integer float (unbiased exponent &gt; 30) saturate to max_int or -max_int.&lt;br&gt;D.i = (int)floor(S0.f). ", @"", ISA_Enc.VOP1, 13, 965, 0x7E001A00, 0x0005),</v>
      </c>
    </row>
    <row r="969" spans="2:33" ht="75" x14ac:dyDescent="0.25">
      <c r="B969" t="s">
        <v>2055</v>
      </c>
      <c r="C969" s="5">
        <f t="shared" si="102"/>
        <v>965</v>
      </c>
      <c r="D969" t="s">
        <v>2799</v>
      </c>
      <c r="E969" t="s">
        <v>2796</v>
      </c>
      <c r="F969" t="s">
        <v>2791</v>
      </c>
      <c r="G969" t="s">
        <v>2791</v>
      </c>
      <c r="H969" t="s">
        <v>2791</v>
      </c>
      <c r="I969" t="s">
        <v>2791</v>
      </c>
      <c r="J969" t="s">
        <v>2791</v>
      </c>
      <c r="K969">
        <f t="shared" si="97"/>
        <v>2</v>
      </c>
      <c r="L969">
        <f t="shared" si="99"/>
        <v>2</v>
      </c>
      <c r="N969" s="6" t="s">
        <v>1507</v>
      </c>
      <c r="O969" s="6"/>
      <c r="P969" t="s">
        <v>2867</v>
      </c>
      <c r="Q969">
        <v>397</v>
      </c>
      <c r="R969">
        <v>0</v>
      </c>
      <c r="S969" t="str">
        <f>"0x" &amp; DEC2HEX(_xlfn.BITOR(LOOKUP(P969,Encodings!$B$4:$B$21,Encodings!$E$4:$E$21),_xlfn.BITLSHIFT(Q969,LOOKUP(P969,Encodings!$B$4:$B$21,Encodings!$D$4:$D$21))),8)</f>
        <v>0xD31A0000</v>
      </c>
      <c r="T969" t="str">
        <f>DEC2BIN(Q969,9)</f>
        <v>110001101</v>
      </c>
      <c r="U969">
        <v>0</v>
      </c>
      <c r="V969">
        <v>0</v>
      </c>
      <c r="W969">
        <v>0</v>
      </c>
      <c r="X969">
        <v>0</v>
      </c>
      <c r="Y969">
        <v>0</v>
      </c>
      <c r="Z969">
        <v>0</v>
      </c>
      <c r="AA969">
        <v>0</v>
      </c>
      <c r="AB969">
        <v>0</v>
      </c>
      <c r="AC969">
        <v>1</v>
      </c>
      <c r="AD969">
        <v>1</v>
      </c>
      <c r="AE969">
        <v>1</v>
      </c>
      <c r="AF969" t="str">
        <f t="shared" si="100"/>
        <v>0x0007</v>
      </c>
      <c r="AG969" s="8" t="str">
        <f t="shared" si="101"/>
        <v>new InstInfo(0965, "v_cvt_flr_i32_f32_ext", "v4i", "v4f", "none", "none", "none", "none", "none", 2, 2, @"Float input is converted to a signed integer value using floor function.  Float magnitudes too great to be represented by an integer float (unbiased exponent &gt; 30) saturate to max_int or -max_int.&lt;br&gt;D.i = (int)floor(S0.f). ", @"", ISA_Enc.VOP3a1, 397, 0, 0xD31A0000, 0x0007),</v>
      </c>
    </row>
    <row r="970" spans="2:33" ht="120" x14ac:dyDescent="0.25">
      <c r="B970" t="s">
        <v>343</v>
      </c>
      <c r="C970" s="5">
        <f t="shared" si="102"/>
        <v>966</v>
      </c>
      <c r="D970" t="s">
        <v>2799</v>
      </c>
      <c r="E970" t="s">
        <v>2796</v>
      </c>
      <c r="F970" t="s">
        <v>2791</v>
      </c>
      <c r="G970" t="s">
        <v>2791</v>
      </c>
      <c r="H970" t="s">
        <v>2791</v>
      </c>
      <c r="I970" t="s">
        <v>2791</v>
      </c>
      <c r="J970" t="s">
        <v>2791</v>
      </c>
      <c r="K970">
        <f t="shared" si="97"/>
        <v>2</v>
      </c>
      <c r="L970">
        <f t="shared" si="99"/>
        <v>2</v>
      </c>
      <c r="M970">
        <v>0</v>
      </c>
      <c r="N970" s="6" t="s">
        <v>1674</v>
      </c>
      <c r="O970" s="6"/>
      <c r="P970" t="s">
        <v>2</v>
      </c>
      <c r="Q970" s="5">
        <v>8</v>
      </c>
      <c r="R970">
        <f>_xlfn.IFNA(VLOOKUP(B970 &amp; "_EXT",$B$4:$C$1093,2,),0)</f>
        <v>967</v>
      </c>
      <c r="S970" t="str">
        <f>"0x" &amp; DEC2HEX(_xlfn.BITOR(LOOKUP(P970,Encodings!$B$4:$B$21,Encodings!$E$4:$E$21),_xlfn.BITLSHIFT(Q970,LOOKUP(P970,Encodings!$B$4:$B$21,Encodings!$D$4:$D$21))),8)</f>
        <v>0x7E001000</v>
      </c>
      <c r="T970" t="str">
        <f>DEC2BIN(Q970,7)</f>
        <v>0001000</v>
      </c>
      <c r="U970">
        <v>0</v>
      </c>
      <c r="V970">
        <v>0</v>
      </c>
      <c r="W970">
        <v>0</v>
      </c>
      <c r="X970">
        <v>0</v>
      </c>
      <c r="Y970">
        <v>0</v>
      </c>
      <c r="Z970">
        <v>0</v>
      </c>
      <c r="AA970">
        <v>0</v>
      </c>
      <c r="AB970">
        <v>0</v>
      </c>
      <c r="AC970">
        <v>1</v>
      </c>
      <c r="AD970">
        <v>0</v>
      </c>
      <c r="AE970">
        <v>1</v>
      </c>
      <c r="AF970" t="str">
        <f t="shared" si="100"/>
        <v>0x0005</v>
      </c>
      <c r="AG970" s="8" t="str">
        <f t="shared" si="101"/>
        <v>new InstInfo(0966, "v_cvt_i32_f32", "v4i", "v4f", "none", "none", "none", "none", "none", 2, 2, @"Float input is converted to a signed integer using truncation.&lt;br&gt;Float magnitudes too great to be represented by an integer float (unbiased exponent &gt; 30) saturate to max_int or -max_int.&lt;br&gt;Special case number handling:&lt;br&gt;inf --&gt;  max_int&lt;br&gt;-inf --&gt;  -max_int&lt;br&gt;NaN &amp; -Nan &amp; 0 &amp; -0 --&gt;  0&lt;br&gt;D.i = (int)S0.f. ", @"", ISA_Enc.VOP1, 8, 967, 0x7E001000, 0x0005),</v>
      </c>
    </row>
    <row r="971" spans="2:33" ht="120" x14ac:dyDescent="0.25">
      <c r="B971" t="s">
        <v>2056</v>
      </c>
      <c r="C971" s="5">
        <f t="shared" si="102"/>
        <v>967</v>
      </c>
      <c r="D971" t="s">
        <v>2799</v>
      </c>
      <c r="E971" t="s">
        <v>2796</v>
      </c>
      <c r="F971" t="s">
        <v>2791</v>
      </c>
      <c r="G971" t="s">
        <v>2791</v>
      </c>
      <c r="H971" t="s">
        <v>2791</v>
      </c>
      <c r="I971" t="s">
        <v>2791</v>
      </c>
      <c r="J971" t="s">
        <v>2791</v>
      </c>
      <c r="K971">
        <f t="shared" si="97"/>
        <v>2</v>
      </c>
      <c r="L971">
        <f t="shared" si="99"/>
        <v>2</v>
      </c>
      <c r="N971" s="6" t="s">
        <v>1674</v>
      </c>
      <c r="O971" s="6"/>
      <c r="P971" t="s">
        <v>2867</v>
      </c>
      <c r="Q971">
        <v>392</v>
      </c>
      <c r="R971">
        <v>0</v>
      </c>
      <c r="S971" t="str">
        <f>"0x" &amp; DEC2HEX(_xlfn.BITOR(LOOKUP(P971,Encodings!$B$4:$B$21,Encodings!$E$4:$E$21),_xlfn.BITLSHIFT(Q971,LOOKUP(P971,Encodings!$B$4:$B$21,Encodings!$D$4:$D$21))),8)</f>
        <v>0xD3100000</v>
      </c>
      <c r="T971" t="str">
        <f>DEC2BIN(Q971,9)</f>
        <v>110001000</v>
      </c>
      <c r="U971">
        <v>0</v>
      </c>
      <c r="V971">
        <v>0</v>
      </c>
      <c r="W971">
        <v>0</v>
      </c>
      <c r="X971">
        <v>0</v>
      </c>
      <c r="Y971">
        <v>0</v>
      </c>
      <c r="Z971">
        <v>0</v>
      </c>
      <c r="AA971">
        <v>0</v>
      </c>
      <c r="AB971">
        <v>0</v>
      </c>
      <c r="AC971">
        <v>1</v>
      </c>
      <c r="AD971">
        <v>1</v>
      </c>
      <c r="AE971">
        <v>1</v>
      </c>
      <c r="AF971" t="str">
        <f t="shared" si="100"/>
        <v>0x0007</v>
      </c>
      <c r="AG971" s="8" t="str">
        <f t="shared" si="101"/>
        <v>new InstInfo(0967, "v_cvt_i32_f32_ext", "v4i", "v4f", "none", "none", "none", "none", "none", 2, 2, @"Float input is converted to a signed integer using truncation.&lt;br&gt;Float magnitudes too great to be represented by an integer float (unbiased exponent &gt; 30) saturate to max_int or -max_int.&lt;br&gt;Special case number handling:&lt;br&gt;inf --&gt;  max_int&lt;br&gt;-inf --&gt;  -max_int&lt;br&gt;NaN &amp; -Nan &amp; 0 &amp; -0 --&gt;  0&lt;br&gt;D.i = (int)S0.f. ", @"", ISA_Enc.VOP3a1, 392, 0, 0xD3100000, 0x0007),</v>
      </c>
    </row>
    <row r="972" spans="2:33" ht="150" x14ac:dyDescent="0.25">
      <c r="B972" t="s">
        <v>338</v>
      </c>
      <c r="C972" s="5">
        <f t="shared" si="102"/>
        <v>968</v>
      </c>
      <c r="D972" t="s">
        <v>2799</v>
      </c>
      <c r="E972" t="s">
        <v>2798</v>
      </c>
      <c r="F972" t="s">
        <v>2791</v>
      </c>
      <c r="G972" t="s">
        <v>2791</v>
      </c>
      <c r="H972" t="s">
        <v>2791</v>
      </c>
      <c r="I972" t="s">
        <v>2791</v>
      </c>
      <c r="J972" t="s">
        <v>2791</v>
      </c>
      <c r="K972">
        <f t="shared" si="97"/>
        <v>2</v>
      </c>
      <c r="L972">
        <f t="shared" si="99"/>
        <v>2</v>
      </c>
      <c r="M972">
        <v>0</v>
      </c>
      <c r="N972" s="6" t="s">
        <v>1675</v>
      </c>
      <c r="O972" s="6"/>
      <c r="P972" t="s">
        <v>2</v>
      </c>
      <c r="Q972" s="5">
        <v>3</v>
      </c>
      <c r="R972">
        <f>_xlfn.IFNA(VLOOKUP(B972 &amp; "_EXT",$B$4:$C$1093,2,),0)</f>
        <v>969</v>
      </c>
      <c r="S972" t="str">
        <f>"0x" &amp; DEC2HEX(_xlfn.BITOR(LOOKUP(P972,Encodings!$B$4:$B$21,Encodings!$E$4:$E$21),_xlfn.BITLSHIFT(Q972,LOOKUP(P972,Encodings!$B$4:$B$21,Encodings!$D$4:$D$21))),8)</f>
        <v>0x7E000600</v>
      </c>
      <c r="T972" t="str">
        <f>DEC2BIN(Q972,7)</f>
        <v>0000011</v>
      </c>
      <c r="U972">
        <v>0</v>
      </c>
      <c r="V972">
        <v>0</v>
      </c>
      <c r="W972">
        <v>0</v>
      </c>
      <c r="X972">
        <v>0</v>
      </c>
      <c r="Y972">
        <v>0</v>
      </c>
      <c r="Z972">
        <v>0</v>
      </c>
      <c r="AA972">
        <v>0</v>
      </c>
      <c r="AB972">
        <v>0</v>
      </c>
      <c r="AC972">
        <v>1</v>
      </c>
      <c r="AD972">
        <v>0</v>
      </c>
      <c r="AE972">
        <v>1</v>
      </c>
      <c r="AF972" t="str">
        <f t="shared" si="100"/>
        <v>0x0005</v>
      </c>
      <c r="AG972" s="8" t="str">
        <f t="shared" si="101"/>
        <v>new InstInfo(0968, "v_cvt_i32_f64", "v4i", "v8f", "none", "none", "none", "none", "none", 2, 2, @"Covert Double Precision Float to Signed Integer.&lt;br&gt;Truncate (round-to-zero) only. Other round modes require a rne_f64, ceil_f64 or floor_f64 pre-op. Float magnitudes too great to be represented by an integer float (unbiased exponent &gt; 30) saturate to max_int or -max_int.&lt;br&gt;Special case number handling:&lt;br&gt;inf --&gt; max_int&lt;br&gt;-inf --&gt; -max_int&lt;br&gt;NaN &amp; -Nan &amp; 0 &amp; -0 --&gt; 0&lt;br&gt;D.i = (int)S0.d. ", @"", ISA_Enc.VOP1, 3, 969, 0x7E000600, 0x0005),</v>
      </c>
    </row>
    <row r="973" spans="2:33" ht="150" x14ac:dyDescent="0.25">
      <c r="B973" t="s">
        <v>2057</v>
      </c>
      <c r="C973" s="5">
        <f t="shared" si="102"/>
        <v>969</v>
      </c>
      <c r="D973" t="s">
        <v>2796</v>
      </c>
      <c r="E973" t="s">
        <v>2798</v>
      </c>
      <c r="F973" t="s">
        <v>2791</v>
      </c>
      <c r="G973" t="s">
        <v>2791</v>
      </c>
      <c r="H973" t="s">
        <v>2791</v>
      </c>
      <c r="I973" t="s">
        <v>2791</v>
      </c>
      <c r="J973" t="s">
        <v>2791</v>
      </c>
      <c r="K973">
        <f t="shared" si="97"/>
        <v>2</v>
      </c>
      <c r="L973">
        <f t="shared" si="99"/>
        <v>2</v>
      </c>
      <c r="N973" s="6" t="s">
        <v>1675</v>
      </c>
      <c r="O973" s="6"/>
      <c r="P973" t="s">
        <v>2867</v>
      </c>
      <c r="Q973">
        <v>387</v>
      </c>
      <c r="R973">
        <v>0</v>
      </c>
      <c r="S973" t="str">
        <f>"0x" &amp; DEC2HEX(_xlfn.BITOR(LOOKUP(P973,Encodings!$B$4:$B$21,Encodings!$E$4:$E$21),_xlfn.BITLSHIFT(Q973,LOOKUP(P973,Encodings!$B$4:$B$21,Encodings!$D$4:$D$21))),8)</f>
        <v>0xD3060000</v>
      </c>
      <c r="T973" t="str">
        <f>DEC2BIN(Q973,9)</f>
        <v>110000011</v>
      </c>
      <c r="U973">
        <v>0</v>
      </c>
      <c r="V973">
        <v>0</v>
      </c>
      <c r="W973">
        <v>0</v>
      </c>
      <c r="X973">
        <v>0</v>
      </c>
      <c r="Y973">
        <v>0</v>
      </c>
      <c r="Z973">
        <v>0</v>
      </c>
      <c r="AA973">
        <v>0</v>
      </c>
      <c r="AB973">
        <v>0</v>
      </c>
      <c r="AC973">
        <v>1</v>
      </c>
      <c r="AD973">
        <v>1</v>
      </c>
      <c r="AE973">
        <v>1</v>
      </c>
      <c r="AF973" t="str">
        <f t="shared" si="100"/>
        <v>0x0007</v>
      </c>
      <c r="AG973" s="8" t="str">
        <f t="shared" si="101"/>
        <v>new InstInfo(0969, "v_cvt_i32_f64_ext", "v4f", "v8f", "none", "none", "none", "none", "none", 2, 2, @"Covert Double Precision Float to Signed Integer.&lt;br&gt;Truncate (round-to-zero) only. Other round modes require a rne_f64, ceil_f64 or floor_f64 pre-op. Float magnitudes too great to be represented by an integer float (unbiased exponent &gt; 30) saturate to max_int or -max_int.&lt;br&gt;Special case number handling:&lt;br&gt;inf --&gt; max_int&lt;br&gt;-inf --&gt; -max_int&lt;br&gt;NaN &amp; -Nan &amp; 0 &amp; -0 --&gt; 0&lt;br&gt;D.i = (int)S0.d. ", @"", ISA_Enc.VOP3a1, 387, 0, 0xD3060000, 0x0007),</v>
      </c>
    </row>
    <row r="974" spans="2:33" ht="270" x14ac:dyDescent="0.25">
      <c r="B974" t="s">
        <v>25</v>
      </c>
      <c r="C974" s="5">
        <f t="shared" si="102"/>
        <v>970</v>
      </c>
      <c r="D974" t="s">
        <v>2796</v>
      </c>
      <c r="E974" t="s">
        <v>2837</v>
      </c>
      <c r="F974" t="s">
        <v>2791</v>
      </c>
      <c r="G974" t="s">
        <v>2791</v>
      </c>
      <c r="H974" t="s">
        <v>2791</v>
      </c>
      <c r="I974" t="s">
        <v>2791</v>
      </c>
      <c r="J974" t="s">
        <v>2791</v>
      </c>
      <c r="K974">
        <f t="shared" si="97"/>
        <v>2</v>
      </c>
      <c r="L974">
        <f t="shared" si="99"/>
        <v>2</v>
      </c>
      <c r="M974">
        <v>0</v>
      </c>
      <c r="N974" s="6" t="s">
        <v>1509</v>
      </c>
      <c r="O974" s="6"/>
      <c r="P974" t="s">
        <v>2</v>
      </c>
      <c r="Q974" s="5">
        <v>14</v>
      </c>
      <c r="R974">
        <f>_xlfn.IFNA(VLOOKUP(B974 &amp; "_EXT",$B$4:$C$1093,2,),0)</f>
        <v>971</v>
      </c>
      <c r="S974" t="str">
        <f>"0x" &amp; DEC2HEX(_xlfn.BITOR(LOOKUP(P974,Encodings!$B$4:$B$21,Encodings!$E$4:$E$21),_xlfn.BITLSHIFT(Q974,LOOKUP(P974,Encodings!$B$4:$B$21,Encodings!$D$4:$D$21))),8)</f>
        <v>0x7E001C00</v>
      </c>
      <c r="T974" t="str">
        <f>DEC2BIN(Q974,7)</f>
        <v>0001110</v>
      </c>
      <c r="U974">
        <v>0</v>
      </c>
      <c r="V974">
        <v>0</v>
      </c>
      <c r="W974">
        <v>0</v>
      </c>
      <c r="X974">
        <v>0</v>
      </c>
      <c r="Y974">
        <v>0</v>
      </c>
      <c r="Z974">
        <v>0</v>
      </c>
      <c r="AA974">
        <v>0</v>
      </c>
      <c r="AB974">
        <v>0</v>
      </c>
      <c r="AC974">
        <v>1</v>
      </c>
      <c r="AD974">
        <v>0</v>
      </c>
      <c r="AE974">
        <v>1</v>
      </c>
      <c r="AF974" t="str">
        <f t="shared" si="100"/>
        <v>0x0005</v>
      </c>
      <c r="AG974" s="8" t="str">
        <f t="shared" si="101"/>
        <v>new InstInfo(0970, "v_cvt_off_f32_i4", "v4f", "v1i", "none", "none", "none", "none", "none", 2, 2, @"4-bit signed int to 32-bit float. For interpolation in shader.&lt;br&gt;S0Result&lt;br&gt;1000-0.5f&lt;br&gt;1001-0.4375f&lt;br&gt;1010-0.375f&lt;br&gt;1011-0.3125f&lt;br&gt;1100-0.25f&lt;br&gt;1101-0.1875f&lt;br&gt;1110-0.125f&lt;br&gt;1111-0.0625f&lt;br&gt;00000.0f&lt;br&gt;00010.0625f&lt;br&gt;00100.125f&lt;br&gt;00110.1875f&lt;br&gt;01000.25f&lt;br&gt;01010.3125f&lt;br&gt;01100.375f&lt;br&gt;01110.4375f ", @"", ISA_Enc.VOP1, 14, 971, 0x7E001C00, 0x0005),</v>
      </c>
    </row>
    <row r="975" spans="2:33" ht="270" x14ac:dyDescent="0.25">
      <c r="B975" t="s">
        <v>2058</v>
      </c>
      <c r="C975" s="5">
        <f t="shared" si="102"/>
        <v>971</v>
      </c>
      <c r="D975" t="s">
        <v>2796</v>
      </c>
      <c r="E975" t="s">
        <v>2837</v>
      </c>
      <c r="F975" t="s">
        <v>2791</v>
      </c>
      <c r="G975" t="s">
        <v>2791</v>
      </c>
      <c r="H975" t="s">
        <v>2791</v>
      </c>
      <c r="I975" t="s">
        <v>2791</v>
      </c>
      <c r="J975" t="s">
        <v>2791</v>
      </c>
      <c r="K975">
        <f t="shared" si="97"/>
        <v>2</v>
      </c>
      <c r="L975">
        <f t="shared" si="99"/>
        <v>2</v>
      </c>
      <c r="N975" s="6" t="s">
        <v>1509</v>
      </c>
      <c r="O975" s="6"/>
      <c r="P975" t="s">
        <v>2867</v>
      </c>
      <c r="Q975">
        <v>398</v>
      </c>
      <c r="R975">
        <v>0</v>
      </c>
      <c r="S975" t="str">
        <f>"0x" &amp; DEC2HEX(_xlfn.BITOR(LOOKUP(P975,Encodings!$B$4:$B$21,Encodings!$E$4:$E$21),_xlfn.BITLSHIFT(Q975,LOOKUP(P975,Encodings!$B$4:$B$21,Encodings!$D$4:$D$21))),8)</f>
        <v>0xD31C0000</v>
      </c>
      <c r="T975" t="str">
        <f>DEC2BIN(Q975,9)</f>
        <v>110001110</v>
      </c>
      <c r="U975">
        <v>0</v>
      </c>
      <c r="V975">
        <v>0</v>
      </c>
      <c r="W975">
        <v>0</v>
      </c>
      <c r="X975">
        <v>0</v>
      </c>
      <c r="Y975">
        <v>0</v>
      </c>
      <c r="Z975">
        <v>0</v>
      </c>
      <c r="AA975">
        <v>0</v>
      </c>
      <c r="AB975">
        <v>0</v>
      </c>
      <c r="AC975">
        <v>1</v>
      </c>
      <c r="AD975">
        <v>1</v>
      </c>
      <c r="AE975">
        <v>1</v>
      </c>
      <c r="AF975" t="str">
        <f t="shared" si="100"/>
        <v>0x0007</v>
      </c>
      <c r="AG975" s="8" t="str">
        <f t="shared" si="101"/>
        <v>new InstInfo(0971, "v_cvt_off_f32_i4_ext", "v4f", "v1i", "none", "none", "none", "none", "none", 2, 2, @"4-bit signed int to 32-bit float. For interpolation in shader.&lt;br&gt;S0Result&lt;br&gt;1000-0.5f&lt;br&gt;1001-0.4375f&lt;br&gt;1010-0.375f&lt;br&gt;1011-0.3125f&lt;br&gt;1100-0.25f&lt;br&gt;1101-0.1875f&lt;br&gt;1110-0.125f&lt;br&gt;1111-0.0625f&lt;br&gt;00000.0f&lt;br&gt;00010.0625f&lt;br&gt;00100.125f&lt;br&gt;00110.1875f&lt;br&gt;01000.25f&lt;br&gt;01010.3125f&lt;br&gt;01100.375f&lt;br&gt;01110.4375f ", @"", ISA_Enc.VOP3a1, 398, 0, 0xD31C0000, 0x0007),</v>
      </c>
    </row>
    <row r="976" spans="2:33" ht="45" x14ac:dyDescent="0.25">
      <c r="B976" t="s">
        <v>80</v>
      </c>
      <c r="C976" s="5">
        <f t="shared" si="102"/>
        <v>972</v>
      </c>
      <c r="D976" t="s">
        <v>2808</v>
      </c>
      <c r="E976" t="s">
        <v>2799</v>
      </c>
      <c r="F976" t="s">
        <v>2799</v>
      </c>
      <c r="G976" t="s">
        <v>2791</v>
      </c>
      <c r="H976" t="s">
        <v>2791</v>
      </c>
      <c r="I976" t="s">
        <v>2791</v>
      </c>
      <c r="J976" t="s">
        <v>2791</v>
      </c>
      <c r="K976">
        <f t="shared" si="97"/>
        <v>3</v>
      </c>
      <c r="L976">
        <f t="shared" si="99"/>
        <v>3</v>
      </c>
      <c r="N976" s="6" t="s">
        <v>1427</v>
      </c>
      <c r="O976" s="6"/>
      <c r="P976" t="s">
        <v>1</v>
      </c>
      <c r="Q976" s="5">
        <v>49</v>
      </c>
      <c r="R976">
        <f>_xlfn.IFNA(VLOOKUP(B976 &amp; "_EXT",$B$4:$C$1093,2,),0)</f>
        <v>973</v>
      </c>
      <c r="S976" t="str">
        <f>"0x" &amp; DEC2HEX(_xlfn.BITOR(LOOKUP(P976,Encodings!$B$4:$B$21,Encodings!$E$4:$E$21),_xlfn.BITLSHIFT(Q976,LOOKUP(P976,Encodings!$B$4:$B$21,Encodings!$D$4:$D$21))),8)</f>
        <v>0x62000000</v>
      </c>
      <c r="T976" t="str">
        <f>DEC2BIN(Q976,6)</f>
        <v>110001</v>
      </c>
      <c r="U976">
        <v>0</v>
      </c>
      <c r="V976">
        <v>0</v>
      </c>
      <c r="W976">
        <v>0</v>
      </c>
      <c r="X976">
        <v>0</v>
      </c>
      <c r="Y976">
        <v>0</v>
      </c>
      <c r="Z976">
        <v>0</v>
      </c>
      <c r="AA976">
        <v>0</v>
      </c>
      <c r="AB976">
        <v>0</v>
      </c>
      <c r="AC976">
        <v>1</v>
      </c>
      <c r="AD976">
        <v>0</v>
      </c>
      <c r="AE976">
        <v>1</v>
      </c>
      <c r="AF976" t="str">
        <f t="shared" si="100"/>
        <v>0x0005</v>
      </c>
      <c r="AG976" s="8" t="str">
        <f t="shared" si="101"/>
        <v>new InstInfo(0972, "v_cvt_pk_i16_i32", "v2i", "v4i", "v4i", "none", "none", "none", "none", 3, 3, @"DX signed 32-bit integer to signed 16-bit integer.&lt;br&gt;Overflow clamped to 0x7FFF. Underflow clamped to 0x8000.&lt;br&gt;D = {(i32.i16)S1.i, (i32.i16)S0.i}. ", @"", ISA_Enc.VOP2, 49, 973, 0x62000000, 0x0005),</v>
      </c>
    </row>
    <row r="977" spans="2:33" ht="45" x14ac:dyDescent="0.25">
      <c r="B977" t="s">
        <v>2000</v>
      </c>
      <c r="C977" s="5">
        <f t="shared" si="102"/>
        <v>973</v>
      </c>
      <c r="D977" t="s">
        <v>2808</v>
      </c>
      <c r="E977" t="s">
        <v>2799</v>
      </c>
      <c r="F977" t="s">
        <v>2800</v>
      </c>
      <c r="G977" t="s">
        <v>2791</v>
      </c>
      <c r="H977" t="s">
        <v>2791</v>
      </c>
      <c r="I977" t="s">
        <v>2791</v>
      </c>
      <c r="J977" t="s">
        <v>2791</v>
      </c>
      <c r="K977">
        <f t="shared" si="97"/>
        <v>3</v>
      </c>
      <c r="L977">
        <f t="shared" si="99"/>
        <v>3</v>
      </c>
      <c r="N977" s="6" t="s">
        <v>1427</v>
      </c>
      <c r="O977" s="6"/>
      <c r="P977" t="s">
        <v>2866</v>
      </c>
      <c r="Q977">
        <v>305</v>
      </c>
      <c r="R977">
        <v>0</v>
      </c>
      <c r="S977" t="str">
        <f>"0x" &amp; DEC2HEX(_xlfn.BITOR(LOOKUP(P977,Encodings!$B$4:$B$21,Encodings!$E$4:$E$21),_xlfn.BITLSHIFT(Q977,LOOKUP(P977,Encodings!$B$4:$B$21,Encodings!$D$4:$D$21))),8)</f>
        <v>0xD2620000</v>
      </c>
      <c r="T977" t="str">
        <f>DEC2BIN(Q977,9)</f>
        <v>100110001</v>
      </c>
      <c r="U977">
        <v>0</v>
      </c>
      <c r="V977">
        <v>0</v>
      </c>
      <c r="W977">
        <v>0</v>
      </c>
      <c r="X977">
        <v>0</v>
      </c>
      <c r="Y977">
        <v>0</v>
      </c>
      <c r="Z977">
        <v>0</v>
      </c>
      <c r="AA977">
        <v>0</v>
      </c>
      <c r="AB977">
        <v>0</v>
      </c>
      <c r="AC977">
        <v>1</v>
      </c>
      <c r="AD977">
        <v>1</v>
      </c>
      <c r="AE977">
        <v>1</v>
      </c>
      <c r="AF977" t="str">
        <f t="shared" si="100"/>
        <v>0x0007</v>
      </c>
      <c r="AG977" s="8" t="str">
        <f t="shared" si="101"/>
        <v>new InstInfo(0973, "v_cvt_pk_i16_i32_ext", "v2i", "v4i", "v4u", "none", "none", "none", "none", 3, 3, @"DX signed 32-bit integer to signed 16-bit integer.&lt;br&gt;Overflow clamped to 0x7FFF. Underflow clamped to 0x8000.&lt;br&gt;D = {(i32.i16)S1.i, (i32.i16)S0.i}. ", @"", ISA_Enc.VOP3a2, 305, 0, 0xD2620000, 0x0007),</v>
      </c>
    </row>
    <row r="978" spans="2:33" ht="45" x14ac:dyDescent="0.25">
      <c r="B978" t="s">
        <v>78</v>
      </c>
      <c r="C978" s="5">
        <f t="shared" si="102"/>
        <v>974</v>
      </c>
      <c r="D978" t="s">
        <v>2809</v>
      </c>
      <c r="E978" t="s">
        <v>2800</v>
      </c>
      <c r="F978" t="s">
        <v>2800</v>
      </c>
      <c r="G978" t="s">
        <v>2791</v>
      </c>
      <c r="H978" t="s">
        <v>2791</v>
      </c>
      <c r="I978" t="s">
        <v>2791</v>
      </c>
      <c r="J978" t="s">
        <v>2791</v>
      </c>
      <c r="K978">
        <f t="shared" ref="K978:K979" si="103">7-COUNTIF(D978:J978,"none")</f>
        <v>3</v>
      </c>
      <c r="L978">
        <f t="shared" si="99"/>
        <v>3</v>
      </c>
      <c r="N978" s="6" t="s">
        <v>1428</v>
      </c>
      <c r="O978" s="6"/>
      <c r="P978" t="s">
        <v>1</v>
      </c>
      <c r="Q978" s="5">
        <v>48</v>
      </c>
      <c r="R978">
        <f>_xlfn.IFNA(VLOOKUP(B978 &amp; "_EXT",$B$4:$C$1093,2,),0)</f>
        <v>975</v>
      </c>
      <c r="S978" t="str">
        <f>"0x" &amp; DEC2HEX(_xlfn.BITOR(LOOKUP(P978,Encodings!$B$4:$B$21,Encodings!$E$4:$E$21),_xlfn.BITLSHIFT(Q978,LOOKUP(P978,Encodings!$B$4:$B$21,Encodings!$D$4:$D$21))),8)</f>
        <v>0x60000000</v>
      </c>
      <c r="T978" t="str">
        <f>DEC2BIN(Q978,6)</f>
        <v>110000</v>
      </c>
      <c r="U978">
        <v>0</v>
      </c>
      <c r="V978">
        <v>0</v>
      </c>
      <c r="W978">
        <v>0</v>
      </c>
      <c r="X978">
        <v>0</v>
      </c>
      <c r="Y978">
        <v>0</v>
      </c>
      <c r="Z978">
        <v>0</v>
      </c>
      <c r="AA978">
        <v>0</v>
      </c>
      <c r="AB978">
        <v>0</v>
      </c>
      <c r="AC978">
        <v>1</v>
      </c>
      <c r="AD978">
        <v>0</v>
      </c>
      <c r="AE978">
        <v>1</v>
      </c>
      <c r="AF978" t="str">
        <f t="shared" si="100"/>
        <v>0x0005</v>
      </c>
      <c r="AG978" s="8" t="str">
        <f t="shared" si="101"/>
        <v>new InstInfo(0974, "v_cvt_pk_u16_u32", "v2u", "v4u", "v4u", "none", "none", "none", "none", 3, 3, @"DX11 unsigned 32-bit integer to unsigned 16-bit integer.&lt;br&gt;Overflow clamped to 0xFFFF.&lt;br&gt;D = {(u32.u16)S1.u, (u32.u16)S0.u}. ", @"", ISA_Enc.VOP2, 48, 975, 0x60000000, 0x0005),</v>
      </c>
    </row>
    <row r="979" spans="2:33" ht="45" x14ac:dyDescent="0.25">
      <c r="B979" t="s">
        <v>2001</v>
      </c>
      <c r="C979" s="5">
        <f t="shared" si="102"/>
        <v>975</v>
      </c>
      <c r="D979" t="s">
        <v>2809</v>
      </c>
      <c r="E979" t="s">
        <v>2800</v>
      </c>
      <c r="F979" t="s">
        <v>2800</v>
      </c>
      <c r="G979" t="s">
        <v>2791</v>
      </c>
      <c r="H979" t="s">
        <v>2791</v>
      </c>
      <c r="I979" t="s">
        <v>2791</v>
      </c>
      <c r="J979" t="s">
        <v>2791</v>
      </c>
      <c r="K979">
        <f t="shared" si="103"/>
        <v>3</v>
      </c>
      <c r="L979">
        <f t="shared" si="99"/>
        <v>3</v>
      </c>
      <c r="N979" s="6" t="s">
        <v>1428</v>
      </c>
      <c r="O979" s="6"/>
      <c r="P979" t="s">
        <v>2866</v>
      </c>
      <c r="Q979">
        <v>304</v>
      </c>
      <c r="R979">
        <v>0</v>
      </c>
      <c r="S979" t="str">
        <f>"0x" &amp; DEC2HEX(_xlfn.BITOR(LOOKUP(P979,Encodings!$B$4:$B$21,Encodings!$E$4:$E$21),_xlfn.BITLSHIFT(Q979,LOOKUP(P979,Encodings!$B$4:$B$21,Encodings!$D$4:$D$21))),8)</f>
        <v>0xD2600000</v>
      </c>
      <c r="T979" t="str">
        <f>DEC2BIN(Q979,9)</f>
        <v>100110000</v>
      </c>
      <c r="U979">
        <v>0</v>
      </c>
      <c r="V979">
        <v>0</v>
      </c>
      <c r="W979">
        <v>0</v>
      </c>
      <c r="X979">
        <v>0</v>
      </c>
      <c r="Y979">
        <v>0</v>
      </c>
      <c r="Z979">
        <v>0</v>
      </c>
      <c r="AA979">
        <v>0</v>
      </c>
      <c r="AB979">
        <v>0</v>
      </c>
      <c r="AC979">
        <v>1</v>
      </c>
      <c r="AD979">
        <v>1</v>
      </c>
      <c r="AE979">
        <v>1</v>
      </c>
      <c r="AF979" t="str">
        <f t="shared" si="100"/>
        <v>0x0007</v>
      </c>
      <c r="AG979" s="8" t="str">
        <f t="shared" si="101"/>
        <v>new InstInfo(0975, "v_cvt_pk_u16_u32_ext", "v2u", "v4u", "v4u", "none", "none", "none", "none", 3, 3, @"DX11 unsigned 32-bit integer to unsigned 16-bit integer.&lt;br&gt;Overflow clamped to 0xFFFF.&lt;br&gt;D = {(u32.u16)S1.u, (u32.u16)S0.u}. ", @"", ISA_Enc.VOP3a2, 304, 0, 0xD2600000, 0x0007),</v>
      </c>
    </row>
    <row r="980" spans="2:33" ht="210" x14ac:dyDescent="0.25">
      <c r="B980" s="11" t="s">
        <v>39</v>
      </c>
      <c r="C980" s="5">
        <f t="shared" si="102"/>
        <v>976</v>
      </c>
      <c r="D980" t="s">
        <v>2797</v>
      </c>
      <c r="E980" t="s">
        <v>2796</v>
      </c>
      <c r="F980" t="s">
        <v>2851</v>
      </c>
      <c r="G980" t="s">
        <v>2797</v>
      </c>
      <c r="H980" t="s">
        <v>2791</v>
      </c>
      <c r="I980" t="s">
        <v>2791</v>
      </c>
      <c r="J980" t="s">
        <v>2791</v>
      </c>
      <c r="K980">
        <v>4</v>
      </c>
      <c r="L980">
        <f t="shared" si="99"/>
        <v>4</v>
      </c>
      <c r="N980" s="6" t="s">
        <v>2850</v>
      </c>
      <c r="O980" s="6"/>
      <c r="P980" t="s">
        <v>2865</v>
      </c>
      <c r="Q980" s="5">
        <v>350</v>
      </c>
      <c r="R980">
        <v>0</v>
      </c>
      <c r="S980" t="str">
        <f>"0x" &amp; DEC2HEX(_xlfn.BITOR(LOOKUP(P980,Encodings!$B$4:$B$21,Encodings!$E$4:$E$21),_xlfn.BITLSHIFT(Q980,LOOKUP(P980,Encodings!$B$4:$B$21,Encodings!$D$4:$D$21))),8)</f>
        <v>0xD2BC0000</v>
      </c>
      <c r="T980" t="str">
        <f>DEC2BIN(Q980,9)</f>
        <v>101011110</v>
      </c>
      <c r="U980">
        <v>0</v>
      </c>
      <c r="V980">
        <v>0</v>
      </c>
      <c r="W980">
        <v>0</v>
      </c>
      <c r="X980">
        <v>0</v>
      </c>
      <c r="Y980">
        <v>0</v>
      </c>
      <c r="Z980">
        <v>0</v>
      </c>
      <c r="AA980">
        <v>0</v>
      </c>
      <c r="AB980">
        <v>0</v>
      </c>
      <c r="AC980">
        <v>1</v>
      </c>
      <c r="AD980">
        <v>1</v>
      </c>
      <c r="AE980">
        <v>1</v>
      </c>
      <c r="AF980" t="str">
        <f t="shared" si="100"/>
        <v>0x0007</v>
      </c>
      <c r="AG980" s="8" t="str">
        <f t="shared" si="101"/>
        <v>new InstInfo(0976, "v_cvt_pk_u8_f32", "v4b", "v4f", "v1b", "v4b", "none", "none", "none", 4, 4, @"Float to 8 bit unsigned integer conversion&lt;br&gt;Replacement for 8xx/9xx FLT_TO_UINT4 opcode.&lt;br&gt;Float to 8 bit uint conversion placed into any byte of result, accumulated with S2.f. Four applications of this opcode can accumulate 4 8-bit integers packed into a single dword.&lt;br&gt;D.f = ((flt_to_uint(S0.f) &amp; 0xff) &lt;&lt;&lt;br&gt;  8*S1.f[1:0])) || (S2.f &amp; ~(0xff &lt;&lt;&lt;br&gt;  (8*S1.f[1:0])));&lt;br&gt;Intended use, ops in any order:&lt;br&gt;op - cvt_pk_u8_f32 r0 foo2, 2, r0&lt;br&gt;op - cvt_pk_u8_f32 r0 foo1, 1, r0&lt;br&gt;op - cvt_pk_u8_f32 r0 foo3, 3, r0&lt;br&gt;op - cvt_pk_u8_f32 r0 foo0, 0, r0&lt;br&gt;r0 result is 4 bytes packed into a dword:&lt;br&gt;{foo3, foo2, foo1, foo0} ", @"", ISA_Enc.VOP3a3, 350, 0, 0xD2BC0000, 0x0007),</v>
      </c>
    </row>
    <row r="981" spans="2:33" x14ac:dyDescent="0.25">
      <c r="B981" t="s">
        <v>71</v>
      </c>
      <c r="C981" s="5">
        <f t="shared" si="102"/>
        <v>977</v>
      </c>
      <c r="D981" t="s">
        <v>2807</v>
      </c>
      <c r="E981" t="s">
        <v>2796</v>
      </c>
      <c r="F981" t="s">
        <v>2796</v>
      </c>
      <c r="G981" t="s">
        <v>2791</v>
      </c>
      <c r="H981" t="s">
        <v>2791</v>
      </c>
      <c r="I981" t="s">
        <v>2791</v>
      </c>
      <c r="J981" t="s">
        <v>2791</v>
      </c>
      <c r="K981">
        <f t="shared" ref="K981:K1026" si="104">7-COUNTIF(D981:J981,"none")</f>
        <v>3</v>
      </c>
      <c r="L981">
        <f t="shared" si="99"/>
        <v>3</v>
      </c>
      <c r="N981" t="s">
        <v>1429</v>
      </c>
      <c r="P981" t="s">
        <v>1</v>
      </c>
      <c r="Q981" s="5">
        <v>44</v>
      </c>
      <c r="R981">
        <f>_xlfn.IFNA(VLOOKUP(B981 &amp; "_EXT",$B$4:$C$1093,2,),0)</f>
        <v>978</v>
      </c>
      <c r="S981" t="str">
        <f>"0x" &amp; DEC2HEX(_xlfn.BITOR(LOOKUP(P981,Encodings!$B$4:$B$21,Encodings!$E$4:$E$21),_xlfn.BITLSHIFT(Q981,LOOKUP(P981,Encodings!$B$4:$B$21,Encodings!$D$4:$D$21))),8)</f>
        <v>0x58000000</v>
      </c>
      <c r="T981" t="str">
        <f>DEC2BIN(Q981,6)</f>
        <v>101100</v>
      </c>
      <c r="U981">
        <v>0</v>
      </c>
      <c r="V981">
        <v>0</v>
      </c>
      <c r="W981">
        <v>0</v>
      </c>
      <c r="X981">
        <v>0</v>
      </c>
      <c r="Y981">
        <v>0</v>
      </c>
      <c r="Z981">
        <v>0</v>
      </c>
      <c r="AA981">
        <v>0</v>
      </c>
      <c r="AB981">
        <v>0</v>
      </c>
      <c r="AC981">
        <v>1</v>
      </c>
      <c r="AD981">
        <v>0</v>
      </c>
      <c r="AE981">
        <v>1</v>
      </c>
      <c r="AF981" t="str">
        <f t="shared" si="100"/>
        <v>0x0005</v>
      </c>
      <c r="AG981" s="8" t="str">
        <f t="shared" si="101"/>
        <v>new InstInfo(0977, "v_cvt_pkaccum_u8_f32", "v1u", "v4f", "v4f", "none", "none", "none", "none", 3, 3, @"f32.u8(s0.f), pack into byte(s1.u), of dst.  ", @"", ISA_Enc.VOP2, 44, 978, 0x58000000, 0x0005),</v>
      </c>
    </row>
    <row r="982" spans="2:33" x14ac:dyDescent="0.25">
      <c r="B982" t="s">
        <v>2002</v>
      </c>
      <c r="C982" s="5">
        <f t="shared" si="102"/>
        <v>978</v>
      </c>
      <c r="D982" t="s">
        <v>2807</v>
      </c>
      <c r="E982" t="s">
        <v>2796</v>
      </c>
      <c r="F982" t="s">
        <v>2797</v>
      </c>
      <c r="G982" t="s">
        <v>2791</v>
      </c>
      <c r="H982" t="s">
        <v>2791</v>
      </c>
      <c r="I982" t="s">
        <v>2791</v>
      </c>
      <c r="J982" t="s">
        <v>2791</v>
      </c>
      <c r="K982">
        <f t="shared" si="104"/>
        <v>3</v>
      </c>
      <c r="L982">
        <f t="shared" si="99"/>
        <v>3</v>
      </c>
      <c r="N982" t="s">
        <v>1429</v>
      </c>
      <c r="P982" t="s">
        <v>2866</v>
      </c>
      <c r="Q982">
        <v>300</v>
      </c>
      <c r="R982">
        <v>0</v>
      </c>
      <c r="S982" t="str">
        <f>"0x" &amp; DEC2HEX(_xlfn.BITOR(LOOKUP(P982,Encodings!$B$4:$B$21,Encodings!$E$4:$E$21),_xlfn.BITLSHIFT(Q982,LOOKUP(P982,Encodings!$B$4:$B$21,Encodings!$D$4:$D$21))),8)</f>
        <v>0xD2580000</v>
      </c>
      <c r="T982" t="str">
        <f>DEC2BIN(Q982,9)</f>
        <v>100101100</v>
      </c>
      <c r="U982">
        <v>0</v>
      </c>
      <c r="V982">
        <v>0</v>
      </c>
      <c r="W982">
        <v>0</v>
      </c>
      <c r="X982">
        <v>0</v>
      </c>
      <c r="Y982">
        <v>0</v>
      </c>
      <c r="Z982">
        <v>0</v>
      </c>
      <c r="AA982">
        <v>0</v>
      </c>
      <c r="AB982">
        <v>0</v>
      </c>
      <c r="AC982">
        <v>1</v>
      </c>
      <c r="AD982">
        <v>1</v>
      </c>
      <c r="AE982">
        <v>1</v>
      </c>
      <c r="AF982" t="str">
        <f t="shared" si="100"/>
        <v>0x0007</v>
      </c>
      <c r="AG982" s="8" t="str">
        <f t="shared" si="101"/>
        <v>new InstInfo(0978, "v_cvt_pkaccum_u8_f32_ext", "v1u", "v4f", "v4b", "none", "none", "none", "none", 3, 3, @"f32.u8(s0.f), pack into byte(s1.u), of dst.  ", @"", ISA_Enc.VOP3a2, 300, 0, 0xD2580000, 0x0007),</v>
      </c>
    </row>
    <row r="983" spans="2:33" ht="30" x14ac:dyDescent="0.25">
      <c r="B983" t="s">
        <v>73</v>
      </c>
      <c r="C983" s="5">
        <f t="shared" si="102"/>
        <v>979</v>
      </c>
      <c r="D983" t="s">
        <v>2808</v>
      </c>
      <c r="E983" t="s">
        <v>2796</v>
      </c>
      <c r="F983" t="s">
        <v>2796</v>
      </c>
      <c r="G983" t="s">
        <v>2791</v>
      </c>
      <c r="H983" t="s">
        <v>2791</v>
      </c>
      <c r="I983" t="s">
        <v>2791</v>
      </c>
      <c r="J983" t="s">
        <v>2791</v>
      </c>
      <c r="K983">
        <f t="shared" si="104"/>
        <v>3</v>
      </c>
      <c r="L983">
        <f t="shared" si="99"/>
        <v>3</v>
      </c>
      <c r="N983" s="6" t="s">
        <v>1431</v>
      </c>
      <c r="O983" s="6"/>
      <c r="P983" t="s">
        <v>1</v>
      </c>
      <c r="Q983" s="5">
        <v>45</v>
      </c>
      <c r="R983">
        <f>_xlfn.IFNA(VLOOKUP(B983 &amp; "_EXT",$B$4:$C$1093,2,),0)</f>
        <v>980</v>
      </c>
      <c r="S983" t="str">
        <f>"0x" &amp; DEC2HEX(_xlfn.BITOR(LOOKUP(P983,Encodings!$B$4:$B$21,Encodings!$E$4:$E$21),_xlfn.BITLSHIFT(Q983,LOOKUP(P983,Encodings!$B$4:$B$21,Encodings!$D$4:$D$21))),8)</f>
        <v>0x5A000000</v>
      </c>
      <c r="T983" t="str">
        <f>DEC2BIN(Q983,6)</f>
        <v>101101</v>
      </c>
      <c r="U983">
        <v>0</v>
      </c>
      <c r="V983">
        <v>0</v>
      </c>
      <c r="W983">
        <v>0</v>
      </c>
      <c r="X983">
        <v>0</v>
      </c>
      <c r="Y983">
        <v>0</v>
      </c>
      <c r="Z983">
        <v>0</v>
      </c>
      <c r="AA983">
        <v>0</v>
      </c>
      <c r="AB983">
        <v>0</v>
      </c>
      <c r="AC983">
        <v>1</v>
      </c>
      <c r="AD983">
        <v>0</v>
      </c>
      <c r="AE983">
        <v>1</v>
      </c>
      <c r="AF983" t="str">
        <f t="shared" si="100"/>
        <v>0x0005</v>
      </c>
      <c r="AG983" s="8" t="str">
        <f t="shared" si="101"/>
        <v>new InstInfo(0979, "v_cvt_pknorm_i16_f32", "v2i", "v4f", "v4f", "none", "none", "none", "none", 3, 3, @"DX Float32 to SNORM16, a signed, normalized 16-bit value.&lt;br&gt;D = {(snorm)S1.f, (snorm)S0.f}. ", @"", ISA_Enc.VOP2, 45, 980, 0x5A000000, 0x0005),</v>
      </c>
    </row>
    <row r="984" spans="2:33" ht="30" x14ac:dyDescent="0.25">
      <c r="B984" t="s">
        <v>2003</v>
      </c>
      <c r="C984" s="5">
        <f t="shared" si="102"/>
        <v>980</v>
      </c>
      <c r="D984" t="s">
        <v>2808</v>
      </c>
      <c r="E984" t="s">
        <v>2796</v>
      </c>
      <c r="F984" t="s">
        <v>2799</v>
      </c>
      <c r="G984" t="s">
        <v>2791</v>
      </c>
      <c r="H984" t="s">
        <v>2791</v>
      </c>
      <c r="I984" t="s">
        <v>2791</v>
      </c>
      <c r="J984" t="s">
        <v>2791</v>
      </c>
      <c r="K984">
        <f t="shared" si="104"/>
        <v>3</v>
      </c>
      <c r="L984">
        <f t="shared" si="99"/>
        <v>3</v>
      </c>
      <c r="N984" s="6" t="s">
        <v>1431</v>
      </c>
      <c r="O984" s="6"/>
      <c r="P984" t="s">
        <v>2866</v>
      </c>
      <c r="Q984">
        <v>301</v>
      </c>
      <c r="R984">
        <v>0</v>
      </c>
      <c r="S984" t="str">
        <f>"0x" &amp; DEC2HEX(_xlfn.BITOR(LOOKUP(P984,Encodings!$B$4:$B$21,Encodings!$E$4:$E$21),_xlfn.BITLSHIFT(Q984,LOOKUP(P984,Encodings!$B$4:$B$21,Encodings!$D$4:$D$21))),8)</f>
        <v>0xD25A0000</v>
      </c>
      <c r="T984" t="str">
        <f>DEC2BIN(Q984,9)</f>
        <v>100101101</v>
      </c>
      <c r="U984">
        <v>0</v>
      </c>
      <c r="V984">
        <v>0</v>
      </c>
      <c r="W984">
        <v>0</v>
      </c>
      <c r="X984">
        <v>0</v>
      </c>
      <c r="Y984">
        <v>0</v>
      </c>
      <c r="Z984">
        <v>0</v>
      </c>
      <c r="AA984">
        <v>0</v>
      </c>
      <c r="AB984">
        <v>0</v>
      </c>
      <c r="AC984">
        <v>1</v>
      </c>
      <c r="AD984">
        <v>1</v>
      </c>
      <c r="AE984">
        <v>1</v>
      </c>
      <c r="AF984" t="str">
        <f t="shared" si="100"/>
        <v>0x0007</v>
      </c>
      <c r="AG984" s="8" t="str">
        <f t="shared" si="101"/>
        <v>new InstInfo(0980, "v_cvt_pknorm_i16_f32_ext", "v2i", "v4f", "v4i", "none", "none", "none", "none", 3, 3, @"DX Float32 to SNORM16, a signed, normalized 16-bit value.&lt;br&gt;D = {(snorm)S1.f, (snorm)S0.f}. ", @"", ISA_Enc.VOP3a2, 301, 0, 0xD25A0000, 0x0007),</v>
      </c>
    </row>
    <row r="985" spans="2:33" ht="30" x14ac:dyDescent="0.25">
      <c r="B985" t="s">
        <v>74</v>
      </c>
      <c r="C985" s="5">
        <f t="shared" si="102"/>
        <v>981</v>
      </c>
      <c r="D985" t="s">
        <v>2809</v>
      </c>
      <c r="E985" t="s">
        <v>2796</v>
      </c>
      <c r="F985" t="s">
        <v>2796</v>
      </c>
      <c r="G985" t="s">
        <v>2791</v>
      </c>
      <c r="H985" t="s">
        <v>2791</v>
      </c>
      <c r="I985" t="s">
        <v>2791</v>
      </c>
      <c r="J985" t="s">
        <v>2791</v>
      </c>
      <c r="K985">
        <f t="shared" si="104"/>
        <v>3</v>
      </c>
      <c r="L985">
        <f t="shared" si="99"/>
        <v>3</v>
      </c>
      <c r="N985" s="6" t="s">
        <v>1433</v>
      </c>
      <c r="O985" s="6"/>
      <c r="P985" t="s">
        <v>1</v>
      </c>
      <c r="Q985" s="5">
        <v>46</v>
      </c>
      <c r="R985">
        <f>_xlfn.IFNA(VLOOKUP(B985 &amp; "_EXT",$B$4:$C$1093,2,),0)</f>
        <v>982</v>
      </c>
      <c r="S985" t="str">
        <f>"0x" &amp; DEC2HEX(_xlfn.BITOR(LOOKUP(P985,Encodings!$B$4:$B$21,Encodings!$E$4:$E$21),_xlfn.BITLSHIFT(Q985,LOOKUP(P985,Encodings!$B$4:$B$21,Encodings!$D$4:$D$21))),8)</f>
        <v>0x5C000000</v>
      </c>
      <c r="T985" t="str">
        <f>DEC2BIN(Q985,6)</f>
        <v>101110</v>
      </c>
      <c r="U985">
        <v>0</v>
      </c>
      <c r="V985">
        <v>0</v>
      </c>
      <c r="W985">
        <v>0</v>
      </c>
      <c r="X985">
        <v>0</v>
      </c>
      <c r="Y985">
        <v>0</v>
      </c>
      <c r="Z985">
        <v>0</v>
      </c>
      <c r="AA985">
        <v>0</v>
      </c>
      <c r="AB985">
        <v>0</v>
      </c>
      <c r="AC985">
        <v>1</v>
      </c>
      <c r="AD985">
        <v>0</v>
      </c>
      <c r="AE985">
        <v>1</v>
      </c>
      <c r="AF985" t="str">
        <f t="shared" si="100"/>
        <v>0x0005</v>
      </c>
      <c r="AG985" s="8" t="str">
        <f t="shared" si="101"/>
        <v>new InstInfo(0981, "v_cvt_pknorm_u16_f32", "v2u", "v4f", "v4f", "none", "none", "none", "none", 3, 3, @"DX Float32 to UNORM16, an unsigned, normalized 16-bit value.&lt;br&gt;D = {(unorm)S1.f, (unorm)S0.f}. ", @"", ISA_Enc.VOP2, 46, 982, 0x5C000000, 0x0005),</v>
      </c>
    </row>
    <row r="986" spans="2:33" ht="30" x14ac:dyDescent="0.25">
      <c r="B986" t="s">
        <v>2004</v>
      </c>
      <c r="C986" s="5">
        <f t="shared" si="102"/>
        <v>982</v>
      </c>
      <c r="D986" t="s">
        <v>2809</v>
      </c>
      <c r="E986" t="s">
        <v>2796</v>
      </c>
      <c r="F986" t="s">
        <v>2799</v>
      </c>
      <c r="G986" t="s">
        <v>2791</v>
      </c>
      <c r="H986" t="s">
        <v>2791</v>
      </c>
      <c r="I986" t="s">
        <v>2791</v>
      </c>
      <c r="J986" t="s">
        <v>2791</v>
      </c>
      <c r="K986">
        <f t="shared" si="104"/>
        <v>3</v>
      </c>
      <c r="L986">
        <f t="shared" si="99"/>
        <v>3</v>
      </c>
      <c r="N986" s="6" t="s">
        <v>1433</v>
      </c>
      <c r="O986" s="6"/>
      <c r="P986" t="s">
        <v>2866</v>
      </c>
      <c r="Q986">
        <v>302</v>
      </c>
      <c r="R986">
        <v>0</v>
      </c>
      <c r="S986" t="str">
        <f>"0x" &amp; DEC2HEX(_xlfn.BITOR(LOOKUP(P986,Encodings!$B$4:$B$21,Encodings!$E$4:$E$21),_xlfn.BITLSHIFT(Q986,LOOKUP(P986,Encodings!$B$4:$B$21,Encodings!$D$4:$D$21))),8)</f>
        <v>0xD25C0000</v>
      </c>
      <c r="T986" t="str">
        <f>DEC2BIN(Q986,9)</f>
        <v>100101110</v>
      </c>
      <c r="U986">
        <v>0</v>
      </c>
      <c r="V986">
        <v>0</v>
      </c>
      <c r="W986">
        <v>0</v>
      </c>
      <c r="X986">
        <v>0</v>
      </c>
      <c r="Y986">
        <v>0</v>
      </c>
      <c r="Z986">
        <v>0</v>
      </c>
      <c r="AA986">
        <v>0</v>
      </c>
      <c r="AB986">
        <v>0</v>
      </c>
      <c r="AC986">
        <v>1</v>
      </c>
      <c r="AD986">
        <v>1</v>
      </c>
      <c r="AE986">
        <v>1</v>
      </c>
      <c r="AF986" t="str">
        <f t="shared" si="100"/>
        <v>0x0007</v>
      </c>
      <c r="AG986" s="8" t="str">
        <f t="shared" si="101"/>
        <v>new InstInfo(0982, "v_cvt_pknorm_u16_f32_ext", "v2u", "v4f", "v4i", "none", "none", "none", "none", 3, 3, @"DX Float32 to UNORM16, an unsigned, normalized 16-bit value.&lt;br&gt;D = {(unorm)S1.f, (unorm)S0.f}. ", @"", ISA_Enc.VOP3a2, 302, 0, 0xD25C0000, 0x0007),</v>
      </c>
    </row>
    <row r="987" spans="2:33" ht="60" x14ac:dyDescent="0.25">
      <c r="B987" t="s">
        <v>76</v>
      </c>
      <c r="C987" s="5">
        <f t="shared" si="102"/>
        <v>983</v>
      </c>
      <c r="D987" t="s">
        <v>2804</v>
      </c>
      <c r="E987" t="s">
        <v>2796</v>
      </c>
      <c r="F987" t="s">
        <v>2796</v>
      </c>
      <c r="G987" t="s">
        <v>2791</v>
      </c>
      <c r="H987" t="s">
        <v>2791</v>
      </c>
      <c r="I987" t="s">
        <v>2791</v>
      </c>
      <c r="J987" t="s">
        <v>2791</v>
      </c>
      <c r="K987">
        <f t="shared" si="104"/>
        <v>3</v>
      </c>
      <c r="L987">
        <f t="shared" si="99"/>
        <v>3</v>
      </c>
      <c r="N987" s="6" t="s">
        <v>1435</v>
      </c>
      <c r="O987" s="6"/>
      <c r="P987" t="s">
        <v>1</v>
      </c>
      <c r="Q987" s="5">
        <v>47</v>
      </c>
      <c r="R987">
        <f>_xlfn.IFNA(VLOOKUP(B987 &amp; "_EXT",$B$4:$C$1093,2,),0)</f>
        <v>984</v>
      </c>
      <c r="S987" t="str">
        <f>"0x" &amp; DEC2HEX(_xlfn.BITOR(LOOKUP(P987,Encodings!$B$4:$B$21,Encodings!$E$4:$E$21),_xlfn.BITLSHIFT(Q987,LOOKUP(P987,Encodings!$B$4:$B$21,Encodings!$D$4:$D$21))),8)</f>
        <v>0x5E000000</v>
      </c>
      <c r="T987" t="str">
        <f>DEC2BIN(Q987,6)</f>
        <v>101111</v>
      </c>
      <c r="U987">
        <v>0</v>
      </c>
      <c r="V987">
        <v>0</v>
      </c>
      <c r="W987">
        <v>0</v>
      </c>
      <c r="X987">
        <v>0</v>
      </c>
      <c r="Y987">
        <v>0</v>
      </c>
      <c r="Z987">
        <v>0</v>
      </c>
      <c r="AA987">
        <v>0</v>
      </c>
      <c r="AB987">
        <v>0</v>
      </c>
      <c r="AC987">
        <v>1</v>
      </c>
      <c r="AD987">
        <v>0</v>
      </c>
      <c r="AE987">
        <v>1</v>
      </c>
      <c r="AF987" t="str">
        <f t="shared" si="100"/>
        <v>0x0005</v>
      </c>
      <c r="AG987" s="8" t="str">
        <f t="shared" si="101"/>
        <v>new InstInfo(0983, "v_cvt_pkrtz_f16_f32", "v2f", "v4f", "v4f", "none", "none", "none", "none", 3, 3, @"Convert two float 32 numbers into a single register holding two packed 16-bit floats.&lt;br&gt;D = {flt32_to_flt16(S1.f),flt32_to_flt16(S0.f)}, with round-toward-zero. ", @"", ISA_Enc.VOP2, 47, 984, 0x5E000000, 0x0005),</v>
      </c>
    </row>
    <row r="988" spans="2:33" ht="60" x14ac:dyDescent="0.25">
      <c r="B988" t="s">
        <v>2005</v>
      </c>
      <c r="C988" s="5">
        <f t="shared" si="102"/>
        <v>984</v>
      </c>
      <c r="D988" t="s">
        <v>2804</v>
      </c>
      <c r="E988" t="s">
        <v>2796</v>
      </c>
      <c r="F988" t="s">
        <v>2799</v>
      </c>
      <c r="G988" t="s">
        <v>2791</v>
      </c>
      <c r="H988" t="s">
        <v>2791</v>
      </c>
      <c r="I988" t="s">
        <v>2791</v>
      </c>
      <c r="J988" t="s">
        <v>2791</v>
      </c>
      <c r="K988">
        <f t="shared" si="104"/>
        <v>3</v>
      </c>
      <c r="L988">
        <f t="shared" si="99"/>
        <v>3</v>
      </c>
      <c r="N988" s="6" t="s">
        <v>1435</v>
      </c>
      <c r="O988" s="6"/>
      <c r="P988" t="s">
        <v>2866</v>
      </c>
      <c r="Q988">
        <v>303</v>
      </c>
      <c r="R988">
        <v>0</v>
      </c>
      <c r="S988" t="str">
        <f>"0x" &amp; DEC2HEX(_xlfn.BITOR(LOOKUP(P988,Encodings!$B$4:$B$21,Encodings!$E$4:$E$21),_xlfn.BITLSHIFT(Q988,LOOKUP(P988,Encodings!$B$4:$B$21,Encodings!$D$4:$D$21))),8)</f>
        <v>0xD25E0000</v>
      </c>
      <c r="T988" t="str">
        <f>DEC2BIN(Q988,9)</f>
        <v>100101111</v>
      </c>
      <c r="U988">
        <v>0</v>
      </c>
      <c r="V988">
        <v>0</v>
      </c>
      <c r="W988">
        <v>0</v>
      </c>
      <c r="X988">
        <v>0</v>
      </c>
      <c r="Y988">
        <v>0</v>
      </c>
      <c r="Z988">
        <v>0</v>
      </c>
      <c r="AA988">
        <v>0</v>
      </c>
      <c r="AB988">
        <v>0</v>
      </c>
      <c r="AC988">
        <v>1</v>
      </c>
      <c r="AD988">
        <v>1</v>
      </c>
      <c r="AE988">
        <v>1</v>
      </c>
      <c r="AF988" t="str">
        <f t="shared" si="100"/>
        <v>0x0007</v>
      </c>
      <c r="AG988" s="8" t="str">
        <f t="shared" si="101"/>
        <v>new InstInfo(0984, "v_cvt_pkrtz_f16_f32_ext", "v2f", "v4f", "v4i", "none", "none", "none", "none", 3, 3, @"Convert two float 32 numbers into a single register holding two packed 16-bit floats.&lt;br&gt;D = {flt32_to_flt16(S1.f),flt32_to_flt16(S0.f)}, with round-toward-zero. ", @"", ISA_Enc.VOP3a2, 303, 0, 0xD25E0000, 0x0007),</v>
      </c>
    </row>
    <row r="989" spans="2:33" ht="75" x14ac:dyDescent="0.25">
      <c r="B989" t="s">
        <v>20</v>
      </c>
      <c r="C989" s="5">
        <f t="shared" si="102"/>
        <v>985</v>
      </c>
      <c r="D989" t="s">
        <v>2799</v>
      </c>
      <c r="E989" t="s">
        <v>2796</v>
      </c>
      <c r="F989" t="s">
        <v>2791</v>
      </c>
      <c r="G989" t="s">
        <v>2791</v>
      </c>
      <c r="H989" t="s">
        <v>2791</v>
      </c>
      <c r="I989" t="s">
        <v>2791</v>
      </c>
      <c r="J989" t="s">
        <v>2791</v>
      </c>
      <c r="K989">
        <f t="shared" si="104"/>
        <v>2</v>
      </c>
      <c r="L989">
        <f t="shared" si="99"/>
        <v>2</v>
      </c>
      <c r="M989">
        <v>0</v>
      </c>
      <c r="N989" s="6" t="s">
        <v>1511</v>
      </c>
      <c r="O989" s="6"/>
      <c r="P989" t="s">
        <v>2</v>
      </c>
      <c r="Q989" s="5">
        <v>12</v>
      </c>
      <c r="R989">
        <f>_xlfn.IFNA(VLOOKUP(B989 &amp; "_EXT",$B$4:$C$1093,2,),0)</f>
        <v>986</v>
      </c>
      <c r="S989" t="str">
        <f>"0x" &amp; DEC2HEX(_xlfn.BITOR(LOOKUP(P989,Encodings!$B$4:$B$21,Encodings!$E$4:$E$21),_xlfn.BITLSHIFT(Q989,LOOKUP(P989,Encodings!$B$4:$B$21,Encodings!$D$4:$D$21))),8)</f>
        <v>0x7E001800</v>
      </c>
      <c r="T989" t="str">
        <f>DEC2BIN(Q989,7)</f>
        <v>0001100</v>
      </c>
      <c r="U989">
        <v>0</v>
      </c>
      <c r="V989">
        <v>0</v>
      </c>
      <c r="W989">
        <v>0</v>
      </c>
      <c r="X989">
        <v>0</v>
      </c>
      <c r="Y989">
        <v>0</v>
      </c>
      <c r="Z989">
        <v>0</v>
      </c>
      <c r="AA989">
        <v>0</v>
      </c>
      <c r="AB989">
        <v>0</v>
      </c>
      <c r="AC989">
        <v>1</v>
      </c>
      <c r="AD989">
        <v>0</v>
      </c>
      <c r="AE989">
        <v>1</v>
      </c>
      <c r="AF989" t="str">
        <f t="shared" si="100"/>
        <v>0x0005</v>
      </c>
      <c r="AG989" s="8" t="str">
        <f t="shared" si="101"/>
        <v>new InstInfo(0985, "v_cvt_rpi_i32_f32", "v4i", "v4f", "none", "none", "none", "none", "none", 2, 2, @"Float input is converted to a signed integer value using round to positive infinity tiebreaker for 0.5.  Float magnitudes too great to be represented by an integer float (unbiased exponent &gt; 30) saturate to max_int or -max_int.&lt;br&gt;D.i = (int)floor(S0.f + 0.5). ", @"", ISA_Enc.VOP1, 12, 986, 0x7E001800, 0x0005),</v>
      </c>
    </row>
    <row r="990" spans="2:33" ht="75" x14ac:dyDescent="0.25">
      <c r="B990" t="s">
        <v>2059</v>
      </c>
      <c r="C990" s="5">
        <f t="shared" si="102"/>
        <v>986</v>
      </c>
      <c r="D990" t="s">
        <v>2799</v>
      </c>
      <c r="E990" t="s">
        <v>2796</v>
      </c>
      <c r="F990" t="s">
        <v>2791</v>
      </c>
      <c r="G990" t="s">
        <v>2791</v>
      </c>
      <c r="H990" t="s">
        <v>2791</v>
      </c>
      <c r="I990" t="s">
        <v>2791</v>
      </c>
      <c r="J990" t="s">
        <v>2791</v>
      </c>
      <c r="K990">
        <f t="shared" si="104"/>
        <v>2</v>
      </c>
      <c r="L990">
        <f t="shared" si="99"/>
        <v>2</v>
      </c>
      <c r="N990" s="6" t="s">
        <v>1511</v>
      </c>
      <c r="O990" s="6"/>
      <c r="P990" t="s">
        <v>2867</v>
      </c>
      <c r="Q990">
        <v>396</v>
      </c>
      <c r="R990">
        <v>0</v>
      </c>
      <c r="S990" t="str">
        <f>"0x" &amp; DEC2HEX(_xlfn.BITOR(LOOKUP(P990,Encodings!$B$4:$B$21,Encodings!$E$4:$E$21),_xlfn.BITLSHIFT(Q990,LOOKUP(P990,Encodings!$B$4:$B$21,Encodings!$D$4:$D$21))),8)</f>
        <v>0xD3180000</v>
      </c>
      <c r="T990" t="str">
        <f>DEC2BIN(Q990,9)</f>
        <v>110001100</v>
      </c>
      <c r="U990">
        <v>0</v>
      </c>
      <c r="V990">
        <v>0</v>
      </c>
      <c r="W990">
        <v>0</v>
      </c>
      <c r="X990">
        <v>0</v>
      </c>
      <c r="Y990">
        <v>0</v>
      </c>
      <c r="Z990">
        <v>0</v>
      </c>
      <c r="AA990">
        <v>0</v>
      </c>
      <c r="AB990">
        <v>0</v>
      </c>
      <c r="AC990">
        <v>1</v>
      </c>
      <c r="AD990">
        <v>1</v>
      </c>
      <c r="AE990">
        <v>1</v>
      </c>
      <c r="AF990" t="str">
        <f t="shared" si="100"/>
        <v>0x0007</v>
      </c>
      <c r="AG990" s="8" t="str">
        <f t="shared" si="101"/>
        <v>new InstInfo(0986, "v_cvt_rpi_i32_f32_ext", "v4i", "v4f", "none", "none", "none", "none", "none", 2, 2, @"Float input is converted to a signed integer value using round to positive infinity tiebreaker for 0.5.  Float magnitudes too great to be represented by an integer float (unbiased exponent &gt; 30) saturate to max_int or -max_int.&lt;br&gt;D.i = (int)floor(S0.f + 0.5). ", @"", ISA_Enc.VOP3a1, 396, 0, 0xD3180000, 0x0007),</v>
      </c>
    </row>
    <row r="991" spans="2:33" ht="120" x14ac:dyDescent="0.25">
      <c r="B991" t="s">
        <v>342</v>
      </c>
      <c r="C991" s="5">
        <f t="shared" si="102"/>
        <v>987</v>
      </c>
      <c r="D991" t="s">
        <v>2800</v>
      </c>
      <c r="E991" t="s">
        <v>2796</v>
      </c>
      <c r="F991" t="s">
        <v>2791</v>
      </c>
      <c r="G991" t="s">
        <v>2791</v>
      </c>
      <c r="H991" t="s">
        <v>2791</v>
      </c>
      <c r="I991" t="s">
        <v>2791</v>
      </c>
      <c r="J991" t="s">
        <v>2791</v>
      </c>
      <c r="K991">
        <f t="shared" si="104"/>
        <v>2</v>
      </c>
      <c r="L991">
        <f t="shared" si="99"/>
        <v>2</v>
      </c>
      <c r="M991">
        <v>0</v>
      </c>
      <c r="N991" s="6" t="s">
        <v>1513</v>
      </c>
      <c r="O991" s="6"/>
      <c r="P991" t="s">
        <v>2</v>
      </c>
      <c r="Q991" s="5">
        <v>7</v>
      </c>
      <c r="R991">
        <f>_xlfn.IFNA(VLOOKUP(B991 &amp; "_EXT",$B$4:$C$1093,2,),0)</f>
        <v>988</v>
      </c>
      <c r="S991" s="11" t="str">
        <f>"0x" &amp; DEC2HEX(_xlfn.BITOR(LOOKUP(P991,Encodings!$B$4:$B$21,Encodings!$E$4:$E$21),_xlfn.BITLSHIFT(Q991,LOOKUP(P991,Encodings!$B$4:$B$21,Encodings!$D$4:$D$21))),8)</f>
        <v>0x7E000E00</v>
      </c>
      <c r="T991" t="str">
        <f>DEC2BIN(Q991,7)</f>
        <v>0000111</v>
      </c>
      <c r="U991">
        <v>0</v>
      </c>
      <c r="V991">
        <v>0</v>
      </c>
      <c r="W991">
        <v>0</v>
      </c>
      <c r="X991">
        <v>0</v>
      </c>
      <c r="Y991">
        <v>0</v>
      </c>
      <c r="Z991">
        <v>0</v>
      </c>
      <c r="AA991">
        <v>0</v>
      </c>
      <c r="AB991">
        <v>0</v>
      </c>
      <c r="AC991">
        <v>1</v>
      </c>
      <c r="AD991">
        <v>0</v>
      </c>
      <c r="AE991">
        <v>1</v>
      </c>
      <c r="AF991" t="str">
        <f t="shared" si="100"/>
        <v>0x0005</v>
      </c>
      <c r="AG991" s="8" t="str">
        <f t="shared" si="101"/>
        <v>new InstInfo(0987, "v_cvt_u32_f32", "v4u", "v4f", "none", "none", "none", "none", "none", 2, 2, @"Input is converted to an unsigned integer value using truncation. Positive float magnitudes too great to be represented by an unsigned integer float (unbiased exponent &gt; 31) saturate to max_uint.&lt;br&gt;Special number handling:&lt;br&gt;-inf &amp; NaN &amp; 0 &amp; -0 . 0&lt;br&gt;Inf . max_uint&lt;br&gt;D.u = (unsigned)S0.f. ", @"", ISA_Enc.VOP1, 7, 988, 0x7E000E00, 0x0005),</v>
      </c>
    </row>
    <row r="992" spans="2:33" ht="120" x14ac:dyDescent="0.25">
      <c r="B992" t="s">
        <v>2060</v>
      </c>
      <c r="C992" s="5">
        <f t="shared" si="102"/>
        <v>988</v>
      </c>
      <c r="D992" t="s">
        <v>2800</v>
      </c>
      <c r="E992" t="s">
        <v>2796</v>
      </c>
      <c r="F992" t="s">
        <v>2791</v>
      </c>
      <c r="G992" t="s">
        <v>2791</v>
      </c>
      <c r="H992" t="s">
        <v>2791</v>
      </c>
      <c r="I992" t="s">
        <v>2791</v>
      </c>
      <c r="J992" t="s">
        <v>2791</v>
      </c>
      <c r="K992">
        <f t="shared" si="104"/>
        <v>2</v>
      </c>
      <c r="L992">
        <f t="shared" si="99"/>
        <v>2</v>
      </c>
      <c r="N992" s="6" t="s">
        <v>1513</v>
      </c>
      <c r="O992" s="6"/>
      <c r="P992" t="s">
        <v>2867</v>
      </c>
      <c r="Q992">
        <v>391</v>
      </c>
      <c r="R992">
        <v>0</v>
      </c>
      <c r="S992" t="str">
        <f>"0x" &amp; DEC2HEX(_xlfn.BITOR(LOOKUP(P992,Encodings!$B$4:$B$21,Encodings!$E$4:$E$21),_xlfn.BITLSHIFT(Q992,LOOKUP(P992,Encodings!$B$4:$B$21,Encodings!$D$4:$D$21))),8)</f>
        <v>0xD30E0000</v>
      </c>
      <c r="T992" t="str">
        <f>DEC2BIN(Q992,9)</f>
        <v>110000111</v>
      </c>
      <c r="U992">
        <v>0</v>
      </c>
      <c r="V992">
        <v>0</v>
      </c>
      <c r="W992">
        <v>0</v>
      </c>
      <c r="X992">
        <v>0</v>
      </c>
      <c r="Y992">
        <v>0</v>
      </c>
      <c r="Z992">
        <v>0</v>
      </c>
      <c r="AA992">
        <v>0</v>
      </c>
      <c r="AB992">
        <v>0</v>
      </c>
      <c r="AC992">
        <v>1</v>
      </c>
      <c r="AD992">
        <v>1</v>
      </c>
      <c r="AE992">
        <v>1</v>
      </c>
      <c r="AF992" t="str">
        <f t="shared" si="100"/>
        <v>0x0007</v>
      </c>
      <c r="AG992" s="8" t="str">
        <f t="shared" si="101"/>
        <v>new InstInfo(0988, "v_cvt_u32_f32_ext", "v4u", "v4f", "none", "none", "none", "none", "none", 2, 2, @"Input is converted to an unsigned integer value using truncation. Positive float magnitudes too great to be represented by an unsigned integer float (unbiased exponent &gt; 31) saturate to max_uint.&lt;br&gt;Special number handling:&lt;br&gt;-inf &amp; NaN &amp; 0 &amp; -0 . 0&lt;br&gt;Inf . max_uint&lt;br&gt;D.u = (unsigned)S0.f. ", @"", ISA_Enc.VOP3a1, 391, 0, 0xD30E0000, 0x0007),</v>
      </c>
    </row>
    <row r="993" spans="2:33" ht="135" x14ac:dyDescent="0.25">
      <c r="B993" t="s">
        <v>353</v>
      </c>
      <c r="C993" s="5">
        <f t="shared" si="102"/>
        <v>989</v>
      </c>
      <c r="D993" t="s">
        <v>2796</v>
      </c>
      <c r="E993" t="s">
        <v>2798</v>
      </c>
      <c r="F993" t="s">
        <v>2791</v>
      </c>
      <c r="G993" t="s">
        <v>2791</v>
      </c>
      <c r="H993" t="s">
        <v>2791</v>
      </c>
      <c r="I993" t="s">
        <v>2791</v>
      </c>
      <c r="J993" t="s">
        <v>2791</v>
      </c>
      <c r="K993">
        <f t="shared" si="104"/>
        <v>2</v>
      </c>
      <c r="L993">
        <f t="shared" si="99"/>
        <v>2</v>
      </c>
      <c r="M993">
        <v>0</v>
      </c>
      <c r="N993" s="6" t="s">
        <v>1514</v>
      </c>
      <c r="O993" s="6"/>
      <c r="P993" t="s">
        <v>2</v>
      </c>
      <c r="Q993" s="5">
        <v>21</v>
      </c>
      <c r="R993">
        <f>_xlfn.IFNA(VLOOKUP(B993 &amp; "_EXT",$B$4:$C$1093,2,),0)</f>
        <v>990</v>
      </c>
      <c r="S993" t="str">
        <f>"0x" &amp; DEC2HEX(_xlfn.BITOR(LOOKUP(P993,Encodings!$B$4:$B$21,Encodings!$E$4:$E$21),_xlfn.BITLSHIFT(Q993,LOOKUP(P993,Encodings!$B$4:$B$21,Encodings!$D$4:$D$21))),8)</f>
        <v>0x7E002A00</v>
      </c>
      <c r="T993" t="str">
        <f>DEC2BIN(Q993,7)</f>
        <v>0010101</v>
      </c>
      <c r="U993">
        <v>0</v>
      </c>
      <c r="V993">
        <v>0</v>
      </c>
      <c r="W993">
        <v>0</v>
      </c>
      <c r="X993">
        <v>0</v>
      </c>
      <c r="Y993">
        <v>0</v>
      </c>
      <c r="Z993">
        <v>0</v>
      </c>
      <c r="AA993">
        <v>0</v>
      </c>
      <c r="AB993">
        <v>0</v>
      </c>
      <c r="AC993">
        <v>1</v>
      </c>
      <c r="AD993">
        <v>0</v>
      </c>
      <c r="AE993">
        <v>1</v>
      </c>
      <c r="AF993" t="str">
        <f t="shared" si="100"/>
        <v>0x0005</v>
      </c>
      <c r="AG993" s="8" t="str">
        <f t="shared" si="101"/>
        <v>new InstInfo(0989, "v_cvt_u32_f64", "v4f", "v8f", "none", "none", "none", "none", "none", 2, 2, @"Covert Double Precision Float to Unsigned Integer &lt;br&gt;Truncate (round-to-zero) only. Other round modes require a rne_f64, ceil_f64 or floor_f64 pre-op. Positive float magnitudes too great to be represented by an unsigned integer float (unbiased exponent &gt; 31) saturate to max_uint. &lt;br&gt;Special number handling:&lt;br&gt;-inf &amp; NaN &amp; 0 &amp; -0 . 0&lt;br&gt;Inf . max_uint&lt;br&gt;D.u = (uint)S0.d. ", @"", ISA_Enc.VOP1, 21, 990, 0x7E002A00, 0x0005),</v>
      </c>
    </row>
    <row r="994" spans="2:33" ht="135" x14ac:dyDescent="0.25">
      <c r="B994" t="s">
        <v>2061</v>
      </c>
      <c r="C994" s="5">
        <f t="shared" si="102"/>
        <v>990</v>
      </c>
      <c r="D994" t="s">
        <v>2800</v>
      </c>
      <c r="E994" t="s">
        <v>2798</v>
      </c>
      <c r="F994" t="s">
        <v>2791</v>
      </c>
      <c r="G994" t="s">
        <v>2791</v>
      </c>
      <c r="H994" t="s">
        <v>2791</v>
      </c>
      <c r="I994" t="s">
        <v>2791</v>
      </c>
      <c r="J994" t="s">
        <v>2791</v>
      </c>
      <c r="K994">
        <f t="shared" si="104"/>
        <v>2</v>
      </c>
      <c r="L994">
        <f t="shared" si="99"/>
        <v>2</v>
      </c>
      <c r="N994" s="6" t="s">
        <v>1514</v>
      </c>
      <c r="O994" s="6"/>
      <c r="P994" t="s">
        <v>2867</v>
      </c>
      <c r="Q994">
        <v>405</v>
      </c>
      <c r="R994">
        <v>0</v>
      </c>
      <c r="S994" t="str">
        <f>"0x" &amp; DEC2HEX(_xlfn.BITOR(LOOKUP(P994,Encodings!$B$4:$B$21,Encodings!$E$4:$E$21),_xlfn.BITLSHIFT(Q994,LOOKUP(P994,Encodings!$B$4:$B$21,Encodings!$D$4:$D$21))),8)</f>
        <v>0xD32A0000</v>
      </c>
      <c r="T994" t="str">
        <f t="shared" ref="T994:T1000" si="105">DEC2BIN(Q994,9)</f>
        <v>110010101</v>
      </c>
      <c r="U994">
        <v>0</v>
      </c>
      <c r="V994">
        <v>0</v>
      </c>
      <c r="W994">
        <v>0</v>
      </c>
      <c r="X994">
        <v>0</v>
      </c>
      <c r="Y994">
        <v>0</v>
      </c>
      <c r="Z994">
        <v>0</v>
      </c>
      <c r="AA994">
        <v>0</v>
      </c>
      <c r="AB994">
        <v>0</v>
      </c>
      <c r="AC994">
        <v>1</v>
      </c>
      <c r="AD994">
        <v>1</v>
      </c>
      <c r="AE994">
        <v>1</v>
      </c>
      <c r="AF994" t="str">
        <f t="shared" si="100"/>
        <v>0x0007</v>
      </c>
      <c r="AG994" s="8" t="str">
        <f t="shared" si="101"/>
        <v>new InstInfo(0990, "v_cvt_u32_f64_ext", "v4u", "v8f", "none", "none", "none", "none", "none", 2, 2, @"Covert Double Precision Float to Unsigned Integer &lt;br&gt;Truncate (round-to-zero) only. Other round modes require a rne_f64, ceil_f64 or floor_f64 pre-op. Positive float magnitudes too great to be represented by an unsigned integer float (unbiased exponent &gt; 31) saturate to max_uint. &lt;br&gt;Special number handling:&lt;br&gt;-inf &amp; NaN &amp; 0 &amp; -0 . 0&lt;br&gt;Inf . max_uint&lt;br&gt;D.u = (uint)S0.d. ", @"", ISA_Enc.VOP3a1, 405, 0, 0xD32A0000, 0x0007),</v>
      </c>
    </row>
    <row r="995" spans="2:33" ht="409.5" x14ac:dyDescent="0.25">
      <c r="B995" t="s">
        <v>779</v>
      </c>
      <c r="C995" s="5">
        <f t="shared" si="102"/>
        <v>991</v>
      </c>
      <c r="D995" t="s">
        <v>2796</v>
      </c>
      <c r="E995" t="s">
        <v>2796</v>
      </c>
      <c r="F995" t="s">
        <v>2796</v>
      </c>
      <c r="G995" t="s">
        <v>2791</v>
      </c>
      <c r="H995" t="s">
        <v>2791</v>
      </c>
      <c r="I995" t="s">
        <v>2791</v>
      </c>
      <c r="J995" t="s">
        <v>2791</v>
      </c>
      <c r="K995">
        <f t="shared" si="104"/>
        <v>3</v>
      </c>
      <c r="L995">
        <f t="shared" si="99"/>
        <v>3</v>
      </c>
      <c r="N995" s="6" t="s">
        <v>1684</v>
      </c>
      <c r="O995" s="6"/>
      <c r="P995" t="s">
        <v>2866</v>
      </c>
      <c r="Q995" s="5">
        <v>351</v>
      </c>
      <c r="R995">
        <v>0</v>
      </c>
      <c r="S995" t="str">
        <f>"0x" &amp; DEC2HEX(_xlfn.BITOR(LOOKUP(P995,Encodings!$B$4:$B$21,Encodings!$E$4:$E$21),_xlfn.BITLSHIFT(Q995,LOOKUP(P995,Encodings!$B$4:$B$21,Encodings!$D$4:$D$21))),8)</f>
        <v>0xD2BE0000</v>
      </c>
      <c r="T995" t="str">
        <f t="shared" si="105"/>
        <v>101011111</v>
      </c>
      <c r="U995">
        <v>0</v>
      </c>
      <c r="V995">
        <v>0</v>
      </c>
      <c r="W995">
        <v>0</v>
      </c>
      <c r="X995">
        <v>0</v>
      </c>
      <c r="Y995">
        <v>0</v>
      </c>
      <c r="Z995">
        <v>0</v>
      </c>
      <c r="AA995">
        <v>0</v>
      </c>
      <c r="AB995">
        <v>0</v>
      </c>
      <c r="AC995">
        <v>1</v>
      </c>
      <c r="AD995">
        <v>1</v>
      </c>
      <c r="AE995">
        <v>1</v>
      </c>
      <c r="AF995" t="str">
        <f t="shared" si="100"/>
        <v>0x0007</v>
      </c>
      <c r="AG995" s="8" t="str">
        <f t="shared" si="101"/>
        <v>new InstInfo(0991, "v_div_fixup_f32", "v4f", "v4f", "v4f", "none", "none", "none", "none", 3, 3, @"Single precision division fixup.&lt;br&gt;Given a numerator, denominator, and quotient from a divide, this opcode detects and applies special-case numerics, touching up the quotient if necessary. This opcode also generates all exceptions caused by the division. The generation of the inexact exception requires a fused multiple add (FMA), making this opcode a variant of FMA.&lt;br&gt;S0.f = Quotient&lt;br&gt;S1.f = Denominator&lt;br&gt;S2.f = Numerator&lt;br&gt;If (S1.f==Nan &amp;&amp; S2.f!=SNan)&lt;br&gt;   D.f = Quiet(S1.f);&lt;br&gt;Else if (S2.f==Nan)&lt;br&gt;   D.f = Quiet(S2.f);&lt;br&gt;Else if (S1.f==S2.f==0)&lt;br&gt;   # 0/0&lt;br&gt;   D.f = pele_nan(0xffc00000);&lt;br&gt;Else if (abs(S1.f)==abs(S2.f)==infinity)&lt;br&gt;   # inf/inf&lt;br&gt;   D.f = pele_nan(0xffc00000);&lt;br&gt;Else if (S1.f==0)&lt;br&gt;   # x/0&lt;br&gt;   D.f = (sign(S1.f)^sign(S0.f) ? -inf : inf;&lt;br&gt;Else if (abs(S1.f)==inf)&lt;br&gt;   # x/inf&lt;br&gt;   D.f = (sign(S1.f)^sign(S0.f) ? -0 : 0;&lt;br&gt;Else if (S0.f==Nan)&lt;br&gt;   # division error correction nan due to N*1/D overflow (result of divide is overflow)&lt;br&gt;   D.f = (sign(S1.f)^sign(S0.f) ? -inf : inf;&lt;br&gt;Else&lt;br&gt;   D.f = S0.f; ", @"", ISA_Enc.VOP3a2, 351, 0, 0xD2BE0000, 0x0007),</v>
      </c>
    </row>
    <row r="996" spans="2:33" ht="135" x14ac:dyDescent="0.25">
      <c r="B996" t="s">
        <v>780</v>
      </c>
      <c r="C996" s="5">
        <f t="shared" si="102"/>
        <v>992</v>
      </c>
      <c r="D996" t="s">
        <v>2798</v>
      </c>
      <c r="E996" t="s">
        <v>2798</v>
      </c>
      <c r="F996" t="s">
        <v>2798</v>
      </c>
      <c r="G996" t="s">
        <v>2791</v>
      </c>
      <c r="H996" t="s">
        <v>2791</v>
      </c>
      <c r="I996" t="s">
        <v>2791</v>
      </c>
      <c r="J996" t="s">
        <v>2791</v>
      </c>
      <c r="K996">
        <f t="shared" si="104"/>
        <v>3</v>
      </c>
      <c r="L996">
        <f t="shared" si="99"/>
        <v>3</v>
      </c>
      <c r="N996" s="6" t="s">
        <v>1613</v>
      </c>
      <c r="O996" s="6"/>
      <c r="P996" t="s">
        <v>2866</v>
      </c>
      <c r="Q996" s="5">
        <v>352</v>
      </c>
      <c r="R996">
        <v>0</v>
      </c>
      <c r="S996" t="str">
        <f>"0x" &amp; DEC2HEX(_xlfn.BITOR(LOOKUP(P996,Encodings!$B$4:$B$21,Encodings!$E$4:$E$21),_xlfn.BITLSHIFT(Q996,LOOKUP(P996,Encodings!$B$4:$B$21,Encodings!$D$4:$D$21))),8)</f>
        <v>0xD2C00000</v>
      </c>
      <c r="T996" t="str">
        <f t="shared" si="105"/>
        <v>101100000</v>
      </c>
      <c r="U996">
        <v>0</v>
      </c>
      <c r="V996">
        <v>0</v>
      </c>
      <c r="W996">
        <v>0</v>
      </c>
      <c r="X996">
        <v>0</v>
      </c>
      <c r="Y996">
        <v>0</v>
      </c>
      <c r="Z996">
        <v>0</v>
      </c>
      <c r="AA996">
        <v>0</v>
      </c>
      <c r="AB996">
        <v>0</v>
      </c>
      <c r="AC996">
        <v>1</v>
      </c>
      <c r="AD996">
        <v>1</v>
      </c>
      <c r="AE996">
        <v>1</v>
      </c>
      <c r="AF996" t="str">
        <f t="shared" si="100"/>
        <v>0x0007</v>
      </c>
      <c r="AG996" s="8" t="str">
        <f t="shared" si="101"/>
        <v>new InstInfo(0992, "v_div_fixup_f64", "v8f", "v8f", "v8f", "none", "none", "none", "none", 3, 3, @"Double precision division fixup.&lt;br&gt;Given a numerator, denominator, and quotient from a divide, this opcode will detect and apply special case numerics, touching up the quotient if necessary. This opcode also generates all exceptions caused by the division. The generation of the inexact exception requires a fused multiply add (FMA), making this opcode a variant of FMA.&lt;br&gt;D.d = Special case divide fixup and flags(s0.d = Quotient, s1.d = Denominator, s2.d = Numerator). ", @"", ISA_Enc.VOP3a2, 352, 0, 0xD2C00000, 0x0007),</v>
      </c>
    </row>
    <row r="997" spans="2:33" x14ac:dyDescent="0.25">
      <c r="B997" t="s">
        <v>787</v>
      </c>
      <c r="C997" s="5">
        <f t="shared" si="102"/>
        <v>993</v>
      </c>
      <c r="D997" t="s">
        <v>2796</v>
      </c>
      <c r="E997" t="s">
        <v>2796</v>
      </c>
      <c r="F997" t="s">
        <v>2796</v>
      </c>
      <c r="G997" t="s">
        <v>2796</v>
      </c>
      <c r="H997" t="s">
        <v>2791</v>
      </c>
      <c r="I997" t="s">
        <v>2791</v>
      </c>
      <c r="J997" t="s">
        <v>2791</v>
      </c>
      <c r="K997">
        <f t="shared" si="104"/>
        <v>4</v>
      </c>
      <c r="L997">
        <f t="shared" si="99"/>
        <v>4</v>
      </c>
      <c r="N997" t="s">
        <v>1614</v>
      </c>
      <c r="P997" t="s">
        <v>2865</v>
      </c>
      <c r="Q997" s="5">
        <v>367</v>
      </c>
      <c r="R997">
        <v>0</v>
      </c>
      <c r="S997" t="str">
        <f>"0x" &amp; DEC2HEX(_xlfn.BITOR(LOOKUP(P997,Encodings!$B$4:$B$21,Encodings!$E$4:$E$21),_xlfn.BITLSHIFT(Q997,LOOKUP(P997,Encodings!$B$4:$B$21,Encodings!$D$4:$D$21))),8)</f>
        <v>0xD2DE0000</v>
      </c>
      <c r="T997" t="str">
        <f t="shared" si="105"/>
        <v>101101111</v>
      </c>
      <c r="U997">
        <v>0</v>
      </c>
      <c r="V997">
        <v>0</v>
      </c>
      <c r="W997">
        <v>0</v>
      </c>
      <c r="X997">
        <v>0</v>
      </c>
      <c r="Y997">
        <v>0</v>
      </c>
      <c r="Z997">
        <v>0</v>
      </c>
      <c r="AA997">
        <v>0</v>
      </c>
      <c r="AB997">
        <v>0</v>
      </c>
      <c r="AC997">
        <v>1</v>
      </c>
      <c r="AD997">
        <v>1</v>
      </c>
      <c r="AE997">
        <v>1</v>
      </c>
      <c r="AF997" t="str">
        <f t="shared" si="100"/>
        <v>0x0007</v>
      </c>
      <c r="AG997" s="8" t="str">
        <f t="shared" si="101"/>
        <v>new InstInfo(0993, "v_div_fmas_f32", "v4f", "v4f", "v4f", "v4f", "none", "none", "none", 4, 4, @"D.f = Special case divide FMA with scale and flags(s0.f = Quotient, s1.f = Denominator, s2.f = Numerator). ", @"", ISA_Enc.VOP3a3, 367, 0, 0xD2DE0000, 0x0007),</v>
      </c>
    </row>
    <row r="998" spans="2:33" x14ac:dyDescent="0.25">
      <c r="B998" t="s">
        <v>788</v>
      </c>
      <c r="C998" s="5">
        <f t="shared" si="102"/>
        <v>994</v>
      </c>
      <c r="D998" t="s">
        <v>2798</v>
      </c>
      <c r="E998" t="s">
        <v>2798</v>
      </c>
      <c r="F998" t="s">
        <v>2798</v>
      </c>
      <c r="G998" t="s">
        <v>2798</v>
      </c>
      <c r="H998" t="s">
        <v>2791</v>
      </c>
      <c r="I998" t="s">
        <v>2791</v>
      </c>
      <c r="J998" t="s">
        <v>2791</v>
      </c>
      <c r="K998">
        <f t="shared" si="104"/>
        <v>4</v>
      </c>
      <c r="L998">
        <f t="shared" si="99"/>
        <v>4</v>
      </c>
      <c r="N998" t="s">
        <v>1616</v>
      </c>
      <c r="P998" t="s">
        <v>2865</v>
      </c>
      <c r="Q998" s="5">
        <v>368</v>
      </c>
      <c r="R998">
        <v>0</v>
      </c>
      <c r="S998" t="str">
        <f>"0x" &amp; DEC2HEX(_xlfn.BITOR(LOOKUP(P998,Encodings!$B$4:$B$21,Encodings!$E$4:$E$21),_xlfn.BITLSHIFT(Q998,LOOKUP(P998,Encodings!$B$4:$B$21,Encodings!$D$4:$D$21))),8)</f>
        <v>0xD2E00000</v>
      </c>
      <c r="T998" t="str">
        <f t="shared" si="105"/>
        <v>101110000</v>
      </c>
      <c r="U998">
        <v>0</v>
      </c>
      <c r="V998">
        <v>0</v>
      </c>
      <c r="W998">
        <v>0</v>
      </c>
      <c r="X998">
        <v>0</v>
      </c>
      <c r="Y998">
        <v>0</v>
      </c>
      <c r="Z998">
        <v>0</v>
      </c>
      <c r="AA998">
        <v>0</v>
      </c>
      <c r="AB998">
        <v>0</v>
      </c>
      <c r="AC998">
        <v>1</v>
      </c>
      <c r="AD998">
        <v>1</v>
      </c>
      <c r="AE998">
        <v>1</v>
      </c>
      <c r="AF998" t="str">
        <f t="shared" si="100"/>
        <v>0x0007</v>
      </c>
      <c r="AG998" s="8" t="str">
        <f t="shared" si="101"/>
        <v>new InstInfo(0994, "v_div_fmas_f64", "v8f", "v8f", "v8f", "v8f", "none", "none", "none", 4, 4, @"D.d = Special case divide FMA with scale and flags(s0.d = Quotient, s1.d = Denominator, s2.d = Numerator). ", @"", ISA_Enc.VOP3a3, 368, 0, 0xD2E00000, 0x0007),</v>
      </c>
    </row>
    <row r="999" spans="2:33" x14ac:dyDescent="0.25">
      <c r="B999" t="s">
        <v>789</v>
      </c>
      <c r="C999" s="5">
        <f t="shared" si="102"/>
        <v>995</v>
      </c>
      <c r="D999" t="s">
        <v>2796</v>
      </c>
      <c r="E999" t="s">
        <v>2796</v>
      </c>
      <c r="F999" t="s">
        <v>2796</v>
      </c>
      <c r="G999" t="s">
        <v>2796</v>
      </c>
      <c r="H999" t="s">
        <v>2791</v>
      </c>
      <c r="I999" t="s">
        <v>2791</v>
      </c>
      <c r="J999" t="s">
        <v>2791</v>
      </c>
      <c r="K999">
        <f t="shared" si="104"/>
        <v>4</v>
      </c>
      <c r="L999">
        <f t="shared" si="99"/>
        <v>4</v>
      </c>
      <c r="N999" t="s">
        <v>1665</v>
      </c>
      <c r="P999" t="s">
        <v>2869</v>
      </c>
      <c r="Q999" s="5">
        <v>365</v>
      </c>
      <c r="R999">
        <v>0</v>
      </c>
      <c r="S999" s="11" t="str">
        <f>"0x" &amp; DEC2HEX(_xlfn.BITOR(LOOKUP(P999,Encodings!$B$4:$B$21,Encodings!$E$4:$E$21),_xlfn.BITLSHIFT(Q999,LOOKUP(P999,Encodings!$B$4:$B$21,Encodings!$D$4:$D$21))),8)</f>
        <v>0xD2DA0000</v>
      </c>
      <c r="T999" t="str">
        <f t="shared" si="105"/>
        <v>101101101</v>
      </c>
      <c r="U999">
        <v>0</v>
      </c>
      <c r="V999">
        <v>0</v>
      </c>
      <c r="W999">
        <v>0</v>
      </c>
      <c r="X999">
        <v>0</v>
      </c>
      <c r="Y999">
        <v>0</v>
      </c>
      <c r="Z999">
        <v>0</v>
      </c>
      <c r="AA999">
        <v>0</v>
      </c>
      <c r="AB999">
        <v>0</v>
      </c>
      <c r="AC999">
        <v>1</v>
      </c>
      <c r="AD999">
        <v>1</v>
      </c>
      <c r="AE999">
        <v>1</v>
      </c>
      <c r="AF999" t="str">
        <f t="shared" si="100"/>
        <v>0x0007</v>
      </c>
      <c r="AG999" s="8" t="str">
        <f t="shared" si="101"/>
        <v>new InstInfo(0995, "v_div_scale_f32", "v4f", "v4f", "v4f", "v4f", "none", "none", "none", 4, 4, @"D.f = Special case divide preop and flags(s0.f = Quotient, s1.f = Denominator, s2.f = Numerator) s0 must equal s1 or s2. ", @"", ISA_Enc.VOP3b3, 365, 0, 0xD2DA0000, 0x0007),</v>
      </c>
    </row>
    <row r="1000" spans="2:33" x14ac:dyDescent="0.25">
      <c r="B1000" t="s">
        <v>790</v>
      </c>
      <c r="C1000" s="5">
        <f t="shared" si="102"/>
        <v>996</v>
      </c>
      <c r="D1000" t="s">
        <v>2798</v>
      </c>
      <c r="E1000" t="s">
        <v>2798</v>
      </c>
      <c r="F1000" t="s">
        <v>2798</v>
      </c>
      <c r="G1000" t="s">
        <v>2798</v>
      </c>
      <c r="H1000" t="s">
        <v>2791</v>
      </c>
      <c r="I1000" t="s">
        <v>2791</v>
      </c>
      <c r="J1000" t="s">
        <v>2791</v>
      </c>
      <c r="K1000">
        <f t="shared" si="104"/>
        <v>4</v>
      </c>
      <c r="L1000">
        <f t="shared" si="99"/>
        <v>4</v>
      </c>
      <c r="N1000" t="s">
        <v>1667</v>
      </c>
      <c r="P1000" t="s">
        <v>2869</v>
      </c>
      <c r="Q1000" s="5">
        <v>366</v>
      </c>
      <c r="R1000">
        <v>0</v>
      </c>
      <c r="S1000" t="str">
        <f>"0x" &amp; DEC2HEX(_xlfn.BITOR(LOOKUP(P1000,Encodings!$B$4:$B$21,Encodings!$E$4:$E$21),_xlfn.BITLSHIFT(Q1000,LOOKUP(P1000,Encodings!$B$4:$B$21,Encodings!$D$4:$D$21))),8)</f>
        <v>0xD2DC0000</v>
      </c>
      <c r="T1000" t="str">
        <f t="shared" si="105"/>
        <v>101101110</v>
      </c>
      <c r="U1000">
        <v>0</v>
      </c>
      <c r="V1000">
        <v>0</v>
      </c>
      <c r="W1000">
        <v>0</v>
      </c>
      <c r="X1000">
        <v>0</v>
      </c>
      <c r="Y1000">
        <v>0</v>
      </c>
      <c r="Z1000">
        <v>0</v>
      </c>
      <c r="AA1000">
        <v>0</v>
      </c>
      <c r="AB1000">
        <v>0</v>
      </c>
      <c r="AC1000">
        <v>1</v>
      </c>
      <c r="AD1000">
        <v>1</v>
      </c>
      <c r="AE1000">
        <v>1</v>
      </c>
      <c r="AF1000" t="str">
        <f t="shared" si="100"/>
        <v>0x0007</v>
      </c>
      <c r="AG1000" s="8" t="str">
        <f t="shared" si="101"/>
        <v>new InstInfo(0996, "v_div_scale_f64", "v8f", "v8f", "v8f", "v8f", "none", "none", "none", 4, 4, @"D.d = Special case divide preop and flags(s0.d = Quotient, s1.d = Denominator, s2.d = Numerator) s0 must equal s1 or s2. ", @"", ISA_Enc.VOP3b3, 366, 0, 0xD2DC0000, 0x0007),</v>
      </c>
    </row>
    <row r="1001" spans="2:33" ht="75" x14ac:dyDescent="0.25">
      <c r="B1001" t="s">
        <v>34</v>
      </c>
      <c r="C1001" s="5">
        <f t="shared" si="102"/>
        <v>997</v>
      </c>
      <c r="D1001" t="s">
        <v>2796</v>
      </c>
      <c r="E1001" t="s">
        <v>2796</v>
      </c>
      <c r="F1001" t="s">
        <v>2791</v>
      </c>
      <c r="G1001" t="s">
        <v>2791</v>
      </c>
      <c r="H1001" t="s">
        <v>2791</v>
      </c>
      <c r="I1001" t="s">
        <v>2791</v>
      </c>
      <c r="J1001" t="s">
        <v>2791</v>
      </c>
      <c r="K1001">
        <f t="shared" si="104"/>
        <v>2</v>
      </c>
      <c r="L1001">
        <f t="shared" si="99"/>
        <v>2</v>
      </c>
      <c r="M1001">
        <v>0</v>
      </c>
      <c r="N1001" s="6" t="s">
        <v>1515</v>
      </c>
      <c r="O1001" s="6"/>
      <c r="P1001" t="s">
        <v>2</v>
      </c>
      <c r="Q1001" s="5">
        <v>37</v>
      </c>
      <c r="R1001">
        <f>_xlfn.IFNA(VLOOKUP(B1001 &amp; "_EXT",$B$4:$C$1093,2,),0)</f>
        <v>998</v>
      </c>
      <c r="S1001" t="str">
        <f>"0x" &amp; DEC2HEX(_xlfn.BITOR(LOOKUP(P1001,Encodings!$B$4:$B$21,Encodings!$E$4:$E$21),_xlfn.BITLSHIFT(Q1001,LOOKUP(P1001,Encodings!$B$4:$B$21,Encodings!$D$4:$D$21))),8)</f>
        <v>0x7E004A00</v>
      </c>
      <c r="T1001" t="str">
        <f>DEC2BIN(Q1001,7)</f>
        <v>0100101</v>
      </c>
      <c r="U1001">
        <v>0</v>
      </c>
      <c r="V1001">
        <v>0</v>
      </c>
      <c r="W1001">
        <v>0</v>
      </c>
      <c r="X1001">
        <v>0</v>
      </c>
      <c r="Y1001">
        <v>0</v>
      </c>
      <c r="Z1001">
        <v>0</v>
      </c>
      <c r="AA1001">
        <v>0</v>
      </c>
      <c r="AB1001">
        <v>0</v>
      </c>
      <c r="AC1001">
        <v>1</v>
      </c>
      <c r="AD1001">
        <v>0</v>
      </c>
      <c r="AE1001">
        <v>1</v>
      </c>
      <c r="AF1001" t="str">
        <f t="shared" si="100"/>
        <v>0x0005</v>
      </c>
      <c r="AG1001" s="8" t="str">
        <f t="shared" si="101"/>
        <v>new InstInfo(0997, "v_exp_f32", "v4f", "v4f", "none", "none", "none", "none", "none", 2, 2, @"Base2 exponent function.&lt;br&gt;If (Arg1 == 0.0f)&lt;br&gt;  Result = 1.0f;&lt;br&gt;Else &lt;br&gt;  Result = Approximate2ToX(Arg1);", @"", ISA_Enc.VOP1, 37, 998, 0x7E004A00, 0x0005),</v>
      </c>
    </row>
    <row r="1002" spans="2:33" ht="75" x14ac:dyDescent="0.25">
      <c r="B1002" t="s">
        <v>2062</v>
      </c>
      <c r="C1002" s="5">
        <f t="shared" si="102"/>
        <v>998</v>
      </c>
      <c r="D1002" t="s">
        <v>2796</v>
      </c>
      <c r="E1002" t="s">
        <v>2796</v>
      </c>
      <c r="F1002" t="s">
        <v>2791</v>
      </c>
      <c r="G1002" t="s">
        <v>2791</v>
      </c>
      <c r="H1002" t="s">
        <v>2791</v>
      </c>
      <c r="I1002" t="s">
        <v>2791</v>
      </c>
      <c r="J1002" t="s">
        <v>2791</v>
      </c>
      <c r="K1002">
        <f t="shared" si="104"/>
        <v>2</v>
      </c>
      <c r="L1002">
        <f t="shared" si="99"/>
        <v>2</v>
      </c>
      <c r="N1002" s="6" t="s">
        <v>1515</v>
      </c>
      <c r="O1002" s="6"/>
      <c r="P1002" t="s">
        <v>2867</v>
      </c>
      <c r="Q1002">
        <v>421</v>
      </c>
      <c r="R1002">
        <v>0</v>
      </c>
      <c r="S1002" t="str">
        <f>"0x" &amp; DEC2HEX(_xlfn.BITOR(LOOKUP(P1002,Encodings!$B$4:$B$21,Encodings!$E$4:$E$21),_xlfn.BITLSHIFT(Q1002,LOOKUP(P1002,Encodings!$B$4:$B$21,Encodings!$D$4:$D$21))),8)</f>
        <v>0xD34A0000</v>
      </c>
      <c r="T1002" t="str">
        <f>DEC2BIN(Q1002,9)</f>
        <v>110100101</v>
      </c>
      <c r="U1002">
        <v>0</v>
      </c>
      <c r="V1002">
        <v>0</v>
      </c>
      <c r="W1002">
        <v>0</v>
      </c>
      <c r="X1002">
        <v>0</v>
      </c>
      <c r="Y1002">
        <v>0</v>
      </c>
      <c r="Z1002">
        <v>0</v>
      </c>
      <c r="AA1002">
        <v>0</v>
      </c>
      <c r="AB1002">
        <v>0</v>
      </c>
      <c r="AC1002">
        <v>1</v>
      </c>
      <c r="AD1002">
        <v>1</v>
      </c>
      <c r="AE1002">
        <v>1</v>
      </c>
      <c r="AF1002" t="str">
        <f t="shared" si="100"/>
        <v>0x0007</v>
      </c>
      <c r="AG1002" s="8" t="str">
        <f t="shared" si="101"/>
        <v>new InstInfo(0998, "v_exp_f32_ext", "v4f", "v4f", "none", "none", "none", "none", "none", 2, 2, @"Base2 exponent function.&lt;br&gt;If (Arg1 == 0.0f)&lt;br&gt;  Result = 1.0f;&lt;br&gt;Else &lt;br&gt;  Result = Approximate2ToX(Arg1);", @"", ISA_Enc.VOP3a1, 421, 0, 0xD34A0000, 0x0007),</v>
      </c>
    </row>
    <row r="1003" spans="2:33" ht="45" x14ac:dyDescent="0.25">
      <c r="B1003" t="s">
        <v>1517</v>
      </c>
      <c r="C1003" s="5">
        <f t="shared" si="102"/>
        <v>999</v>
      </c>
      <c r="D1003" t="s">
        <v>2796</v>
      </c>
      <c r="E1003" t="s">
        <v>2796</v>
      </c>
      <c r="F1003" t="s">
        <v>2791</v>
      </c>
      <c r="G1003" t="s">
        <v>2791</v>
      </c>
      <c r="H1003" t="s">
        <v>2791</v>
      </c>
      <c r="I1003" t="s">
        <v>2791</v>
      </c>
      <c r="J1003" t="s">
        <v>2791</v>
      </c>
      <c r="K1003">
        <f t="shared" si="104"/>
        <v>2</v>
      </c>
      <c r="L1003">
        <f t="shared" si="99"/>
        <v>2</v>
      </c>
      <c r="M1003">
        <v>0</v>
      </c>
      <c r="N1003" s="6" t="s">
        <v>1518</v>
      </c>
      <c r="O1003" s="6"/>
      <c r="P1003" t="s">
        <v>2</v>
      </c>
      <c r="Q1003" s="5">
        <v>70</v>
      </c>
      <c r="R1003">
        <f>_xlfn.IFNA(VLOOKUP(B1003 &amp; "_EXT",$B$4:$C$1093,2,),0)</f>
        <v>0</v>
      </c>
      <c r="S1003" t="str">
        <f>"0x" &amp; DEC2HEX(_xlfn.BITOR(LOOKUP(P1003,Encodings!$B$4:$B$21,Encodings!$E$4:$E$21),_xlfn.BITLSHIFT(Q1003,LOOKUP(P1003,Encodings!$B$4:$B$21,Encodings!$D$4:$D$21))),8)</f>
        <v>0x7E008C00</v>
      </c>
      <c r="T1003" t="str">
        <f>DEC2BIN(Q1003,7)</f>
        <v>1000110</v>
      </c>
      <c r="U1003">
        <v>0</v>
      </c>
      <c r="V1003">
        <v>0</v>
      </c>
      <c r="W1003">
        <v>0</v>
      </c>
      <c r="X1003">
        <v>0</v>
      </c>
      <c r="Y1003">
        <v>0</v>
      </c>
      <c r="Z1003">
        <v>0</v>
      </c>
      <c r="AA1003">
        <v>0</v>
      </c>
      <c r="AB1003">
        <v>0</v>
      </c>
      <c r="AC1003">
        <v>1</v>
      </c>
      <c r="AD1003">
        <v>0</v>
      </c>
      <c r="AE1003">
        <v>1</v>
      </c>
      <c r="AF1003" t="str">
        <f t="shared" si="100"/>
        <v>0x0005</v>
      </c>
      <c r="AG1003" s="8" t="str">
        <f t="shared" si="101"/>
        <v>new InstInfo(0999, "v_exp_legacy_f32", "v4f", "v4f", "none", "none", "none", "none", "none", 2, 2, @"Return 2^(argument) floating-point value, using the same precision as Sea Islands.&lt;br&gt;D.f = pow(2.0, S0.f). Same as Sea Islands. ", @"", ISA_Enc.VOP1, 70, 0, 0x7E008C00, 0x0005),</v>
      </c>
    </row>
    <row r="1004" spans="2:33" ht="75" x14ac:dyDescent="0.25">
      <c r="B1004" t="s">
        <v>66</v>
      </c>
      <c r="C1004" s="5">
        <f t="shared" si="102"/>
        <v>1000</v>
      </c>
      <c r="D1004" t="s">
        <v>2799</v>
      </c>
      <c r="E1004" t="s">
        <v>2799</v>
      </c>
      <c r="F1004" t="s">
        <v>2791</v>
      </c>
      <c r="G1004" t="s">
        <v>2791</v>
      </c>
      <c r="H1004" t="s">
        <v>2791</v>
      </c>
      <c r="I1004" t="s">
        <v>2791</v>
      </c>
      <c r="J1004" t="s">
        <v>2791</v>
      </c>
      <c r="K1004">
        <f t="shared" si="104"/>
        <v>2</v>
      </c>
      <c r="L1004">
        <f t="shared" si="99"/>
        <v>2</v>
      </c>
      <c r="M1004">
        <v>0</v>
      </c>
      <c r="N1004" s="6" t="s">
        <v>1519</v>
      </c>
      <c r="O1004" s="6"/>
      <c r="P1004" t="s">
        <v>2</v>
      </c>
      <c r="Q1004" s="5">
        <v>59</v>
      </c>
      <c r="R1004">
        <f>_xlfn.IFNA(VLOOKUP(B1004 &amp; "_EXT",$B$4:$C$1093,2,),0)</f>
        <v>1001</v>
      </c>
      <c r="S1004" t="str">
        <f>"0x" &amp; DEC2HEX(_xlfn.BITOR(LOOKUP(P1004,Encodings!$B$4:$B$21,Encodings!$E$4:$E$21),_xlfn.BITLSHIFT(Q1004,LOOKUP(P1004,Encodings!$B$4:$B$21,Encodings!$D$4:$D$21))),8)</f>
        <v>0x7E007600</v>
      </c>
      <c r="T1004" t="str">
        <f>DEC2BIN(Q1004,7)</f>
        <v>0111011</v>
      </c>
      <c r="U1004">
        <v>0</v>
      </c>
      <c r="V1004">
        <v>0</v>
      </c>
      <c r="W1004">
        <v>0</v>
      </c>
      <c r="X1004">
        <v>0</v>
      </c>
      <c r="Y1004">
        <v>0</v>
      </c>
      <c r="Z1004">
        <v>0</v>
      </c>
      <c r="AA1004">
        <v>0</v>
      </c>
      <c r="AB1004">
        <v>0</v>
      </c>
      <c r="AC1004">
        <v>1</v>
      </c>
      <c r="AD1004">
        <v>0</v>
      </c>
      <c r="AE1004">
        <v>1</v>
      </c>
      <c r="AF1004" t="str">
        <f t="shared" si="100"/>
        <v>0x0005</v>
      </c>
      <c r="AG1004" s="8" t="str">
        <f t="shared" si="101"/>
        <v>new InstInfo(1000, "v_ffbh_i32", "v4i", "v4i", "none", "none", "none", "none", "none", 2, 2, @"Find first bit signed high.&lt;br&gt;Find first bit set in a positive integer from MSB, or find first bit clear in a negative integer from MSB&lt;br&gt;D.u = position of first bit different from sign bit in S0 from MSB; D=0xFFFFFFFF if S0==0 or 0xFFFFFFFF. ", @"", ISA_Enc.VOP1, 59, 1001, 0x7E007600, 0x0005),</v>
      </c>
    </row>
    <row r="1005" spans="2:33" ht="75" x14ac:dyDescent="0.25">
      <c r="B1005" t="s">
        <v>2063</v>
      </c>
      <c r="C1005" s="5">
        <f t="shared" si="102"/>
        <v>1001</v>
      </c>
      <c r="D1005" t="s">
        <v>2799</v>
      </c>
      <c r="E1005" t="s">
        <v>2799</v>
      </c>
      <c r="F1005" t="s">
        <v>2791</v>
      </c>
      <c r="G1005" t="s">
        <v>2791</v>
      </c>
      <c r="H1005" t="s">
        <v>2791</v>
      </c>
      <c r="I1005" t="s">
        <v>2791</v>
      </c>
      <c r="J1005" t="s">
        <v>2791</v>
      </c>
      <c r="K1005">
        <f t="shared" si="104"/>
        <v>2</v>
      </c>
      <c r="L1005">
        <f t="shared" si="99"/>
        <v>2</v>
      </c>
      <c r="N1005" s="6" t="s">
        <v>1519</v>
      </c>
      <c r="O1005" s="6"/>
      <c r="P1005" t="s">
        <v>2867</v>
      </c>
      <c r="Q1005">
        <v>443</v>
      </c>
      <c r="R1005">
        <v>0</v>
      </c>
      <c r="S1005" t="str">
        <f>"0x" &amp; DEC2HEX(_xlfn.BITOR(LOOKUP(P1005,Encodings!$B$4:$B$21,Encodings!$E$4:$E$21),_xlfn.BITLSHIFT(Q1005,LOOKUP(P1005,Encodings!$B$4:$B$21,Encodings!$D$4:$D$21))),8)</f>
        <v>0xD3760000</v>
      </c>
      <c r="T1005" t="str">
        <f>DEC2BIN(Q1005,9)</f>
        <v>110111011</v>
      </c>
      <c r="U1005">
        <v>0</v>
      </c>
      <c r="V1005">
        <v>0</v>
      </c>
      <c r="W1005">
        <v>0</v>
      </c>
      <c r="X1005">
        <v>0</v>
      </c>
      <c r="Y1005">
        <v>0</v>
      </c>
      <c r="Z1005">
        <v>0</v>
      </c>
      <c r="AA1005">
        <v>0</v>
      </c>
      <c r="AB1005">
        <v>0</v>
      </c>
      <c r="AC1005">
        <v>1</v>
      </c>
      <c r="AD1005">
        <v>1</v>
      </c>
      <c r="AE1005">
        <v>1</v>
      </c>
      <c r="AF1005" t="str">
        <f t="shared" si="100"/>
        <v>0x0007</v>
      </c>
      <c r="AG1005" s="8" t="str">
        <f t="shared" si="101"/>
        <v>new InstInfo(1001, "v_ffbh_i32_ext", "v4i", "v4i", "none", "none", "none", "none", "none", 2, 2, @"Find first bit signed high.&lt;br&gt;Find first bit set in a positive integer from MSB, or find first bit clear in a negative integer from MSB&lt;br&gt;D.u = position of first bit different from sign bit in S0 from MSB; D=0xFFFFFFFF if S0==0 or 0xFFFFFFFF. ", @"", ISA_Enc.VOP3a1, 443, 0, 0xD3760000, 0x0007),</v>
      </c>
    </row>
    <row r="1006" spans="2:33" ht="30" x14ac:dyDescent="0.25">
      <c r="B1006" t="s">
        <v>62</v>
      </c>
      <c r="C1006" s="5">
        <f t="shared" si="102"/>
        <v>1002</v>
      </c>
      <c r="D1006" t="s">
        <v>2800</v>
      </c>
      <c r="E1006" t="s">
        <v>2800</v>
      </c>
      <c r="F1006" t="s">
        <v>2791</v>
      </c>
      <c r="G1006" t="s">
        <v>2791</v>
      </c>
      <c r="H1006" t="s">
        <v>2791</v>
      </c>
      <c r="I1006" t="s">
        <v>2791</v>
      </c>
      <c r="J1006" t="s">
        <v>2791</v>
      </c>
      <c r="K1006">
        <f t="shared" si="104"/>
        <v>2</v>
      </c>
      <c r="L1006">
        <f t="shared" si="99"/>
        <v>2</v>
      </c>
      <c r="M1006">
        <v>0</v>
      </c>
      <c r="N1006" s="6" t="s">
        <v>1522</v>
      </c>
      <c r="O1006" s="6"/>
      <c r="P1006" t="s">
        <v>2</v>
      </c>
      <c r="Q1006" s="5">
        <v>57</v>
      </c>
      <c r="R1006">
        <f>_xlfn.IFNA(VLOOKUP(B1006 &amp; "_EXT",$B$4:$C$1093,2,),0)</f>
        <v>1003</v>
      </c>
      <c r="S1006" t="str">
        <f>"0x" &amp; DEC2HEX(_xlfn.BITOR(LOOKUP(P1006,Encodings!$B$4:$B$21,Encodings!$E$4:$E$21),_xlfn.BITLSHIFT(Q1006,LOOKUP(P1006,Encodings!$B$4:$B$21,Encodings!$D$4:$D$21))),8)</f>
        <v>0x7E007200</v>
      </c>
      <c r="T1006" t="str">
        <f>DEC2BIN(Q1006,7)</f>
        <v>0111001</v>
      </c>
      <c r="U1006">
        <v>0</v>
      </c>
      <c r="V1006">
        <v>0</v>
      </c>
      <c r="W1006">
        <v>0</v>
      </c>
      <c r="X1006">
        <v>0</v>
      </c>
      <c r="Y1006">
        <v>0</v>
      </c>
      <c r="Z1006">
        <v>0</v>
      </c>
      <c r="AA1006">
        <v>0</v>
      </c>
      <c r="AB1006">
        <v>0</v>
      </c>
      <c r="AC1006">
        <v>1</v>
      </c>
      <c r="AD1006">
        <v>0</v>
      </c>
      <c r="AE1006">
        <v>1</v>
      </c>
      <c r="AF1006" t="str">
        <f t="shared" si="100"/>
        <v>0x0005</v>
      </c>
      <c r="AG1006" s="8" t="str">
        <f t="shared" si="101"/>
        <v>new InstInfo(1002, "v_ffbh_u32", "v4u", "v4u", "none", "none", "none", "none", "none", 2, 2, @"Find first bit high.&lt;br&gt;D.u = position of first 1 in S0 from MSB; D=0xFFFFFFFF if S0==0. ", @"", ISA_Enc.VOP1, 57, 1003, 0x7E007200, 0x0005),</v>
      </c>
    </row>
    <row r="1007" spans="2:33" ht="30" x14ac:dyDescent="0.25">
      <c r="B1007" t="s">
        <v>2064</v>
      </c>
      <c r="C1007" s="5">
        <f t="shared" si="102"/>
        <v>1003</v>
      </c>
      <c r="D1007" t="s">
        <v>2800</v>
      </c>
      <c r="E1007" t="s">
        <v>2800</v>
      </c>
      <c r="F1007" t="s">
        <v>2791</v>
      </c>
      <c r="G1007" t="s">
        <v>2791</v>
      </c>
      <c r="H1007" t="s">
        <v>2791</v>
      </c>
      <c r="I1007" t="s">
        <v>2791</v>
      </c>
      <c r="J1007" t="s">
        <v>2791</v>
      </c>
      <c r="K1007">
        <f t="shared" si="104"/>
        <v>2</v>
      </c>
      <c r="L1007">
        <f t="shared" si="99"/>
        <v>2</v>
      </c>
      <c r="N1007" s="6" t="s">
        <v>1522</v>
      </c>
      <c r="O1007" s="6"/>
      <c r="P1007" t="s">
        <v>2867</v>
      </c>
      <c r="Q1007">
        <v>441</v>
      </c>
      <c r="R1007">
        <v>0</v>
      </c>
      <c r="S1007" t="str">
        <f>"0x" &amp; DEC2HEX(_xlfn.BITOR(LOOKUP(P1007,Encodings!$B$4:$B$21,Encodings!$E$4:$E$21),_xlfn.BITLSHIFT(Q1007,LOOKUP(P1007,Encodings!$B$4:$B$21,Encodings!$D$4:$D$21))),8)</f>
        <v>0xD3720000</v>
      </c>
      <c r="T1007" t="str">
        <f>DEC2BIN(Q1007,9)</f>
        <v>110111001</v>
      </c>
      <c r="U1007">
        <v>0</v>
      </c>
      <c r="V1007">
        <v>0</v>
      </c>
      <c r="W1007">
        <v>0</v>
      </c>
      <c r="X1007">
        <v>0</v>
      </c>
      <c r="Y1007">
        <v>0</v>
      </c>
      <c r="Z1007">
        <v>0</v>
      </c>
      <c r="AA1007">
        <v>0</v>
      </c>
      <c r="AB1007">
        <v>0</v>
      </c>
      <c r="AC1007">
        <v>1</v>
      </c>
      <c r="AD1007">
        <v>1</v>
      </c>
      <c r="AE1007">
        <v>1</v>
      </c>
      <c r="AF1007" t="str">
        <f t="shared" si="100"/>
        <v>0x0007</v>
      </c>
      <c r="AG1007" s="8" t="str">
        <f t="shared" si="101"/>
        <v>new InstInfo(1003, "v_ffbh_u32_ext", "v4u", "v4u", "none", "none", "none", "none", "none", 2, 2, @"Find first bit high.&lt;br&gt;D.u = position of first 1 in S0 from MSB; D=0xFFFFFFFF if S0==0. ", @"", ISA_Enc.VOP3a1, 441, 0, 0xD3720000, 0x0007),</v>
      </c>
    </row>
    <row r="1008" spans="2:33" ht="30" x14ac:dyDescent="0.25">
      <c r="B1008" t="s">
        <v>64</v>
      </c>
      <c r="C1008" s="5">
        <f t="shared" si="102"/>
        <v>1004</v>
      </c>
      <c r="D1008" t="s">
        <v>2800</v>
      </c>
      <c r="E1008" t="s">
        <v>2797</v>
      </c>
      <c r="F1008" t="s">
        <v>2791</v>
      </c>
      <c r="G1008" t="s">
        <v>2791</v>
      </c>
      <c r="H1008" t="s">
        <v>2791</v>
      </c>
      <c r="I1008" t="s">
        <v>2791</v>
      </c>
      <c r="J1008" t="s">
        <v>2791</v>
      </c>
      <c r="K1008">
        <f t="shared" si="104"/>
        <v>2</v>
      </c>
      <c r="L1008">
        <f t="shared" si="99"/>
        <v>2</v>
      </c>
      <c r="M1008">
        <v>0</v>
      </c>
      <c r="N1008" s="6" t="s">
        <v>1524</v>
      </c>
      <c r="O1008" s="6"/>
      <c r="P1008" t="s">
        <v>2</v>
      </c>
      <c r="Q1008" s="5">
        <v>58</v>
      </c>
      <c r="R1008">
        <f>_xlfn.IFNA(VLOOKUP(B1008 &amp; "_EXT",$B$4:$C$1093,2,),0)</f>
        <v>1005</v>
      </c>
      <c r="S1008" t="str">
        <f>"0x" &amp; DEC2HEX(_xlfn.BITOR(LOOKUP(P1008,Encodings!$B$4:$B$21,Encodings!$E$4:$E$21),_xlfn.BITLSHIFT(Q1008,LOOKUP(P1008,Encodings!$B$4:$B$21,Encodings!$D$4:$D$21))),8)</f>
        <v>0x7E007400</v>
      </c>
      <c r="T1008" t="str">
        <f>DEC2BIN(Q1008,7)</f>
        <v>0111010</v>
      </c>
      <c r="U1008">
        <v>0</v>
      </c>
      <c r="V1008">
        <v>0</v>
      </c>
      <c r="W1008">
        <v>0</v>
      </c>
      <c r="X1008">
        <v>0</v>
      </c>
      <c r="Y1008">
        <v>0</v>
      </c>
      <c r="Z1008">
        <v>0</v>
      </c>
      <c r="AA1008">
        <v>0</v>
      </c>
      <c r="AB1008">
        <v>0</v>
      </c>
      <c r="AC1008">
        <v>1</v>
      </c>
      <c r="AD1008">
        <v>0</v>
      </c>
      <c r="AE1008">
        <v>1</v>
      </c>
      <c r="AF1008" t="str">
        <f t="shared" si="100"/>
        <v>0x0005</v>
      </c>
      <c r="AG1008" s="8" t="str">
        <f t="shared" si="101"/>
        <v>new InstInfo(1004, "v_ffbl_b32", "v4u", "v4b", "none", "none", "none", "none", "none", 2, 2, @"Find first bit low.&lt;br&gt;D.u = position of first 1 in S0 from LSB; D=0xFFFFFFFF if S0==0. ", @"", ISA_Enc.VOP1, 58, 1005, 0x7E007400, 0x0005),</v>
      </c>
    </row>
    <row r="1009" spans="2:33" ht="30" x14ac:dyDescent="0.25">
      <c r="B1009" t="s">
        <v>2065</v>
      </c>
      <c r="C1009" s="5">
        <f t="shared" si="102"/>
        <v>1005</v>
      </c>
      <c r="D1009" t="s">
        <v>2797</v>
      </c>
      <c r="E1009" t="s">
        <v>2797</v>
      </c>
      <c r="F1009" t="s">
        <v>2791</v>
      </c>
      <c r="G1009" t="s">
        <v>2791</v>
      </c>
      <c r="H1009" t="s">
        <v>2791</v>
      </c>
      <c r="I1009" t="s">
        <v>2791</v>
      </c>
      <c r="J1009" t="s">
        <v>2791</v>
      </c>
      <c r="K1009">
        <f t="shared" si="104"/>
        <v>2</v>
      </c>
      <c r="L1009">
        <f t="shared" si="99"/>
        <v>2</v>
      </c>
      <c r="N1009" s="6" t="s">
        <v>1524</v>
      </c>
      <c r="O1009" s="6"/>
      <c r="P1009" t="s">
        <v>2867</v>
      </c>
      <c r="Q1009">
        <v>442</v>
      </c>
      <c r="R1009">
        <v>0</v>
      </c>
      <c r="S1009" t="str">
        <f>"0x" &amp; DEC2HEX(_xlfn.BITOR(LOOKUP(P1009,Encodings!$B$4:$B$21,Encodings!$E$4:$E$21),_xlfn.BITLSHIFT(Q1009,LOOKUP(P1009,Encodings!$B$4:$B$21,Encodings!$D$4:$D$21))),8)</f>
        <v>0xD3740000</v>
      </c>
      <c r="T1009" t="str">
        <f>DEC2BIN(Q1009,9)</f>
        <v>110111010</v>
      </c>
      <c r="U1009">
        <v>0</v>
      </c>
      <c r="V1009">
        <v>0</v>
      </c>
      <c r="W1009">
        <v>0</v>
      </c>
      <c r="X1009">
        <v>0</v>
      </c>
      <c r="Y1009">
        <v>0</v>
      </c>
      <c r="Z1009">
        <v>0</v>
      </c>
      <c r="AA1009">
        <v>0</v>
      </c>
      <c r="AB1009">
        <v>0</v>
      </c>
      <c r="AC1009">
        <v>1</v>
      </c>
      <c r="AD1009">
        <v>1</v>
      </c>
      <c r="AE1009">
        <v>1</v>
      </c>
      <c r="AF1009" t="str">
        <f t="shared" si="100"/>
        <v>0x0007</v>
      </c>
      <c r="AG1009" s="8" t="str">
        <f t="shared" si="101"/>
        <v>new InstInfo(1005, "v_ffbl_b32_ext", "v4b", "v4b", "none", "none", "none", "none", "none", 2, 2, @"Find first bit low.&lt;br&gt;D.u = position of first 1 in S0 from LSB; D=0xFFFFFFFF if S0==0. ", @"", ISA_Enc.VOP3a1, 442, 0, 0xD3740000, 0x0007),</v>
      </c>
    </row>
    <row r="1010" spans="2:33" ht="30" x14ac:dyDescent="0.25">
      <c r="B1010" t="s">
        <v>86</v>
      </c>
      <c r="C1010" s="5">
        <f t="shared" si="102"/>
        <v>1006</v>
      </c>
      <c r="D1010" t="s">
        <v>2796</v>
      </c>
      <c r="E1010" t="s">
        <v>2796</v>
      </c>
      <c r="F1010" t="s">
        <v>2791</v>
      </c>
      <c r="G1010" t="s">
        <v>2791</v>
      </c>
      <c r="H1010" t="s">
        <v>2791</v>
      </c>
      <c r="I1010" t="s">
        <v>2791</v>
      </c>
      <c r="J1010" t="s">
        <v>2791</v>
      </c>
      <c r="K1010">
        <f t="shared" si="104"/>
        <v>2</v>
      </c>
      <c r="L1010">
        <f t="shared" si="99"/>
        <v>2</v>
      </c>
      <c r="M1010">
        <v>0</v>
      </c>
      <c r="N1010" s="6" t="s">
        <v>1527</v>
      </c>
      <c r="O1010" s="6"/>
      <c r="P1010" t="s">
        <v>2</v>
      </c>
      <c r="Q1010" s="5">
        <v>36</v>
      </c>
      <c r="R1010">
        <f>_xlfn.IFNA(VLOOKUP(B1010 &amp; "_EXT",$B$4:$C$1093,2,),0)</f>
        <v>1007</v>
      </c>
      <c r="S1010" t="str">
        <f>"0x" &amp; DEC2HEX(_xlfn.BITOR(LOOKUP(P1010,Encodings!$B$4:$B$21,Encodings!$E$4:$E$21),_xlfn.BITLSHIFT(Q1010,LOOKUP(P1010,Encodings!$B$4:$B$21,Encodings!$D$4:$D$21))),8)</f>
        <v>0x7E004800</v>
      </c>
      <c r="T1010" t="str">
        <f>DEC2BIN(Q1010,7)</f>
        <v>0100100</v>
      </c>
      <c r="U1010">
        <v>0</v>
      </c>
      <c r="V1010">
        <v>0</v>
      </c>
      <c r="W1010">
        <v>0</v>
      </c>
      <c r="X1010">
        <v>0</v>
      </c>
      <c r="Y1010">
        <v>0</v>
      </c>
      <c r="Z1010">
        <v>0</v>
      </c>
      <c r="AA1010">
        <v>0</v>
      </c>
      <c r="AB1010">
        <v>0</v>
      </c>
      <c r="AC1010">
        <v>1</v>
      </c>
      <c r="AD1010">
        <v>0</v>
      </c>
      <c r="AE1010">
        <v>1</v>
      </c>
      <c r="AF1010" t="str">
        <f t="shared" si="100"/>
        <v>0x0005</v>
      </c>
      <c r="AG1010" s="8" t="str">
        <f t="shared" si="101"/>
        <v>new InstInfo(1006, "v_floor_f32", "v4f", "v4f", "none", "none", "none", "none", "none", 2, 2, @"Floating-point floor function.&lt;br&gt;D.f = trunc(S0); if ((S0 &lt; 0.0) &amp;&amp; (S0 != D)) D += -1.0. ", @"", ISA_Enc.VOP1, 36, 1007, 0x7E004800, 0x0005),</v>
      </c>
    </row>
    <row r="1011" spans="2:33" ht="30" x14ac:dyDescent="0.25">
      <c r="B1011" t="s">
        <v>2066</v>
      </c>
      <c r="C1011" s="5">
        <f t="shared" si="102"/>
        <v>1007</v>
      </c>
      <c r="D1011" t="s">
        <v>2796</v>
      </c>
      <c r="E1011" t="s">
        <v>2796</v>
      </c>
      <c r="F1011" t="s">
        <v>2791</v>
      </c>
      <c r="G1011" t="s">
        <v>2791</v>
      </c>
      <c r="H1011" t="s">
        <v>2791</v>
      </c>
      <c r="I1011" t="s">
        <v>2791</v>
      </c>
      <c r="J1011" t="s">
        <v>2791</v>
      </c>
      <c r="K1011">
        <f t="shared" si="104"/>
        <v>2</v>
      </c>
      <c r="L1011">
        <f t="shared" si="99"/>
        <v>2</v>
      </c>
      <c r="N1011" s="6" t="s">
        <v>1527</v>
      </c>
      <c r="O1011" s="6"/>
      <c r="P1011" t="s">
        <v>2867</v>
      </c>
      <c r="Q1011">
        <v>420</v>
      </c>
      <c r="R1011">
        <v>0</v>
      </c>
      <c r="S1011" t="str">
        <f>"0x" &amp; DEC2HEX(_xlfn.BITOR(LOOKUP(P1011,Encodings!$B$4:$B$21,Encodings!$E$4:$E$21),_xlfn.BITLSHIFT(Q1011,LOOKUP(P1011,Encodings!$B$4:$B$21,Encodings!$D$4:$D$21))),8)</f>
        <v>0xD3480000</v>
      </c>
      <c r="T1011" t="str">
        <f>DEC2BIN(Q1011,9)</f>
        <v>110100100</v>
      </c>
      <c r="U1011">
        <v>0</v>
      </c>
      <c r="V1011">
        <v>0</v>
      </c>
      <c r="W1011">
        <v>0</v>
      </c>
      <c r="X1011">
        <v>0</v>
      </c>
      <c r="Y1011">
        <v>0</v>
      </c>
      <c r="Z1011">
        <v>0</v>
      </c>
      <c r="AA1011">
        <v>0</v>
      </c>
      <c r="AB1011">
        <v>0</v>
      </c>
      <c r="AC1011">
        <v>1</v>
      </c>
      <c r="AD1011">
        <v>1</v>
      </c>
      <c r="AE1011">
        <v>1</v>
      </c>
      <c r="AF1011" t="str">
        <f t="shared" si="100"/>
        <v>0x0007</v>
      </c>
      <c r="AG1011" s="8" t="str">
        <f t="shared" si="101"/>
        <v>new InstInfo(1007, "v_floor_f32_ext", "v4f", "v4f", "none", "none", "none", "none", "none", 2, 2, @"Floating-point floor function.&lt;br&gt;D.f = trunc(S0); if ((S0 &lt; 0.0) &amp;&amp; (S0 != D)) D += -1.0. ", @"", ISA_Enc.VOP3a1, 420, 0, 0xD3480000, 0x0007),</v>
      </c>
    </row>
    <row r="1012" spans="2:33" ht="30" x14ac:dyDescent="0.25">
      <c r="B1012" t="s">
        <v>1529</v>
      </c>
      <c r="C1012" s="5">
        <f t="shared" si="102"/>
        <v>1008</v>
      </c>
      <c r="D1012" t="s">
        <v>2798</v>
      </c>
      <c r="E1012" t="s">
        <v>2798</v>
      </c>
      <c r="F1012" t="s">
        <v>2791</v>
      </c>
      <c r="G1012" t="s">
        <v>2791</v>
      </c>
      <c r="H1012" t="s">
        <v>2791</v>
      </c>
      <c r="I1012" t="s">
        <v>2791</v>
      </c>
      <c r="J1012" t="s">
        <v>2791</v>
      </c>
      <c r="K1012">
        <f t="shared" si="104"/>
        <v>2</v>
      </c>
      <c r="L1012">
        <f t="shared" si="99"/>
        <v>2</v>
      </c>
      <c r="M1012">
        <v>0</v>
      </c>
      <c r="N1012" s="6" t="s">
        <v>1530</v>
      </c>
      <c r="O1012" s="6"/>
      <c r="P1012" t="s">
        <v>2</v>
      </c>
      <c r="Q1012" s="5">
        <v>26</v>
      </c>
      <c r="R1012">
        <f>_xlfn.IFNA(VLOOKUP(B1012 &amp; "_EXT",$B$4:$C$1093,2,),0)</f>
        <v>0</v>
      </c>
      <c r="S1012" t="str">
        <f>"0x" &amp; DEC2HEX(_xlfn.BITOR(LOOKUP(P1012,Encodings!$B$4:$B$21,Encodings!$E$4:$E$21),_xlfn.BITLSHIFT(Q1012,LOOKUP(P1012,Encodings!$B$4:$B$21,Encodings!$D$4:$D$21))),8)</f>
        <v>0x7E003400</v>
      </c>
      <c r="T1012" t="str">
        <f>DEC2BIN(Q1012,7)</f>
        <v>0011010</v>
      </c>
      <c r="U1012">
        <v>0</v>
      </c>
      <c r="V1012">
        <v>0</v>
      </c>
      <c r="W1012">
        <v>0</v>
      </c>
      <c r="X1012">
        <v>0</v>
      </c>
      <c r="Y1012">
        <v>0</v>
      </c>
      <c r="Z1012">
        <v>0</v>
      </c>
      <c r="AA1012">
        <v>0</v>
      </c>
      <c r="AB1012">
        <v>0</v>
      </c>
      <c r="AC1012">
        <v>1</v>
      </c>
      <c r="AD1012">
        <v>0</v>
      </c>
      <c r="AE1012">
        <v>1</v>
      </c>
      <c r="AF1012" t="str">
        <f t="shared" si="100"/>
        <v>0x0005</v>
      </c>
      <c r="AG1012" s="8" t="str">
        <f t="shared" si="101"/>
        <v>new InstInfo(1008, "v_floor_f64", "v8f", "v8f", "none", "none", "none", "none", "none", 2, 2, @"64-bit floating-point floor.&lt;br&gt;D.d = trunc(S0.d); if (S0.d &lt; 0.0 &amp;&amp; S0.d != D.d), D.d += -1.0. ", @"", ISA_Enc.VOP1, 26, 0, 0x7E003400, 0x0005),</v>
      </c>
    </row>
    <row r="1013" spans="2:33" ht="45" x14ac:dyDescent="0.25">
      <c r="B1013" t="s">
        <v>764</v>
      </c>
      <c r="C1013" s="5">
        <f t="shared" si="102"/>
        <v>1009</v>
      </c>
      <c r="D1013" t="s">
        <v>2796</v>
      </c>
      <c r="E1013" t="s">
        <v>2796</v>
      </c>
      <c r="F1013" t="s">
        <v>2796</v>
      </c>
      <c r="G1013" t="s">
        <v>2796</v>
      </c>
      <c r="H1013" t="s">
        <v>2791</v>
      </c>
      <c r="I1013" t="s">
        <v>2791</v>
      </c>
      <c r="J1013" t="s">
        <v>2791</v>
      </c>
      <c r="K1013">
        <f t="shared" si="104"/>
        <v>4</v>
      </c>
      <c r="L1013">
        <f t="shared" si="99"/>
        <v>4</v>
      </c>
      <c r="N1013" s="6" t="s">
        <v>1617</v>
      </c>
      <c r="O1013" s="6"/>
      <c r="P1013" t="s">
        <v>2865</v>
      </c>
      <c r="Q1013" s="5">
        <v>331</v>
      </c>
      <c r="R1013">
        <v>0</v>
      </c>
      <c r="S1013" t="str">
        <f>"0x" &amp; DEC2HEX(_xlfn.BITOR(LOOKUP(P1013,Encodings!$B$4:$B$21,Encodings!$E$4:$E$21),_xlfn.BITLSHIFT(Q1013,LOOKUP(P1013,Encodings!$B$4:$B$21,Encodings!$D$4:$D$21))),8)</f>
        <v>0xD2960000</v>
      </c>
      <c r="T1013" t="str">
        <f>DEC2BIN(Q1013,9)</f>
        <v>101001011</v>
      </c>
      <c r="U1013">
        <v>0</v>
      </c>
      <c r="V1013">
        <v>0</v>
      </c>
      <c r="W1013">
        <v>0</v>
      </c>
      <c r="X1013">
        <v>0</v>
      </c>
      <c r="Y1013">
        <v>0</v>
      </c>
      <c r="Z1013">
        <v>0</v>
      </c>
      <c r="AA1013">
        <v>0</v>
      </c>
      <c r="AB1013">
        <v>0</v>
      </c>
      <c r="AC1013">
        <v>1</v>
      </c>
      <c r="AD1013">
        <v>1</v>
      </c>
      <c r="AE1013">
        <v>1</v>
      </c>
      <c r="AF1013" t="str">
        <f t="shared" si="100"/>
        <v>0x0007</v>
      </c>
      <c r="AG1013" s="8" t="str">
        <f t="shared" si="101"/>
        <v>new InstInfo(1009, "v_fma_f32", "v4f", "v4f", "v4f", "v4f", "none", "none", "none", 4, 4, @"Fused single-precision multiply-add. Only for double-precision parts.&lt;br&gt;D.f = S0.f * S1.f + S2.f. ", @"", ISA_Enc.VOP3a3, 331, 0, 0xD2960000, 0x0007),</v>
      </c>
    </row>
    <row r="1014" spans="2:33" ht="135" x14ac:dyDescent="0.25">
      <c r="B1014" t="s">
        <v>765</v>
      </c>
      <c r="C1014" s="5">
        <f t="shared" si="102"/>
        <v>1010</v>
      </c>
      <c r="D1014" t="s">
        <v>2798</v>
      </c>
      <c r="E1014" t="s">
        <v>2798</v>
      </c>
      <c r="F1014" t="s">
        <v>2798</v>
      </c>
      <c r="G1014" t="s">
        <v>2798</v>
      </c>
      <c r="H1014" t="s">
        <v>2791</v>
      </c>
      <c r="I1014" t="s">
        <v>2791</v>
      </c>
      <c r="J1014" t="s">
        <v>2791</v>
      </c>
      <c r="K1014">
        <f t="shared" si="104"/>
        <v>4</v>
      </c>
      <c r="L1014">
        <f t="shared" si="99"/>
        <v>4</v>
      </c>
      <c r="N1014" s="6" t="s">
        <v>1619</v>
      </c>
      <c r="O1014" s="6"/>
      <c r="P1014" t="s">
        <v>2865</v>
      </c>
      <c r="Q1014" s="5">
        <v>332</v>
      </c>
      <c r="R1014">
        <v>0</v>
      </c>
      <c r="S1014" t="str">
        <f>"0x" &amp; DEC2HEX(_xlfn.BITOR(LOOKUP(P1014,Encodings!$B$4:$B$21,Encodings!$E$4:$E$21),_xlfn.BITLSHIFT(Q1014,LOOKUP(P1014,Encodings!$B$4:$B$21,Encodings!$D$4:$D$21))),8)</f>
        <v>0xD2980000</v>
      </c>
      <c r="T1014" t="str">
        <f>DEC2BIN(Q1014,9)</f>
        <v>101001100</v>
      </c>
      <c r="U1014">
        <v>0</v>
      </c>
      <c r="V1014">
        <v>0</v>
      </c>
      <c r="W1014">
        <v>0</v>
      </c>
      <c r="X1014">
        <v>0</v>
      </c>
      <c r="Y1014">
        <v>0</v>
      </c>
      <c r="Z1014">
        <v>0</v>
      </c>
      <c r="AA1014">
        <v>0</v>
      </c>
      <c r="AB1014">
        <v>0</v>
      </c>
      <c r="AC1014">
        <v>1</v>
      </c>
      <c r="AD1014">
        <v>1</v>
      </c>
      <c r="AE1014">
        <v>1</v>
      </c>
      <c r="AF1014" t="str">
        <f t="shared" si="100"/>
        <v>0x0007</v>
      </c>
      <c r="AG1014" s="8" t="str">
        <f t="shared" si="101"/>
        <v>new InstInfo(1010, "v_fma_f64", "v8f", "v8f", "v8f", "v8f", "none", "none", "none", 4, 4, @"Double-precision floating-point fused multiply add (FMA).&lt;br&gt;Adds the src2 to the product of the src0 and src1. A single round is performed on the sum - the product of src0 and src1 is not truncated or rounded.&lt;br&gt;The instruction specifies which one of two data elements in a four-element vector is operated on (the two dwords of a double precision floating point number), and the result can be stored in the wz or yx elements of the destination GPR.&lt;br&gt;D.d = S0.d * S1.d + S2.d.", @"", ISA_Enc.VOP3a3, 332, 0, 0xD2980000, 0x0007),</v>
      </c>
    </row>
    <row r="1015" spans="2:33" ht="30" x14ac:dyDescent="0.25">
      <c r="B1015" t="s">
        <v>355</v>
      </c>
      <c r="C1015" s="5">
        <f t="shared" si="102"/>
        <v>1011</v>
      </c>
      <c r="D1015" t="s">
        <v>2796</v>
      </c>
      <c r="E1015" t="s">
        <v>2796</v>
      </c>
      <c r="F1015" t="s">
        <v>2791</v>
      </c>
      <c r="G1015" t="s">
        <v>2791</v>
      </c>
      <c r="H1015" t="s">
        <v>2791</v>
      </c>
      <c r="I1015" t="s">
        <v>2791</v>
      </c>
      <c r="J1015" t="s">
        <v>2791</v>
      </c>
      <c r="K1015">
        <f t="shared" si="104"/>
        <v>2</v>
      </c>
      <c r="L1015">
        <f t="shared" si="99"/>
        <v>2</v>
      </c>
      <c r="M1015">
        <v>0</v>
      </c>
      <c r="N1015" s="6" t="s">
        <v>1676</v>
      </c>
      <c r="O1015" s="6"/>
      <c r="P1015" t="s">
        <v>2</v>
      </c>
      <c r="Q1015" s="5">
        <v>32</v>
      </c>
      <c r="R1015">
        <f>_xlfn.IFNA(VLOOKUP(B1015 &amp; "_EXT",$B$4:$C$1093,2,),0)</f>
        <v>1012</v>
      </c>
      <c r="S1015" t="str">
        <f>"0x" &amp; DEC2HEX(_xlfn.BITOR(LOOKUP(P1015,Encodings!$B$4:$B$21,Encodings!$E$4:$E$21),_xlfn.BITLSHIFT(Q1015,LOOKUP(P1015,Encodings!$B$4:$B$21,Encodings!$D$4:$D$21))),8)</f>
        <v>0x7E004000</v>
      </c>
      <c r="T1015" t="str">
        <f>DEC2BIN(Q1015,7)</f>
        <v>0100000</v>
      </c>
      <c r="U1015">
        <v>0</v>
      </c>
      <c r="V1015">
        <v>0</v>
      </c>
      <c r="W1015">
        <v>0</v>
      </c>
      <c r="X1015">
        <v>0</v>
      </c>
      <c r="Y1015">
        <v>0</v>
      </c>
      <c r="Z1015">
        <v>0</v>
      </c>
      <c r="AA1015">
        <v>0</v>
      </c>
      <c r="AB1015">
        <v>0</v>
      </c>
      <c r="AC1015">
        <v>1</v>
      </c>
      <c r="AD1015">
        <v>0</v>
      </c>
      <c r="AE1015">
        <v>1</v>
      </c>
      <c r="AF1015" t="str">
        <f t="shared" si="100"/>
        <v>0x0005</v>
      </c>
      <c r="AG1015" s="8" t="str">
        <f t="shared" si="101"/>
        <v>new InstInfo(1011, "v_fract_f32", "v4f", "v4f", "none", "none", "none", "none", "none", 2, 2, @"Floating point 'fractional' part of S0.f.&lt;br&gt;D.f = S0.f - floor(S0.f). ", @"", ISA_Enc.VOP1, 32, 1012, 0x7E004000, 0x0005),</v>
      </c>
    </row>
    <row r="1016" spans="2:33" ht="30" x14ac:dyDescent="0.25">
      <c r="B1016" t="s">
        <v>2067</v>
      </c>
      <c r="C1016" s="5">
        <f t="shared" si="102"/>
        <v>1012</v>
      </c>
      <c r="D1016" t="s">
        <v>2796</v>
      </c>
      <c r="E1016" t="s">
        <v>2796</v>
      </c>
      <c r="F1016" t="s">
        <v>2791</v>
      </c>
      <c r="G1016" t="s">
        <v>2791</v>
      </c>
      <c r="H1016" t="s">
        <v>2791</v>
      </c>
      <c r="I1016" t="s">
        <v>2791</v>
      </c>
      <c r="J1016" t="s">
        <v>2791</v>
      </c>
      <c r="K1016">
        <f t="shared" si="104"/>
        <v>2</v>
      </c>
      <c r="L1016">
        <f t="shared" si="99"/>
        <v>2</v>
      </c>
      <c r="N1016" s="6" t="s">
        <v>1676</v>
      </c>
      <c r="O1016" s="6"/>
      <c r="P1016" t="s">
        <v>2867</v>
      </c>
      <c r="Q1016">
        <v>416</v>
      </c>
      <c r="R1016">
        <v>0</v>
      </c>
      <c r="S1016" t="str">
        <f>"0x" &amp; DEC2HEX(_xlfn.BITOR(LOOKUP(P1016,Encodings!$B$4:$B$21,Encodings!$E$4:$E$21),_xlfn.BITLSHIFT(Q1016,LOOKUP(P1016,Encodings!$B$4:$B$21,Encodings!$D$4:$D$21))),8)</f>
        <v>0xD3400000</v>
      </c>
      <c r="T1016" t="str">
        <f>DEC2BIN(Q1016,9)</f>
        <v>110100000</v>
      </c>
      <c r="U1016">
        <v>0</v>
      </c>
      <c r="V1016">
        <v>0</v>
      </c>
      <c r="W1016">
        <v>0</v>
      </c>
      <c r="X1016">
        <v>0</v>
      </c>
      <c r="Y1016">
        <v>0</v>
      </c>
      <c r="Z1016">
        <v>0</v>
      </c>
      <c r="AA1016">
        <v>0</v>
      </c>
      <c r="AB1016">
        <v>0</v>
      </c>
      <c r="AC1016">
        <v>1</v>
      </c>
      <c r="AD1016">
        <v>1</v>
      </c>
      <c r="AE1016">
        <v>1</v>
      </c>
      <c r="AF1016" t="str">
        <f t="shared" si="100"/>
        <v>0x0007</v>
      </c>
      <c r="AG1016" s="8" t="str">
        <f t="shared" si="101"/>
        <v>new InstInfo(1012, "v_fract_f32_ext", "v4f", "v4f", "none", "none", "none", "none", "none", 2, 2, @"Floating point 'fractional' part of S0.f.&lt;br&gt;D.f = S0.f - floor(S0.f). ", @"", ISA_Enc.VOP3a1, 416, 0, 0xD3400000, 0x0007),</v>
      </c>
    </row>
    <row r="1017" spans="2:33" ht="75" x14ac:dyDescent="0.25">
      <c r="B1017" t="s">
        <v>368</v>
      </c>
      <c r="C1017" s="5">
        <f t="shared" si="102"/>
        <v>1013</v>
      </c>
      <c r="D1017" t="s">
        <v>2798</v>
      </c>
      <c r="E1017" t="s">
        <v>2798</v>
      </c>
      <c r="F1017" t="s">
        <v>2791</v>
      </c>
      <c r="G1017" t="s">
        <v>2791</v>
      </c>
      <c r="H1017" t="s">
        <v>2791</v>
      </c>
      <c r="I1017" t="s">
        <v>2791</v>
      </c>
      <c r="J1017" t="s">
        <v>2791</v>
      </c>
      <c r="K1017">
        <f t="shared" si="104"/>
        <v>2</v>
      </c>
      <c r="L1017">
        <f t="shared" si="99"/>
        <v>2</v>
      </c>
      <c r="M1017">
        <v>0</v>
      </c>
      <c r="N1017" s="6" t="s">
        <v>1532</v>
      </c>
      <c r="O1017" s="6"/>
      <c r="P1017" t="s">
        <v>2</v>
      </c>
      <c r="Q1017" s="5">
        <v>62</v>
      </c>
      <c r="R1017">
        <f>_xlfn.IFNA(VLOOKUP(B1017 &amp; "_EXT",$B$4:$C$1093,2,),0)</f>
        <v>1014</v>
      </c>
      <c r="S1017" t="str">
        <f>"0x" &amp; DEC2HEX(_xlfn.BITOR(LOOKUP(P1017,Encodings!$B$4:$B$21,Encodings!$E$4:$E$21),_xlfn.BITLSHIFT(Q1017,LOOKUP(P1017,Encodings!$B$4:$B$21,Encodings!$D$4:$D$21))),8)</f>
        <v>0x7E007C00</v>
      </c>
      <c r="T1017" t="str">
        <f>DEC2BIN(Q1017,7)</f>
        <v>0111110</v>
      </c>
      <c r="U1017">
        <v>0</v>
      </c>
      <c r="V1017">
        <v>0</v>
      </c>
      <c r="W1017">
        <v>0</v>
      </c>
      <c r="X1017">
        <v>0</v>
      </c>
      <c r="Y1017">
        <v>0</v>
      </c>
      <c r="Z1017">
        <v>0</v>
      </c>
      <c r="AA1017">
        <v>0</v>
      </c>
      <c r="AB1017">
        <v>0</v>
      </c>
      <c r="AC1017">
        <v>1</v>
      </c>
      <c r="AD1017">
        <v>0</v>
      </c>
      <c r="AE1017">
        <v>1</v>
      </c>
      <c r="AF1017" t="str">
        <f t="shared" si="100"/>
        <v>0x0005</v>
      </c>
      <c r="AG1017" s="8" t="str">
        <f t="shared" si="101"/>
        <v>new InstInfo(1013, "v_fract_f64", "v8f", "v8f", "none", "none", "none", "none", "none", 2, 2, @"Double-precision fractional part of Arg1.&lt;br&gt;Double result written to two consecutive GPRs; the instruction Dest specifies the lesser of the two.&lt;br&gt;D.d = FRAC64(S0.d);&lt;br&gt;Return fractional part of input as double [0.0 - 1.0). ", @"", ISA_Enc.VOP1, 62, 1014, 0x7E007C00, 0x0005),</v>
      </c>
    </row>
    <row r="1018" spans="2:33" ht="75" x14ac:dyDescent="0.25">
      <c r="B1018" t="s">
        <v>2068</v>
      </c>
      <c r="C1018" s="5">
        <f t="shared" si="102"/>
        <v>1014</v>
      </c>
      <c r="D1018" t="s">
        <v>2798</v>
      </c>
      <c r="E1018" t="s">
        <v>2798</v>
      </c>
      <c r="F1018" t="s">
        <v>2791</v>
      </c>
      <c r="G1018" t="s">
        <v>2791</v>
      </c>
      <c r="H1018" t="s">
        <v>2791</v>
      </c>
      <c r="I1018" t="s">
        <v>2791</v>
      </c>
      <c r="J1018" t="s">
        <v>2791</v>
      </c>
      <c r="K1018">
        <f t="shared" si="104"/>
        <v>2</v>
      </c>
      <c r="L1018">
        <f t="shared" ref="L1018:L1081" si="106">7-COUNTIF(D1018:K1018,"none")</f>
        <v>2</v>
      </c>
      <c r="N1018" s="6" t="s">
        <v>1532</v>
      </c>
      <c r="O1018" s="6"/>
      <c r="P1018" t="s">
        <v>2867</v>
      </c>
      <c r="Q1018">
        <v>446</v>
      </c>
      <c r="R1018">
        <v>0</v>
      </c>
      <c r="S1018" t="str">
        <f>"0x" &amp; DEC2HEX(_xlfn.BITOR(LOOKUP(P1018,Encodings!$B$4:$B$21,Encodings!$E$4:$E$21),_xlfn.BITLSHIFT(Q1018,LOOKUP(P1018,Encodings!$B$4:$B$21,Encodings!$D$4:$D$21))),8)</f>
        <v>0xD37C0000</v>
      </c>
      <c r="T1018" t="str">
        <f>DEC2BIN(Q1018,9)</f>
        <v>110111110</v>
      </c>
      <c r="U1018">
        <v>0</v>
      </c>
      <c r="V1018">
        <v>0</v>
      </c>
      <c r="W1018">
        <v>0</v>
      </c>
      <c r="X1018">
        <v>0</v>
      </c>
      <c r="Y1018">
        <v>0</v>
      </c>
      <c r="Z1018">
        <v>0</v>
      </c>
      <c r="AA1018">
        <v>0</v>
      </c>
      <c r="AB1018">
        <v>0</v>
      </c>
      <c r="AC1018">
        <v>1</v>
      </c>
      <c r="AD1018">
        <v>1</v>
      </c>
      <c r="AE1018">
        <v>1</v>
      </c>
      <c r="AF1018" t="str">
        <f t="shared" si="100"/>
        <v>0x0007</v>
      </c>
      <c r="AG1018" s="8" t="str">
        <f t="shared" si="101"/>
        <v>new InstInfo(1014, "v_fract_f64_ext", "v8f", "v8f", "none", "none", "none", "none", "none", 2, 2, @"Double-precision fractional part of Arg1.&lt;br&gt;Double result written to two consecutive GPRs; the instruction Dest specifies the lesser of the two.&lt;br&gt;D.d = FRAC64(S0.d);&lt;br&gt;Return fractional part of input as double [0.0 - 1.0). ", @"", ISA_Enc.VOP3a1, 446, 0, 0xD37C0000, 0x0007),</v>
      </c>
    </row>
    <row r="1019" spans="2:33" ht="60" x14ac:dyDescent="0.25">
      <c r="B1019" t="s">
        <v>72</v>
      </c>
      <c r="C1019" s="5">
        <f t="shared" si="102"/>
        <v>1015</v>
      </c>
      <c r="D1019" t="s">
        <v>2799</v>
      </c>
      <c r="E1019" t="s">
        <v>2796</v>
      </c>
      <c r="F1019" t="s">
        <v>2791</v>
      </c>
      <c r="G1019" t="s">
        <v>2791</v>
      </c>
      <c r="H1019" t="s">
        <v>2791</v>
      </c>
      <c r="I1019" t="s">
        <v>2791</v>
      </c>
      <c r="J1019" t="s">
        <v>2791</v>
      </c>
      <c r="K1019">
        <f t="shared" si="104"/>
        <v>2</v>
      </c>
      <c r="L1019">
        <f t="shared" si="106"/>
        <v>2</v>
      </c>
      <c r="M1019">
        <v>0</v>
      </c>
      <c r="N1019" s="6" t="s">
        <v>1677</v>
      </c>
      <c r="O1019" s="6"/>
      <c r="P1019" t="s">
        <v>2</v>
      </c>
      <c r="Q1019" s="5">
        <v>63</v>
      </c>
      <c r="R1019">
        <f>_xlfn.IFNA(VLOOKUP(B1019 &amp; "_EXT",$B$4:$C$1093,2,),0)</f>
        <v>1016</v>
      </c>
      <c r="S1019" t="str">
        <f>"0x" &amp; DEC2HEX(_xlfn.BITOR(LOOKUP(P1019,Encodings!$B$4:$B$21,Encodings!$E$4:$E$21),_xlfn.BITLSHIFT(Q1019,LOOKUP(P1019,Encodings!$B$4:$B$21,Encodings!$D$4:$D$21))),8)</f>
        <v>0x7E007E00</v>
      </c>
      <c r="T1019" t="str">
        <f>DEC2BIN(Q1019,7)</f>
        <v>0111111</v>
      </c>
      <c r="U1019">
        <v>0</v>
      </c>
      <c r="V1019">
        <v>0</v>
      </c>
      <c r="W1019">
        <v>0</v>
      </c>
      <c r="X1019">
        <v>0</v>
      </c>
      <c r="Y1019">
        <v>0</v>
      </c>
      <c r="Z1019">
        <v>0</v>
      </c>
      <c r="AA1019">
        <v>0</v>
      </c>
      <c r="AB1019">
        <v>0</v>
      </c>
      <c r="AC1019">
        <v>1</v>
      </c>
      <c r="AD1019">
        <v>0</v>
      </c>
      <c r="AE1019">
        <v>1</v>
      </c>
      <c r="AF1019" t="str">
        <f t="shared" si="100"/>
        <v>0x0005</v>
      </c>
      <c r="AG1019" s="8" t="str">
        <f t="shared" si="101"/>
        <v>new InstInfo(1015, "v_frexp_exp_i32_f32", "v4i", "v4f", "none", "none", "none", "none", "none", 2, 2, @"C math library frexp function. Returns the exponent of a single precision float input, such that:&lt;br&gt;original single float = significand * 2exponent .&lt;br&gt;D.f = 2's complement (exponent(S0.f) - 127 +1). ", @"", ISA_Enc.VOP1, 63, 1016, 0x7E007E00, 0x0005),</v>
      </c>
    </row>
    <row r="1020" spans="2:33" ht="60" x14ac:dyDescent="0.25">
      <c r="B1020" t="s">
        <v>2069</v>
      </c>
      <c r="C1020" s="5">
        <f t="shared" si="102"/>
        <v>1016</v>
      </c>
      <c r="D1020" t="s">
        <v>2799</v>
      </c>
      <c r="E1020" t="s">
        <v>2796</v>
      </c>
      <c r="F1020" t="s">
        <v>2791</v>
      </c>
      <c r="G1020" t="s">
        <v>2791</v>
      </c>
      <c r="H1020" t="s">
        <v>2791</v>
      </c>
      <c r="I1020" t="s">
        <v>2791</v>
      </c>
      <c r="J1020" t="s">
        <v>2791</v>
      </c>
      <c r="K1020">
        <f t="shared" si="104"/>
        <v>2</v>
      </c>
      <c r="L1020">
        <f t="shared" si="106"/>
        <v>2</v>
      </c>
      <c r="N1020" s="6" t="s">
        <v>1677</v>
      </c>
      <c r="O1020" s="6"/>
      <c r="P1020" t="s">
        <v>2867</v>
      </c>
      <c r="Q1020">
        <v>447</v>
      </c>
      <c r="R1020">
        <v>0</v>
      </c>
      <c r="S1020" t="str">
        <f>"0x" &amp; DEC2HEX(_xlfn.BITOR(LOOKUP(P1020,Encodings!$B$4:$B$21,Encodings!$E$4:$E$21),_xlfn.BITLSHIFT(Q1020,LOOKUP(P1020,Encodings!$B$4:$B$21,Encodings!$D$4:$D$21))),8)</f>
        <v>0xD37E0000</v>
      </c>
      <c r="T1020" t="str">
        <f>DEC2BIN(Q1020,9)</f>
        <v>110111111</v>
      </c>
      <c r="U1020">
        <v>0</v>
      </c>
      <c r="V1020">
        <v>0</v>
      </c>
      <c r="W1020">
        <v>0</v>
      </c>
      <c r="X1020">
        <v>0</v>
      </c>
      <c r="Y1020">
        <v>0</v>
      </c>
      <c r="Z1020">
        <v>0</v>
      </c>
      <c r="AA1020">
        <v>0</v>
      </c>
      <c r="AB1020">
        <v>0</v>
      </c>
      <c r="AC1020">
        <v>1</v>
      </c>
      <c r="AD1020">
        <v>1</v>
      </c>
      <c r="AE1020">
        <v>1</v>
      </c>
      <c r="AF1020" t="str">
        <f t="shared" si="100"/>
        <v>0x0007</v>
      </c>
      <c r="AG1020" s="8" t="str">
        <f t="shared" si="101"/>
        <v>new InstInfo(1016, "v_frexp_exp_i32_f32_ext", "v4i", "v4f", "none", "none", "none", "none", "none", 2, 2, @"C math library frexp function. Returns the exponent of a single precision float input, such that:&lt;br&gt;original single float = significand * 2exponent .&lt;br&gt;D.f = 2's complement (exponent(S0.f) - 127 +1). ", @"", ISA_Enc.VOP3a1, 447, 0, 0xD37E0000, 0x0007),</v>
      </c>
    </row>
    <row r="1021" spans="2:33" ht="60" x14ac:dyDescent="0.25">
      <c r="B1021" t="s">
        <v>69</v>
      </c>
      <c r="C1021" s="5">
        <f t="shared" si="102"/>
        <v>1017</v>
      </c>
      <c r="D1021" t="s">
        <v>2799</v>
      </c>
      <c r="E1021" t="s">
        <v>2798</v>
      </c>
      <c r="F1021" t="s">
        <v>2791</v>
      </c>
      <c r="G1021" t="s">
        <v>2791</v>
      </c>
      <c r="H1021" t="s">
        <v>2791</v>
      </c>
      <c r="I1021" t="s">
        <v>2791</v>
      </c>
      <c r="J1021" t="s">
        <v>2791</v>
      </c>
      <c r="K1021">
        <f t="shared" si="104"/>
        <v>2</v>
      </c>
      <c r="L1021">
        <f t="shared" si="106"/>
        <v>2</v>
      </c>
      <c r="M1021">
        <v>0</v>
      </c>
      <c r="N1021" s="6" t="s">
        <v>1678</v>
      </c>
      <c r="O1021" s="6"/>
      <c r="P1021" t="s">
        <v>2</v>
      </c>
      <c r="Q1021" s="5">
        <v>60</v>
      </c>
      <c r="R1021">
        <f>_xlfn.IFNA(VLOOKUP(B1021 &amp; "_EXT",$B$4:$C$1093,2,),0)</f>
        <v>1018</v>
      </c>
      <c r="S1021" t="str">
        <f>"0x" &amp; DEC2HEX(_xlfn.BITOR(LOOKUP(P1021,Encodings!$B$4:$B$21,Encodings!$E$4:$E$21),_xlfn.BITLSHIFT(Q1021,LOOKUP(P1021,Encodings!$B$4:$B$21,Encodings!$D$4:$D$21))),8)</f>
        <v>0x7E007800</v>
      </c>
      <c r="T1021" t="str">
        <f>DEC2BIN(Q1021,7)</f>
        <v>0111100</v>
      </c>
      <c r="U1021">
        <v>0</v>
      </c>
      <c r="V1021">
        <v>0</v>
      </c>
      <c r="W1021">
        <v>0</v>
      </c>
      <c r="X1021">
        <v>0</v>
      </c>
      <c r="Y1021">
        <v>0</v>
      </c>
      <c r="Z1021">
        <v>0</v>
      </c>
      <c r="AA1021">
        <v>0</v>
      </c>
      <c r="AB1021">
        <v>0</v>
      </c>
      <c r="AC1021">
        <v>1</v>
      </c>
      <c r="AD1021">
        <v>0</v>
      </c>
      <c r="AE1021">
        <v>1</v>
      </c>
      <c r="AF1021" t="str">
        <f t="shared" si="100"/>
        <v>0x0005</v>
      </c>
      <c r="AG1021" s="8" t="str">
        <f t="shared" si="101"/>
        <v>new InstInfo(1017, "v_frexp_exp_i32_f64", "v4i", "v8f", "none", "none", "none", "none", "none", 2, 2, @"C++ FREXP math function.&lt;br&gt;Returns exponent of double precision float input, such that:&lt;br&gt;original double float = significand * 2exponent .&lt;br&gt;D.i = 2's complement (exponent(S0.d) - 1023 +1). ", @"", ISA_Enc.VOP1, 60, 1018, 0x7E007800, 0x0005),</v>
      </c>
    </row>
    <row r="1022" spans="2:33" ht="60" x14ac:dyDescent="0.25">
      <c r="B1022" t="s">
        <v>2070</v>
      </c>
      <c r="C1022" s="5">
        <f t="shared" si="102"/>
        <v>1018</v>
      </c>
      <c r="D1022" t="s">
        <v>2799</v>
      </c>
      <c r="E1022" t="s">
        <v>2798</v>
      </c>
      <c r="F1022" t="s">
        <v>2791</v>
      </c>
      <c r="G1022" t="s">
        <v>2791</v>
      </c>
      <c r="H1022" t="s">
        <v>2791</v>
      </c>
      <c r="I1022" t="s">
        <v>2791</v>
      </c>
      <c r="J1022" t="s">
        <v>2791</v>
      </c>
      <c r="K1022">
        <f t="shared" si="104"/>
        <v>2</v>
      </c>
      <c r="L1022">
        <f t="shared" si="106"/>
        <v>2</v>
      </c>
      <c r="N1022" s="6" t="s">
        <v>1678</v>
      </c>
      <c r="O1022" s="6"/>
      <c r="P1022" t="s">
        <v>2867</v>
      </c>
      <c r="Q1022">
        <v>444</v>
      </c>
      <c r="R1022">
        <v>0</v>
      </c>
      <c r="S1022" t="str">
        <f>"0x" &amp; DEC2HEX(_xlfn.BITOR(LOOKUP(P1022,Encodings!$B$4:$B$21,Encodings!$E$4:$E$21),_xlfn.BITLSHIFT(Q1022,LOOKUP(P1022,Encodings!$B$4:$B$21,Encodings!$D$4:$D$21))),8)</f>
        <v>0xD3780000</v>
      </c>
      <c r="T1022" t="str">
        <f>DEC2BIN(Q1022,9)</f>
        <v>110111100</v>
      </c>
      <c r="U1022">
        <v>0</v>
      </c>
      <c r="V1022">
        <v>0</v>
      </c>
      <c r="W1022">
        <v>0</v>
      </c>
      <c r="X1022">
        <v>0</v>
      </c>
      <c r="Y1022">
        <v>0</v>
      </c>
      <c r="Z1022">
        <v>0</v>
      </c>
      <c r="AA1022">
        <v>0</v>
      </c>
      <c r="AB1022">
        <v>0</v>
      </c>
      <c r="AC1022">
        <v>1</v>
      </c>
      <c r="AD1022">
        <v>1</v>
      </c>
      <c r="AE1022">
        <v>1</v>
      </c>
      <c r="AF1022" t="str">
        <f t="shared" si="100"/>
        <v>0x0007</v>
      </c>
      <c r="AG1022" s="8" t="str">
        <f t="shared" si="101"/>
        <v>new InstInfo(1018, "v_frexp_exp_i32_f64_ext", "v4i", "v8f", "none", "none", "none", "none", "none", 2, 2, @"C++ FREXP math function.&lt;br&gt;Returns exponent of double precision float input, such that:&lt;br&gt;original double float = significand * 2exponent .&lt;br&gt;D.i = 2's complement (exponent(S0.d) - 1023 +1). ", @"", ISA_Enc.VOP3a1, 444, 0, 0xD3780000, 0x0007),</v>
      </c>
    </row>
    <row r="1023" spans="2:33" ht="75" x14ac:dyDescent="0.25">
      <c r="B1023" t="s">
        <v>369</v>
      </c>
      <c r="C1023" s="5">
        <f t="shared" si="102"/>
        <v>1019</v>
      </c>
      <c r="D1023" t="s">
        <v>2796</v>
      </c>
      <c r="E1023" t="s">
        <v>2796</v>
      </c>
      <c r="F1023" t="s">
        <v>2791</v>
      </c>
      <c r="G1023" t="s">
        <v>2791</v>
      </c>
      <c r="H1023" t="s">
        <v>2791</v>
      </c>
      <c r="I1023" t="s">
        <v>2791</v>
      </c>
      <c r="J1023" t="s">
        <v>2791</v>
      </c>
      <c r="K1023">
        <f t="shared" si="104"/>
        <v>2</v>
      </c>
      <c r="L1023">
        <f t="shared" si="106"/>
        <v>2</v>
      </c>
      <c r="M1023">
        <v>0</v>
      </c>
      <c r="N1023" s="6" t="s">
        <v>1539</v>
      </c>
      <c r="O1023" s="6"/>
      <c r="P1023" t="s">
        <v>2</v>
      </c>
      <c r="Q1023" s="5">
        <v>64</v>
      </c>
      <c r="R1023">
        <f>_xlfn.IFNA(VLOOKUP(B1023 &amp; "_EXT",$B$4:$C$1093,2,),0)</f>
        <v>1020</v>
      </c>
      <c r="S1023" t="str">
        <f>"0x" &amp; DEC2HEX(_xlfn.BITOR(LOOKUP(P1023,Encodings!$B$4:$B$21,Encodings!$E$4:$E$21),_xlfn.BITLSHIFT(Q1023,LOOKUP(P1023,Encodings!$B$4:$B$21,Encodings!$D$4:$D$21))),8)</f>
        <v>0x7E008000</v>
      </c>
      <c r="T1023" t="str">
        <f>DEC2BIN(Q1023,7)</f>
        <v>1000000</v>
      </c>
      <c r="U1023">
        <v>0</v>
      </c>
      <c r="V1023">
        <v>0</v>
      </c>
      <c r="W1023">
        <v>0</v>
      </c>
      <c r="X1023">
        <v>0</v>
      </c>
      <c r="Y1023">
        <v>0</v>
      </c>
      <c r="Z1023">
        <v>0</v>
      </c>
      <c r="AA1023">
        <v>0</v>
      </c>
      <c r="AB1023">
        <v>0</v>
      </c>
      <c r="AC1023">
        <v>1</v>
      </c>
      <c r="AD1023">
        <v>0</v>
      </c>
      <c r="AE1023">
        <v>1</v>
      </c>
      <c r="AF1023" t="str">
        <f t="shared" si="100"/>
        <v>0x0005</v>
      </c>
      <c r="AG1023" s="8" t="str">
        <f t="shared" si="101"/>
        <v>new InstInfo(1019, "v_frexp_mant_f32", "v4f", "v4f", "none", "none", "none", "none", "none", 2, 2, @"C math library frexp function. Returns binary significand of single precision float input, such that:&lt;br&gt;original single float = significand * 2exponent .&lt;br&gt;D.f =Mantissa(S0.f).&lt;br&gt;D.f range(-1.0,-0.5] or [0.5,1.0). ", @"", ISA_Enc.VOP1, 64, 1020, 0x7E008000, 0x0005),</v>
      </c>
    </row>
    <row r="1024" spans="2:33" ht="75" x14ac:dyDescent="0.25">
      <c r="B1024" t="s">
        <v>2071</v>
      </c>
      <c r="C1024" s="5">
        <f t="shared" si="102"/>
        <v>1020</v>
      </c>
      <c r="D1024" t="s">
        <v>2796</v>
      </c>
      <c r="E1024" t="s">
        <v>2796</v>
      </c>
      <c r="F1024" t="s">
        <v>2791</v>
      </c>
      <c r="G1024" t="s">
        <v>2791</v>
      </c>
      <c r="H1024" t="s">
        <v>2791</v>
      </c>
      <c r="I1024" t="s">
        <v>2791</v>
      </c>
      <c r="J1024" t="s">
        <v>2791</v>
      </c>
      <c r="K1024">
        <f t="shared" si="104"/>
        <v>2</v>
      </c>
      <c r="L1024">
        <f t="shared" si="106"/>
        <v>2</v>
      </c>
      <c r="N1024" s="6" t="s">
        <v>1539</v>
      </c>
      <c r="O1024" s="6"/>
      <c r="P1024" t="s">
        <v>2867</v>
      </c>
      <c r="Q1024">
        <v>448</v>
      </c>
      <c r="R1024">
        <v>0</v>
      </c>
      <c r="S1024" t="str">
        <f>"0x" &amp; DEC2HEX(_xlfn.BITOR(LOOKUP(P1024,Encodings!$B$4:$B$21,Encodings!$E$4:$E$21),_xlfn.BITLSHIFT(Q1024,LOOKUP(P1024,Encodings!$B$4:$B$21,Encodings!$D$4:$D$21))),8)</f>
        <v>0xD3800000</v>
      </c>
      <c r="T1024" t="str">
        <f>DEC2BIN(Q1024,9)</f>
        <v>111000000</v>
      </c>
      <c r="U1024">
        <v>0</v>
      </c>
      <c r="V1024">
        <v>0</v>
      </c>
      <c r="W1024">
        <v>0</v>
      </c>
      <c r="X1024">
        <v>0</v>
      </c>
      <c r="Y1024">
        <v>0</v>
      </c>
      <c r="Z1024">
        <v>0</v>
      </c>
      <c r="AA1024">
        <v>0</v>
      </c>
      <c r="AB1024">
        <v>0</v>
      </c>
      <c r="AC1024">
        <v>1</v>
      </c>
      <c r="AD1024">
        <v>1</v>
      </c>
      <c r="AE1024">
        <v>1</v>
      </c>
      <c r="AF1024" t="str">
        <f t="shared" si="100"/>
        <v>0x0007</v>
      </c>
      <c r="AG1024" s="8" t="str">
        <f t="shared" si="101"/>
        <v>new InstInfo(1020, "v_frexp_mant_f32_ext", "v4f", "v4f", "none", "none", "none", "none", "none", 2, 2, @"C math library frexp function. Returns binary significand of single precision float input, such that:&lt;br&gt;original single float = significand * 2exponent .&lt;br&gt;D.f =Mantissa(S0.f).&lt;br&gt;D.f range(-1.0,-0.5] or [0.5,1.0). ", @"", ISA_Enc.VOP3a1, 448, 0, 0xD3800000, 0x0007),</v>
      </c>
    </row>
    <row r="1025" spans="2:33" ht="90" x14ac:dyDescent="0.25">
      <c r="B1025" t="s">
        <v>367</v>
      </c>
      <c r="C1025" s="5">
        <f t="shared" si="102"/>
        <v>1021</v>
      </c>
      <c r="D1025" t="s">
        <v>2798</v>
      </c>
      <c r="E1025" t="s">
        <v>2798</v>
      </c>
      <c r="F1025" t="s">
        <v>2791</v>
      </c>
      <c r="G1025" t="s">
        <v>2791</v>
      </c>
      <c r="H1025" t="s">
        <v>2791</v>
      </c>
      <c r="I1025" t="s">
        <v>2791</v>
      </c>
      <c r="J1025" t="s">
        <v>2791</v>
      </c>
      <c r="K1025">
        <f t="shared" si="104"/>
        <v>2</v>
      </c>
      <c r="L1025">
        <f t="shared" si="106"/>
        <v>2</v>
      </c>
      <c r="M1025">
        <v>0</v>
      </c>
      <c r="N1025" s="6" t="s">
        <v>1541</v>
      </c>
      <c r="O1025" s="6"/>
      <c r="P1025" t="s">
        <v>2</v>
      </c>
      <c r="Q1025" s="5">
        <v>61</v>
      </c>
      <c r="R1025">
        <f>_xlfn.IFNA(VLOOKUP(B1025 &amp; "_EXT",$B$4:$C$1093,2,),0)</f>
        <v>1022</v>
      </c>
      <c r="S1025" t="str">
        <f>"0x" &amp; DEC2HEX(_xlfn.BITOR(LOOKUP(P1025,Encodings!$B$4:$B$21,Encodings!$E$4:$E$21),_xlfn.BITLSHIFT(Q1025,LOOKUP(P1025,Encodings!$B$4:$B$21,Encodings!$D$4:$D$21))),8)</f>
        <v>0x7E007A00</v>
      </c>
      <c r="T1025" t="str">
        <f>DEC2BIN(Q1025,7)</f>
        <v>0111101</v>
      </c>
      <c r="U1025">
        <v>0</v>
      </c>
      <c r="V1025">
        <v>0</v>
      </c>
      <c r="W1025">
        <v>0</v>
      </c>
      <c r="X1025">
        <v>0</v>
      </c>
      <c r="Y1025">
        <v>0</v>
      </c>
      <c r="Z1025">
        <v>0</v>
      </c>
      <c r="AA1025">
        <v>0</v>
      </c>
      <c r="AB1025">
        <v>0</v>
      </c>
      <c r="AC1025">
        <v>1</v>
      </c>
      <c r="AD1025">
        <v>0</v>
      </c>
      <c r="AE1025">
        <v>1</v>
      </c>
      <c r="AF1025" t="str">
        <f t="shared" si="100"/>
        <v>0x0005</v>
      </c>
      <c r="AG1025" s="8" t="str">
        <f t="shared" si="101"/>
        <v>new InstInfo(1021, "v_frexp_mant_f64", "v8f", "v8f", "none", "none", "none", "none", "none", 2, 2, @"C++ FREXP math function.&lt;br&gt;Returns binary significand of double precision float input, such that &lt;br&gt;original double float = significand * 2exponent .&lt;br&gt;D.d =Mantissa(S0.d).&lt;br&gt;D.d range(-1.0,-0.5] or [0.5,1.0). ", @"", ISA_Enc.VOP1, 61, 1022, 0x7E007A00, 0x0005),</v>
      </c>
    </row>
    <row r="1026" spans="2:33" ht="90" x14ac:dyDescent="0.25">
      <c r="B1026" t="s">
        <v>2072</v>
      </c>
      <c r="C1026" s="5">
        <f t="shared" si="102"/>
        <v>1022</v>
      </c>
      <c r="D1026" t="s">
        <v>2798</v>
      </c>
      <c r="E1026" t="s">
        <v>2798</v>
      </c>
      <c r="F1026" t="s">
        <v>2791</v>
      </c>
      <c r="G1026" t="s">
        <v>2791</v>
      </c>
      <c r="H1026" t="s">
        <v>2791</v>
      </c>
      <c r="I1026" t="s">
        <v>2791</v>
      </c>
      <c r="J1026" t="s">
        <v>2791</v>
      </c>
      <c r="K1026">
        <f t="shared" si="104"/>
        <v>2</v>
      </c>
      <c r="L1026">
        <f t="shared" si="106"/>
        <v>2</v>
      </c>
      <c r="N1026" s="6" t="s">
        <v>1541</v>
      </c>
      <c r="O1026" s="6"/>
      <c r="P1026" t="s">
        <v>2867</v>
      </c>
      <c r="Q1026">
        <v>445</v>
      </c>
      <c r="R1026">
        <v>0</v>
      </c>
      <c r="S1026" t="str">
        <f>"0x" &amp; DEC2HEX(_xlfn.BITOR(LOOKUP(P1026,Encodings!$B$4:$B$21,Encodings!$E$4:$E$21),_xlfn.BITLSHIFT(Q1026,LOOKUP(P1026,Encodings!$B$4:$B$21,Encodings!$D$4:$D$21))),8)</f>
        <v>0xD37A0000</v>
      </c>
      <c r="T1026" t="str">
        <f>DEC2BIN(Q1026,9)</f>
        <v>110111101</v>
      </c>
      <c r="U1026">
        <v>0</v>
      </c>
      <c r="V1026">
        <v>0</v>
      </c>
      <c r="W1026">
        <v>0</v>
      </c>
      <c r="X1026">
        <v>0</v>
      </c>
      <c r="Y1026">
        <v>0</v>
      </c>
      <c r="Z1026">
        <v>0</v>
      </c>
      <c r="AA1026">
        <v>0</v>
      </c>
      <c r="AB1026">
        <v>0</v>
      </c>
      <c r="AC1026">
        <v>1</v>
      </c>
      <c r="AD1026">
        <v>1</v>
      </c>
      <c r="AE1026">
        <v>1</v>
      </c>
      <c r="AF1026" t="str">
        <f t="shared" si="100"/>
        <v>0x0007</v>
      </c>
      <c r="AG1026" s="8" t="str">
        <f t="shared" si="101"/>
        <v>new InstInfo(1022, "v_frexp_mant_f64_ext", "v8f", "v8f", "none", "none", "none", "none", "none", 2, 2, @"C++ FREXP math function.&lt;br&gt;Returns binary significand of double precision float input, such that &lt;br&gt;original double float = significand * 2exponent .&lt;br&gt;D.d =Mantissa(S0.d).&lt;br&gt;D.d range(-1.0,-0.5] or [0.5,1.0). ", @"", ISA_Enc.VOP3a1, 445, 0, 0xD37A0000, 0x0007),</v>
      </c>
    </row>
    <row r="1027" spans="2:33" ht="105" x14ac:dyDescent="0.25">
      <c r="B1027" t="s">
        <v>1241</v>
      </c>
      <c r="C1027" s="5">
        <f t="shared" si="102"/>
        <v>1023</v>
      </c>
      <c r="D1027" t="s">
        <v>2796</v>
      </c>
      <c r="E1027" t="s">
        <v>2796</v>
      </c>
      <c r="F1027" t="s">
        <v>2791</v>
      </c>
      <c r="G1027" t="s">
        <v>2791</v>
      </c>
      <c r="H1027" t="s">
        <v>2791</v>
      </c>
      <c r="I1027" t="s">
        <v>2836</v>
      </c>
      <c r="J1027" t="s">
        <v>2852</v>
      </c>
      <c r="K1027">
        <v>2</v>
      </c>
      <c r="L1027">
        <f t="shared" si="106"/>
        <v>4</v>
      </c>
      <c r="M1027">
        <v>0</v>
      </c>
      <c r="N1027" s="6" t="s">
        <v>1682</v>
      </c>
      <c r="O1027" s="6"/>
      <c r="P1027" t="s">
        <v>1239</v>
      </c>
      <c r="Q1027" s="5">
        <v>2</v>
      </c>
      <c r="R1027">
        <v>0</v>
      </c>
      <c r="S1027" t="str">
        <f>"0x" &amp; DEC2HEX(_xlfn.BITOR(LOOKUP(P1027,Encodings!$B$4:$B$21,Encodings!$E$4:$E$21),_xlfn.BITLSHIFT(Q1027,LOOKUP(P1027,Encodings!$B$4:$B$21,Encodings!$D$4:$D$21))),8)</f>
        <v>0xC8020000</v>
      </c>
      <c r="T1027" t="str">
        <f>DEC2BIN(Q1027,5)</f>
        <v>00010</v>
      </c>
      <c r="U1027">
        <v>0</v>
      </c>
      <c r="V1027">
        <v>0</v>
      </c>
      <c r="W1027">
        <v>0</v>
      </c>
      <c r="X1027">
        <v>0</v>
      </c>
      <c r="Y1027">
        <v>0</v>
      </c>
      <c r="Z1027">
        <v>0</v>
      </c>
      <c r="AA1027">
        <v>0</v>
      </c>
      <c r="AB1027">
        <v>0</v>
      </c>
      <c r="AC1027">
        <v>1</v>
      </c>
      <c r="AD1027">
        <v>0</v>
      </c>
      <c r="AE1027">
        <v>1</v>
      </c>
      <c r="AF1027" t="str">
        <f t="shared" si="100"/>
        <v>0x0005</v>
      </c>
      <c r="AG1027" s="8" t="str">
        <f t="shared" si="101"/>
        <v>new InstInfo(1023, "v_interp_mov_f32", "v4f", "v4f", "none", "none", "none", "2u", "6u", 2, 4, @"Vertex Parameter Interpolation using parameters stored in LDS and barycentric coordinates in VGPRs.&lt;br&gt;M0 must contain: { 1'b0, new_prim_mask[15:1], lds_param_offset[15:0] }.&lt;br&gt;The ATTR field indicates which attribute (0-32) to interpolate.&lt;br&gt;The ATTRCHAN field indicates which channel: 0=x, 1=y, 2=z and 3=w. ", @"", ISA_Enc.VINTRP, 2, 0, 0xC8020000, 0x0005),</v>
      </c>
    </row>
    <row r="1028" spans="2:33" ht="105" x14ac:dyDescent="0.25">
      <c r="B1028" t="s">
        <v>1238</v>
      </c>
      <c r="C1028" s="5">
        <f t="shared" si="102"/>
        <v>1024</v>
      </c>
      <c r="D1028" t="s">
        <v>2796</v>
      </c>
      <c r="E1028" t="s">
        <v>2796</v>
      </c>
      <c r="F1028" t="s">
        <v>2791</v>
      </c>
      <c r="G1028" t="s">
        <v>2791</v>
      </c>
      <c r="H1028" t="s">
        <v>2791</v>
      </c>
      <c r="I1028" t="s">
        <v>2836</v>
      </c>
      <c r="J1028" t="s">
        <v>2852</v>
      </c>
      <c r="K1028">
        <v>2</v>
      </c>
      <c r="L1028">
        <f t="shared" si="106"/>
        <v>4</v>
      </c>
      <c r="M1028">
        <v>0</v>
      </c>
      <c r="N1028" s="6" t="s">
        <v>1682</v>
      </c>
      <c r="O1028" s="6"/>
      <c r="P1028" t="s">
        <v>1239</v>
      </c>
      <c r="Q1028" s="5">
        <v>0</v>
      </c>
      <c r="R1028">
        <v>0</v>
      </c>
      <c r="S1028" t="str">
        <f>"0x" &amp; DEC2HEX(_xlfn.BITOR(LOOKUP(P1028,Encodings!$B$4:$B$21,Encodings!$E$4:$E$21),_xlfn.BITLSHIFT(Q1028,LOOKUP(P1028,Encodings!$B$4:$B$21,Encodings!$D$4:$D$21))),8)</f>
        <v>0xC8000000</v>
      </c>
      <c r="T1028" t="str">
        <f>DEC2BIN(Q1028,5)</f>
        <v>00000</v>
      </c>
      <c r="U1028">
        <v>0</v>
      </c>
      <c r="V1028">
        <v>0</v>
      </c>
      <c r="W1028">
        <v>0</v>
      </c>
      <c r="X1028">
        <v>0</v>
      </c>
      <c r="Y1028">
        <v>0</v>
      </c>
      <c r="Z1028">
        <v>0</v>
      </c>
      <c r="AA1028">
        <v>0</v>
      </c>
      <c r="AB1028">
        <v>0</v>
      </c>
      <c r="AC1028">
        <v>1</v>
      </c>
      <c r="AD1028">
        <v>0</v>
      </c>
      <c r="AE1028">
        <v>1</v>
      </c>
      <c r="AF1028" t="str">
        <f t="shared" ref="AF1028:AF1091" si="107">"0x" &amp; BIN2HEX(U1028 &amp; V1028 &amp; W1028, 2)  &amp; BIN2HEX(X1028 &amp; Y1028 &amp; Z1028 &amp; AA1028 &amp; AB1028 &amp; AC1028 &amp; AD1028 &amp; AE1028, 2)</f>
        <v>0x0005</v>
      </c>
      <c r="AG1028" s="8" t="str">
        <f t="shared" ref="AG1028:AG1091" si="108">"new InstInfo("&amp; TEXT(C1028,"0000") &amp;", """&amp;LOWER(B1028)&amp;""", """&amp;D1028&amp;""", """&amp;E1028&amp;""", """&amp;F1028&amp;""", """&amp;G1028&amp;""", """&amp;H1028&amp;""", """&amp;I1028&amp;""", """&amp;J1028&amp;""", "&amp;K1028&amp;", "&amp;L1028&amp;", @"""&amp;SUBSTITUTE(SUBSTITUTE(N1028,CHAR(13),"&lt;br&gt;"),CHAR(10),"")&amp;""", @"""&amp;O1028&amp;""", ISA_Enc."&amp;P1028&amp;", "&amp;Q1028&amp;", "&amp;R1028&amp;", "&amp;S1028&amp;", "&amp;AF1028&amp;"),"</f>
        <v>new InstInfo(1024, "v_interp_p1_f32", "v4f", "v4f", "none", "none", "none", "2u", "6u", 2, 4, @"Vertex Parameter Interpolation using parameters stored in LDS and barycentric coordinates in VGPRs.&lt;br&gt;M0 must contain: { 1'b0, new_prim_mask[15:1], lds_param_offset[15:0] }.&lt;br&gt;The ATTR field indicates which attribute (0-32) to interpolate.&lt;br&gt;The ATTRCHAN field indicates which channel: 0=x, 1=y, 2=z and 3=w. ", @"", ISA_Enc.VINTRP, 0, 0, 0xC8000000, 0x0005),</v>
      </c>
    </row>
    <row r="1029" spans="2:33" ht="105" x14ac:dyDescent="0.25">
      <c r="B1029" t="s">
        <v>1240</v>
      </c>
      <c r="C1029" s="5">
        <f t="shared" si="102"/>
        <v>1025</v>
      </c>
      <c r="D1029" t="s">
        <v>2796</v>
      </c>
      <c r="E1029" t="s">
        <v>2796</v>
      </c>
      <c r="F1029" t="s">
        <v>2791</v>
      </c>
      <c r="G1029" t="s">
        <v>2791</v>
      </c>
      <c r="H1029" t="s">
        <v>2791</v>
      </c>
      <c r="I1029" t="s">
        <v>2836</v>
      </c>
      <c r="J1029" t="s">
        <v>2852</v>
      </c>
      <c r="K1029">
        <v>2</v>
      </c>
      <c r="L1029">
        <f t="shared" si="106"/>
        <v>4</v>
      </c>
      <c r="M1029">
        <v>0</v>
      </c>
      <c r="N1029" s="6" t="s">
        <v>1682</v>
      </c>
      <c r="O1029" s="6"/>
      <c r="P1029" t="s">
        <v>1239</v>
      </c>
      <c r="Q1029" s="5">
        <v>1</v>
      </c>
      <c r="R1029">
        <v>0</v>
      </c>
      <c r="S1029" t="str">
        <f>"0x" &amp; DEC2HEX(_xlfn.BITOR(LOOKUP(P1029,Encodings!$B$4:$B$21,Encodings!$E$4:$E$21),_xlfn.BITLSHIFT(Q1029,LOOKUP(P1029,Encodings!$B$4:$B$21,Encodings!$D$4:$D$21))),8)</f>
        <v>0xC8010000</v>
      </c>
      <c r="T1029" t="str">
        <f>DEC2BIN(Q1029,5)</f>
        <v>00001</v>
      </c>
      <c r="U1029">
        <v>0</v>
      </c>
      <c r="V1029">
        <v>0</v>
      </c>
      <c r="W1029">
        <v>0</v>
      </c>
      <c r="X1029">
        <v>0</v>
      </c>
      <c r="Y1029">
        <v>0</v>
      </c>
      <c r="Z1029">
        <v>0</v>
      </c>
      <c r="AA1029">
        <v>0</v>
      </c>
      <c r="AB1029">
        <v>0</v>
      </c>
      <c r="AC1029">
        <v>1</v>
      </c>
      <c r="AD1029">
        <v>0</v>
      </c>
      <c r="AE1029">
        <v>1</v>
      </c>
      <c r="AF1029" t="str">
        <f t="shared" si="107"/>
        <v>0x0005</v>
      </c>
      <c r="AG1029" s="8" t="str">
        <f t="shared" si="108"/>
        <v>new InstInfo(1025, "v_interp_p2_f32", "v4f", "v4f", "none", "none", "none", "2u", "6u", 2, 4, @"Vertex Parameter Interpolation using parameters stored in LDS and barycentric coordinates in VGPRs.&lt;br&gt;M0 must contain: { 1'b0, new_prim_mask[15:1], lds_param_offset[15:0] }.&lt;br&gt;The ATTR field indicates which attribute (0-32) to interpolate.&lt;br&gt;The ATTRCHAN field indicates which channel: 0=x, 1=y, 2=z and 3=w. ", @"", ISA_Enc.VINTRP, 1, 0, 0xC8010000, 0x0005),</v>
      </c>
    </row>
    <row r="1030" spans="2:33" ht="60" x14ac:dyDescent="0.25">
      <c r="B1030" t="s">
        <v>70</v>
      </c>
      <c r="C1030" s="5">
        <f t="shared" ref="C1030:C1093" si="109">C1029+1</f>
        <v>1026</v>
      </c>
      <c r="D1030" t="s">
        <v>2796</v>
      </c>
      <c r="E1030" t="s">
        <v>2796</v>
      </c>
      <c r="F1030" t="s">
        <v>2796</v>
      </c>
      <c r="G1030" t="s">
        <v>2791</v>
      </c>
      <c r="H1030" t="s">
        <v>2791</v>
      </c>
      <c r="I1030" t="s">
        <v>2791</v>
      </c>
      <c r="J1030" t="s">
        <v>2791</v>
      </c>
      <c r="K1030">
        <f t="shared" ref="K1030:K1061" si="110">7-COUNTIF(D1030:J1030,"none")</f>
        <v>3</v>
      </c>
      <c r="L1030">
        <f t="shared" si="106"/>
        <v>3</v>
      </c>
      <c r="M1030">
        <v>0</v>
      </c>
      <c r="N1030" s="6" t="s">
        <v>1437</v>
      </c>
      <c r="O1030" s="6"/>
      <c r="P1030" t="s">
        <v>1</v>
      </c>
      <c r="Q1030" s="5">
        <v>43</v>
      </c>
      <c r="R1030">
        <f>_xlfn.IFNA(VLOOKUP(B1030 &amp; "_EXT",$B$4:$C$1093,2,),0)</f>
        <v>1027</v>
      </c>
      <c r="S1030" t="str">
        <f>"0x" &amp; DEC2HEX(_xlfn.BITOR(LOOKUP(P1030,Encodings!$B$4:$B$21,Encodings!$E$4:$E$21),_xlfn.BITLSHIFT(Q1030,LOOKUP(P1030,Encodings!$B$4:$B$21,Encodings!$D$4:$D$21))),8)</f>
        <v>0x56000000</v>
      </c>
      <c r="T1030" t="str">
        <f>DEC2BIN(Q1030,6)</f>
        <v>101011</v>
      </c>
      <c r="U1030">
        <v>0</v>
      </c>
      <c r="V1030">
        <v>0</v>
      </c>
      <c r="W1030">
        <v>0</v>
      </c>
      <c r="X1030">
        <v>0</v>
      </c>
      <c r="Y1030">
        <v>0</v>
      </c>
      <c r="Z1030">
        <v>0</v>
      </c>
      <c r="AA1030">
        <v>0</v>
      </c>
      <c r="AB1030">
        <v>0</v>
      </c>
      <c r="AC1030">
        <v>1</v>
      </c>
      <c r="AD1030">
        <v>0</v>
      </c>
      <c r="AE1030">
        <v>1</v>
      </c>
      <c r="AF1030" t="str">
        <f t="shared" si="107"/>
        <v>0x0005</v>
      </c>
      <c r="AG1030" s="8" t="str">
        <f t="shared" si="108"/>
        <v>new InstInfo(1026, "v_ldexp_f32", "v4f", "v4f", "v4f", "none", "none", "none", "none", 3, 3, @"C math library ldexp function.&lt;br&gt;Result = S0.f * (2 ^ S1.i)&lt;br&gt;So = float 32&lt;br&gt;S1 = signed integer ", @"", ISA_Enc.VOP2, 43, 1027, 0x56000000, 0x0005),</v>
      </c>
    </row>
    <row r="1031" spans="2:33" ht="60" x14ac:dyDescent="0.25">
      <c r="B1031" t="s">
        <v>2006</v>
      </c>
      <c r="C1031" s="5">
        <f t="shared" si="109"/>
        <v>1027</v>
      </c>
      <c r="D1031" t="s">
        <v>2796</v>
      </c>
      <c r="E1031" t="s">
        <v>2796</v>
      </c>
      <c r="F1031" t="s">
        <v>2797</v>
      </c>
      <c r="G1031" t="s">
        <v>2791</v>
      </c>
      <c r="H1031" t="s">
        <v>2791</v>
      </c>
      <c r="I1031" t="s">
        <v>2791</v>
      </c>
      <c r="J1031" t="s">
        <v>2791</v>
      </c>
      <c r="K1031">
        <f t="shared" si="110"/>
        <v>3</v>
      </c>
      <c r="L1031">
        <f t="shared" si="106"/>
        <v>3</v>
      </c>
      <c r="N1031" s="6" t="s">
        <v>1437</v>
      </c>
      <c r="O1031" s="6"/>
      <c r="P1031" t="s">
        <v>2866</v>
      </c>
      <c r="Q1031">
        <v>299</v>
      </c>
      <c r="R1031">
        <v>0</v>
      </c>
      <c r="S1031" t="str">
        <f>"0x" &amp; DEC2HEX(_xlfn.BITOR(LOOKUP(P1031,Encodings!$B$4:$B$21,Encodings!$E$4:$E$21),_xlfn.BITLSHIFT(Q1031,LOOKUP(P1031,Encodings!$B$4:$B$21,Encodings!$D$4:$D$21))),8)</f>
        <v>0xD2560000</v>
      </c>
      <c r="T1031" t="str">
        <f>DEC2BIN(Q1031,9)</f>
        <v>100101011</v>
      </c>
      <c r="U1031">
        <v>0</v>
      </c>
      <c r="V1031">
        <v>0</v>
      </c>
      <c r="W1031">
        <v>0</v>
      </c>
      <c r="X1031">
        <v>0</v>
      </c>
      <c r="Y1031">
        <v>0</v>
      </c>
      <c r="Z1031">
        <v>0</v>
      </c>
      <c r="AA1031">
        <v>0</v>
      </c>
      <c r="AB1031">
        <v>0</v>
      </c>
      <c r="AC1031">
        <v>1</v>
      </c>
      <c r="AD1031">
        <v>1</v>
      </c>
      <c r="AE1031">
        <v>1</v>
      </c>
      <c r="AF1031" t="str">
        <f t="shared" si="107"/>
        <v>0x0007</v>
      </c>
      <c r="AG1031" s="8" t="str">
        <f t="shared" si="108"/>
        <v>new InstInfo(1027, "v_ldexp_f32_ext", "v4f", "v4f", "v4b", "none", "none", "none", "none", 3, 3, @"C math library ldexp function.&lt;br&gt;Result = S0.f * (2 ^ S1.i)&lt;br&gt;So = float 32&lt;br&gt;S1 = signed integer ", @"", ISA_Enc.VOP3a2, 299, 0, 0xD2560000, 0x0007),</v>
      </c>
    </row>
    <row r="1032" spans="2:33" ht="345" x14ac:dyDescent="0.25">
      <c r="B1032" t="s">
        <v>60</v>
      </c>
      <c r="C1032" s="5">
        <f t="shared" si="109"/>
        <v>1028</v>
      </c>
      <c r="D1032" t="s">
        <v>2798</v>
      </c>
      <c r="E1032" t="s">
        <v>2799</v>
      </c>
      <c r="F1032" t="s">
        <v>2798</v>
      </c>
      <c r="G1032" t="s">
        <v>2791</v>
      </c>
      <c r="H1032" t="s">
        <v>2791</v>
      </c>
      <c r="I1032" t="s">
        <v>2791</v>
      </c>
      <c r="J1032" t="s">
        <v>2791</v>
      </c>
      <c r="K1032">
        <f t="shared" si="110"/>
        <v>3</v>
      </c>
      <c r="L1032">
        <f t="shared" si="106"/>
        <v>3</v>
      </c>
      <c r="N1032" s="6" t="s">
        <v>1685</v>
      </c>
      <c r="O1032" s="6"/>
      <c r="P1032" t="s">
        <v>2866</v>
      </c>
      <c r="Q1032" s="5">
        <v>360</v>
      </c>
      <c r="R1032">
        <v>0</v>
      </c>
      <c r="S1032" t="str">
        <f>"0x" &amp; DEC2HEX(_xlfn.BITOR(LOOKUP(P1032,Encodings!$B$4:$B$21,Encodings!$E$4:$E$21),_xlfn.BITLSHIFT(Q1032,LOOKUP(P1032,Encodings!$B$4:$B$21,Encodings!$D$4:$D$21))),8)</f>
        <v>0xD2D00000</v>
      </c>
      <c r="T1032" t="str">
        <f>DEC2BIN(Q1032,9)</f>
        <v>101101000</v>
      </c>
      <c r="U1032">
        <v>0</v>
      </c>
      <c r="V1032">
        <v>0</v>
      </c>
      <c r="W1032">
        <v>0</v>
      </c>
      <c r="X1032">
        <v>0</v>
      </c>
      <c r="Y1032">
        <v>0</v>
      </c>
      <c r="Z1032">
        <v>0</v>
      </c>
      <c r="AA1032">
        <v>0</v>
      </c>
      <c r="AB1032">
        <v>0</v>
      </c>
      <c r="AC1032">
        <v>1</v>
      </c>
      <c r="AD1032">
        <v>1</v>
      </c>
      <c r="AE1032">
        <v>1</v>
      </c>
      <c r="AF1032" t="str">
        <f t="shared" si="107"/>
        <v>0x0007</v>
      </c>
      <c r="AG1032" s="8" t="str">
        <f t="shared" si="108"/>
        <v>new InstInfo(1028, "v_ldexp_f64", "v8f", "v4i", "v8f", "none", "none", "none", "none", 3, 3, @"Double-precision LDEXP from the C math library.&lt;br&gt;This instruction gets a 52-bit mantissa from the double-precision floating-point value in src1.YX and a 32-bit integer exponent in src0.X, and multiplies the mantissa by 2exponent. The double-precision floating-point result is stored in dst.YX. &lt;br&gt;dst = src1 * 2^src0&lt;br&gt;mant  = mantissa(src1)&lt;br&gt;exp   = exponent(src1)&lt;br&gt;sign  = sign(src1)&lt;br&gt;if (exp==0x7FF)           //src1 is inf or a NaN&lt;br&gt;   dst = src1;&lt;br&gt;else if (exp==0x0)      //src1 is zero or a denorm&lt;br&gt;   dst = (sign) ? 0x8000000000000000 : 0x0;&lt;br&gt;else                    //src1 is a float&lt;br&gt;{&lt;br&gt;exp+= src0;&lt;br&gt;if (exp&gt;=0x7FF)     //overflow&lt;br&gt;   dst = {sign,inf};&lt;br&gt;if (src0&lt;=0)              //underflow&lt;br&gt;   dst = {sign,0};&lt;br&gt;mant |= (exp&lt;&lt;52);&lt;br&gt;mant |= (sign&lt;&lt;63);&lt;br&gt;dst = mant;}", @"", ISA_Enc.VOP3a2, 360, 0, 0xD2D00000, 0x0007),</v>
      </c>
    </row>
    <row r="1033" spans="2:33" ht="165" x14ac:dyDescent="0.25">
      <c r="B1033" t="s">
        <v>26</v>
      </c>
      <c r="C1033" s="5">
        <f t="shared" si="109"/>
        <v>1029</v>
      </c>
      <c r="D1033" t="s">
        <v>2807</v>
      </c>
      <c r="E1033" t="s">
        <v>2807</v>
      </c>
      <c r="F1033" t="s">
        <v>2797</v>
      </c>
      <c r="G1033" t="s">
        <v>2797</v>
      </c>
      <c r="H1033" t="s">
        <v>2791</v>
      </c>
      <c r="I1033" t="s">
        <v>2791</v>
      </c>
      <c r="J1033" t="s">
        <v>2791</v>
      </c>
      <c r="K1033">
        <f t="shared" si="110"/>
        <v>4</v>
      </c>
      <c r="L1033">
        <f t="shared" si="106"/>
        <v>4</v>
      </c>
      <c r="N1033" s="6" t="s">
        <v>1621</v>
      </c>
      <c r="O1033" s="6"/>
      <c r="P1033" t="s">
        <v>2865</v>
      </c>
      <c r="Q1033" s="5">
        <v>333</v>
      </c>
      <c r="R1033">
        <v>0</v>
      </c>
      <c r="S1033" t="str">
        <f>"0x" &amp; DEC2HEX(_xlfn.BITOR(LOOKUP(P1033,Encodings!$B$4:$B$21,Encodings!$E$4:$E$21),_xlfn.BITLSHIFT(Q1033,LOOKUP(P1033,Encodings!$B$4:$B$21,Encodings!$D$4:$D$21))),8)</f>
        <v>0xD29A0000</v>
      </c>
      <c r="T1033" t="str">
        <f>DEC2BIN(Q1033,9)</f>
        <v>101001101</v>
      </c>
      <c r="U1033">
        <v>0</v>
      </c>
      <c r="V1033">
        <v>0</v>
      </c>
      <c r="W1033">
        <v>0</v>
      </c>
      <c r="X1033">
        <v>0</v>
      </c>
      <c r="Y1033">
        <v>0</v>
      </c>
      <c r="Z1033">
        <v>0</v>
      </c>
      <c r="AA1033">
        <v>0</v>
      </c>
      <c r="AB1033">
        <v>0</v>
      </c>
      <c r="AC1033">
        <v>1</v>
      </c>
      <c r="AD1033">
        <v>1</v>
      </c>
      <c r="AE1033">
        <v>1</v>
      </c>
      <c r="AF1033" t="str">
        <f t="shared" si="107"/>
        <v>0x0007</v>
      </c>
      <c r="AG1033" s="8" t="str">
        <f t="shared" si="108"/>
        <v>new InstInfo(1029, "v_lerp_u8", "v1u", "v1u", "v4b", "v4b", "none", "none", "none", 4, 4, @"Unsigned eight-bit pixel average on packed unsigned bytes (linear interpolation). S2 acts as a round mode; if set, 0.5 rounds up; otherwise, 0.5 truncates.&lt;br&gt;D.u = ((S0.u[31:24] + S1.u[31:24] + S2.u[24]) &gt;&gt; 1) &lt;&lt; 24 + ((S0.u[23:16] + S1.u[23:16] + S2.u[16]) &gt;&gt; 1) &lt;&lt; 16 + ((S0.u[15:8] + S1.u[15:8] + S2.u[8]) &gt;&gt; 1) &lt;&lt; 8 + ((S0.u[7:0] + S1.u[7:0] + S2.u[0]) &gt;&gt; 1).&lt;br&gt;dst = ((src0[31:24] + src1[31:24] + src2[24]) &gt;&gt; 1) &lt;&lt; 24 +&lt;br&gt;((src0[23:16] + src1[23:16] + src2[16]) &gt;&gt;1) &lt;&lt; 16 +&lt;br&gt;((src0[15:8] + src1[15:8] + src2[8]) &gt;&gt; 1) &lt;&lt; 8 +&lt;br&gt;((src0[7:0] + src1[7:0] + src2[0]) &gt;&gt; 1) ", @"", ISA_Enc.VOP3a3, 333, 0, 0xD29A0000, 0x0007),</v>
      </c>
    </row>
    <row r="1034" spans="2:33" ht="150" x14ac:dyDescent="0.25">
      <c r="B1034" t="s">
        <v>36</v>
      </c>
      <c r="C1034" s="5">
        <f t="shared" si="109"/>
        <v>1030</v>
      </c>
      <c r="D1034" t="s">
        <v>2796</v>
      </c>
      <c r="E1034" t="s">
        <v>2796</v>
      </c>
      <c r="F1034" t="s">
        <v>2791</v>
      </c>
      <c r="G1034" t="s">
        <v>2791</v>
      </c>
      <c r="H1034" t="s">
        <v>2791</v>
      </c>
      <c r="I1034" t="s">
        <v>2791</v>
      </c>
      <c r="J1034" t="s">
        <v>2791</v>
      </c>
      <c r="K1034">
        <f t="shared" si="110"/>
        <v>2</v>
      </c>
      <c r="L1034">
        <f t="shared" si="106"/>
        <v>2</v>
      </c>
      <c r="M1034">
        <v>0</v>
      </c>
      <c r="N1034" s="6" t="s">
        <v>1544</v>
      </c>
      <c r="O1034" s="6"/>
      <c r="P1034" t="s">
        <v>2</v>
      </c>
      <c r="Q1034" s="5">
        <v>38</v>
      </c>
      <c r="R1034">
        <f>_xlfn.IFNA(VLOOKUP(B1034 &amp; "_EXT",$B$4:$C$1093,2,),0)</f>
        <v>1031</v>
      </c>
      <c r="S1034" t="str">
        <f>"0x" &amp; DEC2HEX(_xlfn.BITOR(LOOKUP(P1034,Encodings!$B$4:$B$21,Encodings!$E$4:$E$21),_xlfn.BITLSHIFT(Q1034,LOOKUP(P1034,Encodings!$B$4:$B$21,Encodings!$D$4:$D$21))),8)</f>
        <v>0x7E004C00</v>
      </c>
      <c r="T1034" t="str">
        <f>DEC2BIN(Q1034,7)</f>
        <v>0100110</v>
      </c>
      <c r="U1034">
        <v>0</v>
      </c>
      <c r="V1034">
        <v>0</v>
      </c>
      <c r="W1034">
        <v>0</v>
      </c>
      <c r="X1034">
        <v>0</v>
      </c>
      <c r="Y1034">
        <v>0</v>
      </c>
      <c r="Z1034">
        <v>0</v>
      </c>
      <c r="AA1034">
        <v>0</v>
      </c>
      <c r="AB1034">
        <v>0</v>
      </c>
      <c r="AC1034">
        <v>1</v>
      </c>
      <c r="AD1034">
        <v>0</v>
      </c>
      <c r="AE1034">
        <v>1</v>
      </c>
      <c r="AF1034" t="str">
        <f t="shared" si="107"/>
        <v>0x0005</v>
      </c>
      <c r="AG1034" s="8" t="str">
        <f t="shared" si="108"/>
        <v>new InstInfo(1030, "v_log_clamp_f32", "v4f", "v4f", "none", "none", "none", "none", "none", 2, 2, @"Base2 log function.&lt;br&gt;The clamp prevents infinite results, clamping infinities to max_float.&lt;br&gt;If (Arg1 == 1.0f)&lt;br&gt;  Result = 0.0f;&lt;br&gt;Else &lt;br&gt;  Result = LOG_IEEE(Arg1)&lt;br&gt;// clamp result&lt;br&gt;if (Result == -INFINITY) &lt;br&gt;  Result = -MAX_FLOAT;", @"", ISA_Enc.VOP1, 38, 1031, 0x7E004C00, 0x0005),</v>
      </c>
    </row>
    <row r="1035" spans="2:33" ht="150" x14ac:dyDescent="0.25">
      <c r="B1035" t="s">
        <v>2073</v>
      </c>
      <c r="C1035" s="5">
        <f t="shared" si="109"/>
        <v>1031</v>
      </c>
      <c r="D1035" t="s">
        <v>2796</v>
      </c>
      <c r="E1035" t="s">
        <v>2796</v>
      </c>
      <c r="F1035" t="s">
        <v>2791</v>
      </c>
      <c r="G1035" t="s">
        <v>2791</v>
      </c>
      <c r="H1035" t="s">
        <v>2791</v>
      </c>
      <c r="I1035" t="s">
        <v>2791</v>
      </c>
      <c r="J1035" t="s">
        <v>2791</v>
      </c>
      <c r="K1035">
        <f t="shared" si="110"/>
        <v>2</v>
      </c>
      <c r="L1035">
        <f t="shared" si="106"/>
        <v>2</v>
      </c>
      <c r="N1035" s="6" t="s">
        <v>1544</v>
      </c>
      <c r="O1035" s="6"/>
      <c r="P1035" t="s">
        <v>2867</v>
      </c>
      <c r="Q1035">
        <v>422</v>
      </c>
      <c r="R1035">
        <v>0</v>
      </c>
      <c r="S1035" t="str">
        <f>"0x" &amp; DEC2HEX(_xlfn.BITOR(LOOKUP(P1035,Encodings!$B$4:$B$21,Encodings!$E$4:$E$21),_xlfn.BITLSHIFT(Q1035,LOOKUP(P1035,Encodings!$B$4:$B$21,Encodings!$D$4:$D$21))),8)</f>
        <v>0xD34C0000</v>
      </c>
      <c r="T1035" t="str">
        <f>DEC2BIN(Q1035,9)</f>
        <v>110100110</v>
      </c>
      <c r="U1035">
        <v>0</v>
      </c>
      <c r="V1035">
        <v>0</v>
      </c>
      <c r="W1035">
        <v>0</v>
      </c>
      <c r="X1035">
        <v>0</v>
      </c>
      <c r="Y1035">
        <v>0</v>
      </c>
      <c r="Z1035">
        <v>0</v>
      </c>
      <c r="AA1035">
        <v>0</v>
      </c>
      <c r="AB1035">
        <v>0</v>
      </c>
      <c r="AC1035">
        <v>1</v>
      </c>
      <c r="AD1035">
        <v>1</v>
      </c>
      <c r="AE1035">
        <v>1</v>
      </c>
      <c r="AF1035" t="str">
        <f t="shared" si="107"/>
        <v>0x0007</v>
      </c>
      <c r="AG1035" s="8" t="str">
        <f t="shared" si="108"/>
        <v>new InstInfo(1031, "v_log_clamp_f32_ext", "v4f", "v4f", "none", "none", "none", "none", "none", 2, 2, @"Base2 log function.&lt;br&gt;The clamp prevents infinite results, clamping infinities to max_float.&lt;br&gt;If (Arg1 == 1.0f)&lt;br&gt;  Result = 0.0f;&lt;br&gt;Else &lt;br&gt;  Result = LOG_IEEE(Arg1)&lt;br&gt;// clamp result&lt;br&gt;if (Result == -INFINITY) &lt;br&gt;  Result = -MAX_FLOAT;", @"", ISA_Enc.VOP3a1, 422, 0, 0xD34C0000, 0x0007),</v>
      </c>
    </row>
    <row r="1036" spans="2:33" ht="30" x14ac:dyDescent="0.25">
      <c r="B1036" t="s">
        <v>38</v>
      </c>
      <c r="C1036" s="5">
        <f t="shared" si="109"/>
        <v>1032</v>
      </c>
      <c r="D1036" t="s">
        <v>2796</v>
      </c>
      <c r="E1036" t="s">
        <v>2796</v>
      </c>
      <c r="F1036" t="s">
        <v>2791</v>
      </c>
      <c r="G1036" t="s">
        <v>2791</v>
      </c>
      <c r="H1036" t="s">
        <v>2791</v>
      </c>
      <c r="I1036" t="s">
        <v>2791</v>
      </c>
      <c r="J1036" t="s">
        <v>2791</v>
      </c>
      <c r="K1036">
        <f t="shared" si="110"/>
        <v>2</v>
      </c>
      <c r="L1036">
        <f t="shared" si="106"/>
        <v>2</v>
      </c>
      <c r="M1036">
        <v>0</v>
      </c>
      <c r="N1036" s="6" t="s">
        <v>1546</v>
      </c>
      <c r="O1036" s="6"/>
      <c r="P1036" t="s">
        <v>2</v>
      </c>
      <c r="Q1036" s="5">
        <v>39</v>
      </c>
      <c r="R1036">
        <f>_xlfn.IFNA(VLOOKUP(B1036 &amp; "_EXT",$B$4:$C$1093,2,),0)</f>
        <v>1033</v>
      </c>
      <c r="S1036" t="str">
        <f>"0x" &amp; DEC2HEX(_xlfn.BITOR(LOOKUP(P1036,Encodings!$B$4:$B$21,Encodings!$E$4:$E$21),_xlfn.BITLSHIFT(Q1036,LOOKUP(P1036,Encodings!$B$4:$B$21,Encodings!$D$4:$D$21))),8)</f>
        <v>0x7E004E00</v>
      </c>
      <c r="T1036" t="str">
        <f>DEC2BIN(Q1036,7)</f>
        <v>0100111</v>
      </c>
      <c r="U1036">
        <v>0</v>
      </c>
      <c r="V1036">
        <v>0</v>
      </c>
      <c r="W1036">
        <v>0</v>
      </c>
      <c r="X1036">
        <v>0</v>
      </c>
      <c r="Y1036">
        <v>0</v>
      </c>
      <c r="Z1036">
        <v>0</v>
      </c>
      <c r="AA1036">
        <v>0</v>
      </c>
      <c r="AB1036">
        <v>0</v>
      </c>
      <c r="AC1036">
        <v>1</v>
      </c>
      <c r="AD1036">
        <v>0</v>
      </c>
      <c r="AE1036">
        <v>1</v>
      </c>
      <c r="AF1036" t="str">
        <f t="shared" si="107"/>
        <v>0x0005</v>
      </c>
      <c r="AG1036" s="8" t="str">
        <f t="shared" si="108"/>
        <v>new InstInfo(1032, "v_log_f32", "v4f", "v4f", "none", "none", "none", "none", "none", 2, 2, @"Base2 log function.&lt;br&gt;D.f = log2(S0.f). ", @"", ISA_Enc.VOP1, 39, 1033, 0x7E004E00, 0x0005),</v>
      </c>
    </row>
    <row r="1037" spans="2:33" ht="30" x14ac:dyDescent="0.25">
      <c r="B1037" t="s">
        <v>2074</v>
      </c>
      <c r="C1037" s="5">
        <f t="shared" si="109"/>
        <v>1033</v>
      </c>
      <c r="D1037" t="s">
        <v>2796</v>
      </c>
      <c r="E1037" t="s">
        <v>2796</v>
      </c>
      <c r="F1037" t="s">
        <v>2791</v>
      </c>
      <c r="G1037" t="s">
        <v>2791</v>
      </c>
      <c r="H1037" t="s">
        <v>2791</v>
      </c>
      <c r="I1037" t="s">
        <v>2791</v>
      </c>
      <c r="J1037" t="s">
        <v>2791</v>
      </c>
      <c r="K1037">
        <f t="shared" si="110"/>
        <v>2</v>
      </c>
      <c r="L1037">
        <f t="shared" si="106"/>
        <v>2</v>
      </c>
      <c r="N1037" s="6" t="s">
        <v>1546</v>
      </c>
      <c r="O1037" s="6"/>
      <c r="P1037" t="s">
        <v>2867</v>
      </c>
      <c r="Q1037">
        <v>423</v>
      </c>
      <c r="R1037">
        <v>0</v>
      </c>
      <c r="S1037" t="str">
        <f>"0x" &amp; DEC2HEX(_xlfn.BITOR(LOOKUP(P1037,Encodings!$B$4:$B$21,Encodings!$E$4:$E$21),_xlfn.BITLSHIFT(Q1037,LOOKUP(P1037,Encodings!$B$4:$B$21,Encodings!$D$4:$D$21))),8)</f>
        <v>0xD34E0000</v>
      </c>
      <c r="T1037" t="str">
        <f>DEC2BIN(Q1037,9)</f>
        <v>110100111</v>
      </c>
      <c r="U1037">
        <v>0</v>
      </c>
      <c r="V1037">
        <v>0</v>
      </c>
      <c r="W1037">
        <v>0</v>
      </c>
      <c r="X1037">
        <v>0</v>
      </c>
      <c r="Y1037">
        <v>0</v>
      </c>
      <c r="Z1037">
        <v>0</v>
      </c>
      <c r="AA1037">
        <v>0</v>
      </c>
      <c r="AB1037">
        <v>0</v>
      </c>
      <c r="AC1037">
        <v>1</v>
      </c>
      <c r="AD1037">
        <v>1</v>
      </c>
      <c r="AE1037">
        <v>1</v>
      </c>
      <c r="AF1037" t="str">
        <f t="shared" si="107"/>
        <v>0x0007</v>
      </c>
      <c r="AG1037" s="8" t="str">
        <f t="shared" si="108"/>
        <v>new InstInfo(1033, "v_log_f32_ext", "v4f", "v4f", "none", "none", "none", "none", "none", 2, 2, @"Base2 log function.&lt;br&gt;D.f = log2(S0.f). ", @"", ISA_Enc.VOP3a1, 423, 0, 0xD34E0000, 0x0007),</v>
      </c>
    </row>
    <row r="1038" spans="2:33" ht="45" x14ac:dyDescent="0.25">
      <c r="B1038" t="s">
        <v>1548</v>
      </c>
      <c r="C1038" s="5">
        <f t="shared" si="109"/>
        <v>1034</v>
      </c>
      <c r="D1038" t="s">
        <v>2796</v>
      </c>
      <c r="E1038" t="s">
        <v>2796</v>
      </c>
      <c r="F1038" t="s">
        <v>2791</v>
      </c>
      <c r="G1038" t="s">
        <v>2791</v>
      </c>
      <c r="H1038" t="s">
        <v>2791</v>
      </c>
      <c r="I1038" t="s">
        <v>2791</v>
      </c>
      <c r="J1038" t="s">
        <v>2791</v>
      </c>
      <c r="K1038">
        <f t="shared" si="110"/>
        <v>2</v>
      </c>
      <c r="L1038">
        <f t="shared" si="106"/>
        <v>2</v>
      </c>
      <c r="M1038">
        <v>0</v>
      </c>
      <c r="N1038" s="6" t="s">
        <v>1549</v>
      </c>
      <c r="O1038" s="6"/>
      <c r="P1038" t="s">
        <v>2</v>
      </c>
      <c r="Q1038" s="5">
        <v>69</v>
      </c>
      <c r="R1038">
        <f>_xlfn.IFNA(VLOOKUP(B1038 &amp; "_EXT",$B$4:$C$1093,2,),0)</f>
        <v>0</v>
      </c>
      <c r="S1038" t="str">
        <f>"0x" &amp; DEC2HEX(_xlfn.BITOR(LOOKUP(P1038,Encodings!$B$4:$B$21,Encodings!$E$4:$E$21),_xlfn.BITLSHIFT(Q1038,LOOKUP(P1038,Encodings!$B$4:$B$21,Encodings!$D$4:$D$21))),8)</f>
        <v>0x7E008A00</v>
      </c>
      <c r="T1038" t="str">
        <f>DEC2BIN(Q1038,7)</f>
        <v>1000101</v>
      </c>
      <c r="U1038">
        <v>0</v>
      </c>
      <c r="V1038">
        <v>0</v>
      </c>
      <c r="W1038">
        <v>0</v>
      </c>
      <c r="X1038">
        <v>0</v>
      </c>
      <c r="Y1038">
        <v>0</v>
      </c>
      <c r="Z1038">
        <v>0</v>
      </c>
      <c r="AA1038">
        <v>0</v>
      </c>
      <c r="AB1038">
        <v>0</v>
      </c>
      <c r="AC1038">
        <v>1</v>
      </c>
      <c r="AD1038">
        <v>0</v>
      </c>
      <c r="AE1038">
        <v>1</v>
      </c>
      <c r="AF1038" t="str">
        <f t="shared" si="107"/>
        <v>0x0005</v>
      </c>
      <c r="AG1038" s="8" t="str">
        <f t="shared" si="108"/>
        <v>new InstInfo(1034, "v_log_legacy_f32", "v4f", "v4f", "none", "none", "none", "none", "none", 2, 2, @"Return the algorithm of a 32-bit floating point value, using the same precision as Sea Islands.&lt;br&gt;D.f = log2(S0.f). Base 2 logarithm. Same as Sea Islands. ", @"", ISA_Enc.VOP1, 69, 0, 0x7E008A00, 0x0005),</v>
      </c>
    </row>
    <row r="1039" spans="2:33" ht="30" x14ac:dyDescent="0.25">
      <c r="B1039" t="s">
        <v>41</v>
      </c>
      <c r="C1039" s="5">
        <f t="shared" si="109"/>
        <v>1035</v>
      </c>
      <c r="D1039" t="s">
        <v>2797</v>
      </c>
      <c r="E1039" t="s">
        <v>2797</v>
      </c>
      <c r="F1039" t="s">
        <v>2797</v>
      </c>
      <c r="G1039" t="s">
        <v>2791</v>
      </c>
      <c r="H1039" t="s">
        <v>2791</v>
      </c>
      <c r="I1039" t="s">
        <v>2791</v>
      </c>
      <c r="J1039" t="s">
        <v>2791</v>
      </c>
      <c r="K1039">
        <f t="shared" si="110"/>
        <v>3</v>
      </c>
      <c r="L1039">
        <f t="shared" si="106"/>
        <v>3</v>
      </c>
      <c r="M1039">
        <v>0</v>
      </c>
      <c r="N1039" s="6" t="s">
        <v>1439</v>
      </c>
      <c r="O1039" s="6"/>
      <c r="P1039" t="s">
        <v>1</v>
      </c>
      <c r="Q1039" s="5">
        <v>25</v>
      </c>
      <c r="R1039">
        <f>_xlfn.IFNA(VLOOKUP(B1039 &amp; "_EXT",$B$4:$C$1093,2,),0)</f>
        <v>1036</v>
      </c>
      <c r="S1039" t="str">
        <f>"0x" &amp; DEC2HEX(_xlfn.BITOR(LOOKUP(P1039,Encodings!$B$4:$B$21,Encodings!$E$4:$E$21),_xlfn.BITLSHIFT(Q1039,LOOKUP(P1039,Encodings!$B$4:$B$21,Encodings!$D$4:$D$21))),8)</f>
        <v>0x32000000</v>
      </c>
      <c r="T1039" t="str">
        <f>DEC2BIN(Q1039,6)</f>
        <v>011001</v>
      </c>
      <c r="U1039">
        <v>0</v>
      </c>
      <c r="V1039">
        <v>0</v>
      </c>
      <c r="W1039">
        <v>0</v>
      </c>
      <c r="X1039">
        <v>0</v>
      </c>
      <c r="Y1039">
        <v>0</v>
      </c>
      <c r="Z1039">
        <v>0</v>
      </c>
      <c r="AA1039">
        <v>0</v>
      </c>
      <c r="AB1039">
        <v>0</v>
      </c>
      <c r="AC1039">
        <v>1</v>
      </c>
      <c r="AD1039">
        <v>0</v>
      </c>
      <c r="AE1039">
        <v>1</v>
      </c>
      <c r="AF1039" t="str">
        <f t="shared" si="107"/>
        <v>0x0005</v>
      </c>
      <c r="AG1039" s="8" t="str">
        <f t="shared" si="108"/>
        <v>new InstInfo(1035, "v_lshl_b32", "v4b", "v4b", "v4b", "none", "none", "none", "none", 3, 3, @"Scalar Logical Shift Left. Zero is shifted into the vacated locations. &lt;br&gt;D.u = S0.u &lt;&lt; S1.u[4:0]. ", @"", ISA_Enc.VOP2, 25, 1036, 0x32000000, 0x0005),</v>
      </c>
    </row>
    <row r="1040" spans="2:33" ht="30" x14ac:dyDescent="0.25">
      <c r="B1040" t="s">
        <v>2007</v>
      </c>
      <c r="C1040" s="5">
        <f t="shared" si="109"/>
        <v>1036</v>
      </c>
      <c r="D1040" t="s">
        <v>2797</v>
      </c>
      <c r="E1040" t="s">
        <v>2797</v>
      </c>
      <c r="F1040" t="s">
        <v>2797</v>
      </c>
      <c r="G1040" t="s">
        <v>2791</v>
      </c>
      <c r="H1040" t="s">
        <v>2791</v>
      </c>
      <c r="I1040" t="s">
        <v>2791</v>
      </c>
      <c r="J1040" t="s">
        <v>2791</v>
      </c>
      <c r="K1040">
        <f t="shared" si="110"/>
        <v>3</v>
      </c>
      <c r="L1040">
        <f t="shared" si="106"/>
        <v>3</v>
      </c>
      <c r="N1040" s="6" t="s">
        <v>1439</v>
      </c>
      <c r="O1040" s="6"/>
      <c r="P1040" t="s">
        <v>2866</v>
      </c>
      <c r="Q1040">
        <v>281</v>
      </c>
      <c r="R1040">
        <v>0</v>
      </c>
      <c r="S1040" t="str">
        <f>"0x" &amp; DEC2HEX(_xlfn.BITOR(LOOKUP(P1040,Encodings!$B$4:$B$21,Encodings!$E$4:$E$21),_xlfn.BITLSHIFT(Q1040,LOOKUP(P1040,Encodings!$B$4:$B$21,Encodings!$D$4:$D$21))),8)</f>
        <v>0xD2320000</v>
      </c>
      <c r="T1040" t="str">
        <f>DEC2BIN(Q1040,9)</f>
        <v>100011001</v>
      </c>
      <c r="U1040">
        <v>0</v>
      </c>
      <c r="V1040">
        <v>0</v>
      </c>
      <c r="W1040">
        <v>0</v>
      </c>
      <c r="X1040">
        <v>0</v>
      </c>
      <c r="Y1040">
        <v>0</v>
      </c>
      <c r="Z1040">
        <v>0</v>
      </c>
      <c r="AA1040">
        <v>0</v>
      </c>
      <c r="AB1040">
        <v>0</v>
      </c>
      <c r="AC1040">
        <v>1</v>
      </c>
      <c r="AD1040">
        <v>1</v>
      </c>
      <c r="AE1040">
        <v>1</v>
      </c>
      <c r="AF1040" t="str">
        <f t="shared" si="107"/>
        <v>0x0007</v>
      </c>
      <c r="AG1040" s="8" t="str">
        <f t="shared" si="108"/>
        <v>new InstInfo(1036, "v_lshl_b32_ext", "v4b", "v4b", "v4b", "none", "none", "none", "none", 3, 3, @"Scalar Logical Shift Left. Zero is shifted into the vacated locations. &lt;br&gt;D.u = S0.u &lt;&lt; S1.u[4:0]. ", @"", ISA_Enc.VOP3a2, 281, 0, 0xD2320000, 0x0007),</v>
      </c>
    </row>
    <row r="1041" spans="2:33" x14ac:dyDescent="0.25">
      <c r="B1041" t="s">
        <v>781</v>
      </c>
      <c r="C1041" s="5">
        <f t="shared" si="109"/>
        <v>1037</v>
      </c>
      <c r="D1041" t="s">
        <v>2801</v>
      </c>
      <c r="E1041" t="s">
        <v>2801</v>
      </c>
      <c r="F1041" t="s">
        <v>2807</v>
      </c>
      <c r="G1041" t="s">
        <v>2791</v>
      </c>
      <c r="H1041" t="s">
        <v>2791</v>
      </c>
      <c r="I1041" t="s">
        <v>2791</v>
      </c>
      <c r="J1041" t="s">
        <v>2791</v>
      </c>
      <c r="K1041">
        <f t="shared" si="110"/>
        <v>3</v>
      </c>
      <c r="L1041">
        <f t="shared" si="106"/>
        <v>3</v>
      </c>
      <c r="N1041" t="s">
        <v>1623</v>
      </c>
      <c r="P1041" t="s">
        <v>2866</v>
      </c>
      <c r="Q1041" s="5">
        <v>353</v>
      </c>
      <c r="R1041">
        <v>0</v>
      </c>
      <c r="S1041" t="str">
        <f>"0x" &amp; DEC2HEX(_xlfn.BITOR(LOOKUP(P1041,Encodings!$B$4:$B$21,Encodings!$E$4:$E$21),_xlfn.BITLSHIFT(Q1041,LOOKUP(P1041,Encodings!$B$4:$B$21,Encodings!$D$4:$D$21))),8)</f>
        <v>0xD2C20000</v>
      </c>
      <c r="T1041" t="str">
        <f>DEC2BIN(Q1041,9)</f>
        <v>101100001</v>
      </c>
      <c r="U1041">
        <v>0</v>
      </c>
      <c r="V1041">
        <v>0</v>
      </c>
      <c r="W1041">
        <v>0</v>
      </c>
      <c r="X1041">
        <v>0</v>
      </c>
      <c r="Y1041">
        <v>0</v>
      </c>
      <c r="Z1041">
        <v>0</v>
      </c>
      <c r="AA1041">
        <v>0</v>
      </c>
      <c r="AB1041">
        <v>0</v>
      </c>
      <c r="AC1041">
        <v>1</v>
      </c>
      <c r="AD1041">
        <v>1</v>
      </c>
      <c r="AE1041">
        <v>1</v>
      </c>
      <c r="AF1041" t="str">
        <f t="shared" si="107"/>
        <v>0x0007</v>
      </c>
      <c r="AG1041" s="8" t="str">
        <f t="shared" si="108"/>
        <v>new InstInfo(1037, "v_lshl_b64", "v8b", "v8b", "v1u", "none", "none", "none", "none", 3, 3, @"D = S0.u &lt;&lt; S1.u[4:0]. ", @"", ISA_Enc.VOP3a2, 353, 0, 0xD2C20000, 0x0007),</v>
      </c>
    </row>
    <row r="1042" spans="2:33" x14ac:dyDescent="0.25">
      <c r="B1042" t="s">
        <v>42</v>
      </c>
      <c r="C1042" s="5">
        <f t="shared" si="109"/>
        <v>1038</v>
      </c>
      <c r="D1042" t="s">
        <v>2797</v>
      </c>
      <c r="E1042" t="s">
        <v>2797</v>
      </c>
      <c r="F1042" t="s">
        <v>2797</v>
      </c>
      <c r="G1042" t="s">
        <v>2791</v>
      </c>
      <c r="H1042" t="s">
        <v>2791</v>
      </c>
      <c r="I1042" t="s">
        <v>2791</v>
      </c>
      <c r="J1042" t="s">
        <v>2791</v>
      </c>
      <c r="K1042">
        <f t="shared" si="110"/>
        <v>3</v>
      </c>
      <c r="L1042">
        <f t="shared" si="106"/>
        <v>3</v>
      </c>
      <c r="M1042">
        <v>0</v>
      </c>
      <c r="N1042" t="s">
        <v>1440</v>
      </c>
      <c r="P1042" t="s">
        <v>1</v>
      </c>
      <c r="Q1042" s="5">
        <v>26</v>
      </c>
      <c r="R1042">
        <f>_xlfn.IFNA(VLOOKUP(B1042 &amp; "_EXT",$B$4:$C$1093,2,),0)</f>
        <v>1039</v>
      </c>
      <c r="S1042" t="str">
        <f>"0x" &amp; DEC2HEX(_xlfn.BITOR(LOOKUP(P1042,Encodings!$B$4:$B$21,Encodings!$E$4:$E$21),_xlfn.BITLSHIFT(Q1042,LOOKUP(P1042,Encodings!$B$4:$B$21,Encodings!$D$4:$D$21))),8)</f>
        <v>0x34000000</v>
      </c>
      <c r="T1042" t="str">
        <f>DEC2BIN(Q1042,6)</f>
        <v>011010</v>
      </c>
      <c r="U1042">
        <v>0</v>
      </c>
      <c r="V1042">
        <v>0</v>
      </c>
      <c r="W1042">
        <v>0</v>
      </c>
      <c r="X1042">
        <v>0</v>
      </c>
      <c r="Y1042">
        <v>0</v>
      </c>
      <c r="Z1042">
        <v>0</v>
      </c>
      <c r="AA1042">
        <v>0</v>
      </c>
      <c r="AB1042">
        <v>0</v>
      </c>
      <c r="AC1042">
        <v>1</v>
      </c>
      <c r="AD1042">
        <v>0</v>
      </c>
      <c r="AE1042">
        <v>1</v>
      </c>
      <c r="AF1042" t="str">
        <f t="shared" si="107"/>
        <v>0x0005</v>
      </c>
      <c r="AG1042" s="8" t="str">
        <f t="shared" si="108"/>
        <v>new InstInfo(1038, "v_lshlrev_b32", "v4b", "v4b", "v4b", "none", "none", "none", "none", 3, 3, @"D.u = S1.u &lt;&lt; S0.u[4:0].  ", @"", ISA_Enc.VOP2, 26, 1039, 0x34000000, 0x0005),</v>
      </c>
    </row>
    <row r="1043" spans="2:33" x14ac:dyDescent="0.25">
      <c r="B1043" t="s">
        <v>2008</v>
      </c>
      <c r="C1043" s="5">
        <f t="shared" si="109"/>
        <v>1039</v>
      </c>
      <c r="D1043" t="s">
        <v>2797</v>
      </c>
      <c r="E1043" t="s">
        <v>2797</v>
      </c>
      <c r="F1043" t="s">
        <v>2797</v>
      </c>
      <c r="G1043" t="s">
        <v>2791</v>
      </c>
      <c r="H1043" t="s">
        <v>2791</v>
      </c>
      <c r="I1043" t="s">
        <v>2791</v>
      </c>
      <c r="J1043" t="s">
        <v>2791</v>
      </c>
      <c r="K1043">
        <f t="shared" si="110"/>
        <v>3</v>
      </c>
      <c r="L1043">
        <f t="shared" si="106"/>
        <v>3</v>
      </c>
      <c r="N1043" t="s">
        <v>1440</v>
      </c>
      <c r="P1043" t="s">
        <v>2866</v>
      </c>
      <c r="Q1043">
        <v>282</v>
      </c>
      <c r="R1043">
        <v>0</v>
      </c>
      <c r="S1043" t="str">
        <f>"0x" &amp; DEC2HEX(_xlfn.BITOR(LOOKUP(P1043,Encodings!$B$4:$B$21,Encodings!$E$4:$E$21),_xlfn.BITLSHIFT(Q1043,LOOKUP(P1043,Encodings!$B$4:$B$21,Encodings!$D$4:$D$21))),8)</f>
        <v>0xD2340000</v>
      </c>
      <c r="T1043" t="str">
        <f>DEC2BIN(Q1043,9)</f>
        <v>100011010</v>
      </c>
      <c r="U1043">
        <v>0</v>
      </c>
      <c r="V1043">
        <v>0</v>
      </c>
      <c r="W1043">
        <v>0</v>
      </c>
      <c r="X1043">
        <v>0</v>
      </c>
      <c r="Y1043">
        <v>0</v>
      </c>
      <c r="Z1043">
        <v>0</v>
      </c>
      <c r="AA1043">
        <v>0</v>
      </c>
      <c r="AB1043">
        <v>0</v>
      </c>
      <c r="AC1043">
        <v>1</v>
      </c>
      <c r="AD1043">
        <v>1</v>
      </c>
      <c r="AE1043">
        <v>1</v>
      </c>
      <c r="AF1043" t="str">
        <f t="shared" si="107"/>
        <v>0x0007</v>
      </c>
      <c r="AG1043" s="8" t="str">
        <f t="shared" si="108"/>
        <v>new InstInfo(1039, "v_lshlrev_b32_ext", "v4b", "v4b", "v4b", "none", "none", "none", "none", 3, 3, @"D.u = S1.u &lt;&lt; S0.u[4:0].  ", @"", ISA_Enc.VOP3a2, 282, 0, 0xD2340000, 0x0007),</v>
      </c>
    </row>
    <row r="1044" spans="2:33" ht="30" x14ac:dyDescent="0.25">
      <c r="B1044" t="s">
        <v>33</v>
      </c>
      <c r="C1044" s="5">
        <f t="shared" si="109"/>
        <v>1040</v>
      </c>
      <c r="D1044" t="s">
        <v>2797</v>
      </c>
      <c r="E1044" t="s">
        <v>2797</v>
      </c>
      <c r="F1044" t="s">
        <v>2797</v>
      </c>
      <c r="G1044" t="s">
        <v>2791</v>
      </c>
      <c r="H1044" t="s">
        <v>2791</v>
      </c>
      <c r="I1044" t="s">
        <v>2791</v>
      </c>
      <c r="J1044" t="s">
        <v>2791</v>
      </c>
      <c r="K1044">
        <f t="shared" si="110"/>
        <v>3</v>
      </c>
      <c r="L1044">
        <f t="shared" si="106"/>
        <v>3</v>
      </c>
      <c r="M1044">
        <v>0</v>
      </c>
      <c r="N1044" s="6" t="s">
        <v>1442</v>
      </c>
      <c r="O1044" s="6"/>
      <c r="P1044" t="s">
        <v>1</v>
      </c>
      <c r="Q1044" s="5">
        <v>21</v>
      </c>
      <c r="R1044">
        <f>_xlfn.IFNA(VLOOKUP(B1044 &amp; "_EXT",$B$4:$C$1093,2,),0)</f>
        <v>1041</v>
      </c>
      <c r="S1044" t="str">
        <f>"0x" &amp; DEC2HEX(_xlfn.BITOR(LOOKUP(P1044,Encodings!$B$4:$B$21,Encodings!$E$4:$E$21),_xlfn.BITLSHIFT(Q1044,LOOKUP(P1044,Encodings!$B$4:$B$21,Encodings!$D$4:$D$21))),8)</f>
        <v>0x2A000000</v>
      </c>
      <c r="T1044" t="str">
        <f>DEC2BIN(Q1044,6)</f>
        <v>010101</v>
      </c>
      <c r="U1044">
        <v>0</v>
      </c>
      <c r="V1044">
        <v>0</v>
      </c>
      <c r="W1044">
        <v>0</v>
      </c>
      <c r="X1044">
        <v>0</v>
      </c>
      <c r="Y1044">
        <v>0</v>
      </c>
      <c r="Z1044">
        <v>0</v>
      </c>
      <c r="AA1044">
        <v>0</v>
      </c>
      <c r="AB1044">
        <v>0</v>
      </c>
      <c r="AC1044">
        <v>1</v>
      </c>
      <c r="AD1044">
        <v>0</v>
      </c>
      <c r="AE1044">
        <v>1</v>
      </c>
      <c r="AF1044" t="str">
        <f t="shared" si="107"/>
        <v>0x0005</v>
      </c>
      <c r="AG1044" s="8" t="str">
        <f t="shared" si="108"/>
        <v>new InstInfo(1040, "v_lshr_b32", "v4b", "v4b", "v4b", "none", "none", "none", "none", 3, 3, @"Scalar Logical Shift Right.  Zero is shifted into the vacated locations. &lt;br&gt;D.u = S0.u &gt;&gt; S1.u[4:0]. ", @"", ISA_Enc.VOP2, 21, 1041, 0x2A000000, 0x0005),</v>
      </c>
    </row>
    <row r="1045" spans="2:33" ht="30" x14ac:dyDescent="0.25">
      <c r="B1045" t="s">
        <v>2009</v>
      </c>
      <c r="C1045" s="5">
        <f t="shared" si="109"/>
        <v>1041</v>
      </c>
      <c r="D1045" t="s">
        <v>2797</v>
      </c>
      <c r="E1045" t="s">
        <v>2797</v>
      </c>
      <c r="F1045" t="s">
        <v>2797</v>
      </c>
      <c r="G1045" t="s">
        <v>2791</v>
      </c>
      <c r="H1045" t="s">
        <v>2791</v>
      </c>
      <c r="I1045" t="s">
        <v>2791</v>
      </c>
      <c r="J1045" t="s">
        <v>2791</v>
      </c>
      <c r="K1045">
        <f t="shared" si="110"/>
        <v>3</v>
      </c>
      <c r="L1045">
        <f t="shared" si="106"/>
        <v>3</v>
      </c>
      <c r="N1045" s="6" t="s">
        <v>1442</v>
      </c>
      <c r="O1045" s="6"/>
      <c r="P1045" t="s">
        <v>2866</v>
      </c>
      <c r="Q1045">
        <v>277</v>
      </c>
      <c r="R1045">
        <v>0</v>
      </c>
      <c r="S1045" t="str">
        <f>"0x" &amp; DEC2HEX(_xlfn.BITOR(LOOKUP(P1045,Encodings!$B$4:$B$21,Encodings!$E$4:$E$21),_xlfn.BITLSHIFT(Q1045,LOOKUP(P1045,Encodings!$B$4:$B$21,Encodings!$D$4:$D$21))),8)</f>
        <v>0xD22A0000</v>
      </c>
      <c r="T1045" t="str">
        <f>DEC2BIN(Q1045,9)</f>
        <v>100010101</v>
      </c>
      <c r="U1045">
        <v>0</v>
      </c>
      <c r="V1045">
        <v>0</v>
      </c>
      <c r="W1045">
        <v>0</v>
      </c>
      <c r="X1045">
        <v>0</v>
      </c>
      <c r="Y1045">
        <v>0</v>
      </c>
      <c r="Z1045">
        <v>0</v>
      </c>
      <c r="AA1045">
        <v>0</v>
      </c>
      <c r="AB1045">
        <v>0</v>
      </c>
      <c r="AC1045">
        <v>1</v>
      </c>
      <c r="AD1045">
        <v>1</v>
      </c>
      <c r="AE1045">
        <v>1</v>
      </c>
      <c r="AF1045" t="str">
        <f t="shared" si="107"/>
        <v>0x0007</v>
      </c>
      <c r="AG1045" s="8" t="str">
        <f t="shared" si="108"/>
        <v>new InstInfo(1041, "v_lshr_b32_ext", "v4b", "v4b", "v4b", "none", "none", "none", "none", 3, 3, @"Scalar Logical Shift Right.  Zero is shifted into the vacated locations. &lt;br&gt;D.u = S0.u &gt;&gt; S1.u[4:0]. ", @"", ISA_Enc.VOP3a2, 277, 0, 0xD22A0000, 0x0007),</v>
      </c>
    </row>
    <row r="1046" spans="2:33" x14ac:dyDescent="0.25">
      <c r="B1046" t="s">
        <v>782</v>
      </c>
      <c r="C1046" s="5">
        <f t="shared" si="109"/>
        <v>1042</v>
      </c>
      <c r="D1046" t="s">
        <v>2801</v>
      </c>
      <c r="E1046" t="s">
        <v>2801</v>
      </c>
      <c r="F1046" t="s">
        <v>2807</v>
      </c>
      <c r="G1046" t="s">
        <v>2791</v>
      </c>
      <c r="H1046" t="s">
        <v>2791</v>
      </c>
      <c r="I1046" t="s">
        <v>2791</v>
      </c>
      <c r="J1046" t="s">
        <v>2791</v>
      </c>
      <c r="K1046">
        <f t="shared" si="110"/>
        <v>3</v>
      </c>
      <c r="L1046">
        <f t="shared" si="106"/>
        <v>3</v>
      </c>
      <c r="N1046" t="s">
        <v>1601</v>
      </c>
      <c r="P1046" t="s">
        <v>2866</v>
      </c>
      <c r="Q1046" s="5">
        <v>354</v>
      </c>
      <c r="R1046">
        <v>0</v>
      </c>
      <c r="S1046" t="str">
        <f>"0x" &amp; DEC2HEX(_xlfn.BITOR(LOOKUP(P1046,Encodings!$B$4:$B$21,Encodings!$E$4:$E$21),_xlfn.BITLSHIFT(Q1046,LOOKUP(P1046,Encodings!$B$4:$B$21,Encodings!$D$4:$D$21))),8)</f>
        <v>0xD2C40000</v>
      </c>
      <c r="T1046" t="str">
        <f>DEC2BIN(Q1046,9)</f>
        <v>101100010</v>
      </c>
      <c r="U1046">
        <v>0</v>
      </c>
      <c r="V1046">
        <v>0</v>
      </c>
      <c r="W1046">
        <v>0</v>
      </c>
      <c r="X1046">
        <v>0</v>
      </c>
      <c r="Y1046">
        <v>0</v>
      </c>
      <c r="Z1046">
        <v>0</v>
      </c>
      <c r="AA1046">
        <v>0</v>
      </c>
      <c r="AB1046">
        <v>0</v>
      </c>
      <c r="AC1046">
        <v>1</v>
      </c>
      <c r="AD1046">
        <v>1</v>
      </c>
      <c r="AE1046">
        <v>1</v>
      </c>
      <c r="AF1046" t="str">
        <f t="shared" si="107"/>
        <v>0x0007</v>
      </c>
      <c r="AG1046" s="8" t="str">
        <f t="shared" si="108"/>
        <v>new InstInfo(1042, "v_lshr_b64", "v8b", "v8b", "v1u", "none", "none", "none", "none", 3, 3, @"D = S0.u &gt;&gt; S1.u[4:0]. ", @"", ISA_Enc.VOP3a2, 354, 0, 0xD2C40000, 0x0007),</v>
      </c>
    </row>
    <row r="1047" spans="2:33" x14ac:dyDescent="0.25">
      <c r="B1047" t="s">
        <v>35</v>
      </c>
      <c r="C1047" s="5">
        <f t="shared" si="109"/>
        <v>1043</v>
      </c>
      <c r="D1047" t="s">
        <v>2797</v>
      </c>
      <c r="E1047" t="s">
        <v>2797</v>
      </c>
      <c r="F1047" t="s">
        <v>2797</v>
      </c>
      <c r="G1047" t="s">
        <v>2791</v>
      </c>
      <c r="H1047" t="s">
        <v>2791</v>
      </c>
      <c r="I1047" t="s">
        <v>2791</v>
      </c>
      <c r="J1047" t="s">
        <v>2791</v>
      </c>
      <c r="K1047">
        <f t="shared" si="110"/>
        <v>3</v>
      </c>
      <c r="L1047">
        <f t="shared" si="106"/>
        <v>3</v>
      </c>
      <c r="M1047">
        <v>0</v>
      </c>
      <c r="N1047" t="s">
        <v>1443</v>
      </c>
      <c r="P1047" t="s">
        <v>1</v>
      </c>
      <c r="Q1047" s="5">
        <v>22</v>
      </c>
      <c r="R1047">
        <f>_xlfn.IFNA(VLOOKUP(B1047 &amp; "_EXT",$B$4:$C$1093,2,),0)</f>
        <v>1044</v>
      </c>
      <c r="S1047" t="str">
        <f>"0x" &amp; DEC2HEX(_xlfn.BITOR(LOOKUP(P1047,Encodings!$B$4:$B$21,Encodings!$E$4:$E$21),_xlfn.BITLSHIFT(Q1047,LOOKUP(P1047,Encodings!$B$4:$B$21,Encodings!$D$4:$D$21))),8)</f>
        <v>0x2C000000</v>
      </c>
      <c r="T1047" t="str">
        <f>DEC2BIN(Q1047,6)</f>
        <v>010110</v>
      </c>
      <c r="U1047">
        <v>0</v>
      </c>
      <c r="V1047">
        <v>0</v>
      </c>
      <c r="W1047">
        <v>0</v>
      </c>
      <c r="X1047">
        <v>0</v>
      </c>
      <c r="Y1047">
        <v>0</v>
      </c>
      <c r="Z1047">
        <v>0</v>
      </c>
      <c r="AA1047">
        <v>0</v>
      </c>
      <c r="AB1047">
        <v>0</v>
      </c>
      <c r="AC1047">
        <v>1</v>
      </c>
      <c r="AD1047">
        <v>0</v>
      </c>
      <c r="AE1047">
        <v>1</v>
      </c>
      <c r="AF1047" t="str">
        <f t="shared" si="107"/>
        <v>0x0005</v>
      </c>
      <c r="AG1047" s="8" t="str">
        <f t="shared" si="108"/>
        <v>new InstInfo(1043, "v_lshrrev_b32", "v4b", "v4b", "v4b", "none", "none", "none", "none", 3, 3, @"D.u = S1.u &gt;&gt; S0.u[4:0].  ", @"", ISA_Enc.VOP2, 22, 1044, 0x2C000000, 0x0005),</v>
      </c>
    </row>
    <row r="1048" spans="2:33" x14ac:dyDescent="0.25">
      <c r="B1048" t="s">
        <v>2010</v>
      </c>
      <c r="C1048" s="5">
        <f t="shared" si="109"/>
        <v>1044</v>
      </c>
      <c r="D1048" t="s">
        <v>2797</v>
      </c>
      <c r="E1048" t="s">
        <v>2797</v>
      </c>
      <c r="F1048" t="s">
        <v>2797</v>
      </c>
      <c r="G1048" t="s">
        <v>2791</v>
      </c>
      <c r="H1048" t="s">
        <v>2791</v>
      </c>
      <c r="I1048" t="s">
        <v>2791</v>
      </c>
      <c r="J1048" t="s">
        <v>2791</v>
      </c>
      <c r="K1048">
        <f t="shared" si="110"/>
        <v>3</v>
      </c>
      <c r="L1048">
        <f t="shared" si="106"/>
        <v>3</v>
      </c>
      <c r="N1048" t="s">
        <v>1443</v>
      </c>
      <c r="P1048" t="s">
        <v>2866</v>
      </c>
      <c r="Q1048">
        <v>278</v>
      </c>
      <c r="R1048">
        <v>0</v>
      </c>
      <c r="S1048" t="str">
        <f>"0x" &amp; DEC2HEX(_xlfn.BITOR(LOOKUP(P1048,Encodings!$B$4:$B$21,Encodings!$E$4:$E$21),_xlfn.BITLSHIFT(Q1048,LOOKUP(P1048,Encodings!$B$4:$B$21,Encodings!$D$4:$D$21))),8)</f>
        <v>0xD22C0000</v>
      </c>
      <c r="T1048" t="str">
        <f>DEC2BIN(Q1048,9)</f>
        <v>100010110</v>
      </c>
      <c r="U1048">
        <v>0</v>
      </c>
      <c r="V1048">
        <v>0</v>
      </c>
      <c r="W1048">
        <v>0</v>
      </c>
      <c r="X1048">
        <v>0</v>
      </c>
      <c r="Y1048">
        <v>0</v>
      </c>
      <c r="Z1048">
        <v>0</v>
      </c>
      <c r="AA1048">
        <v>0</v>
      </c>
      <c r="AB1048">
        <v>0</v>
      </c>
      <c r="AC1048">
        <v>1</v>
      </c>
      <c r="AD1048">
        <v>1</v>
      </c>
      <c r="AE1048">
        <v>1</v>
      </c>
      <c r="AF1048" t="str">
        <f t="shared" si="107"/>
        <v>0x0007</v>
      </c>
      <c r="AG1048" s="8" t="str">
        <f t="shared" si="108"/>
        <v>new InstInfo(1044, "v_lshrrev_b32_ext", "v4b", "v4b", "v4b", "none", "none", "none", "none", 3, 3, @"D.u = S1.u &gt;&gt; S0.u[4:0].  ", @"", ISA_Enc.VOP3a2, 278, 0, 0xD22C0000, 0x0007),</v>
      </c>
    </row>
    <row r="1049" spans="2:33" x14ac:dyDescent="0.25">
      <c r="B1049" t="s">
        <v>50</v>
      </c>
      <c r="C1049" s="5">
        <f t="shared" si="109"/>
        <v>1045</v>
      </c>
      <c r="D1049" t="s">
        <v>2796</v>
      </c>
      <c r="E1049" t="s">
        <v>2796</v>
      </c>
      <c r="F1049" t="s">
        <v>2796</v>
      </c>
      <c r="G1049" t="s">
        <v>2791</v>
      </c>
      <c r="H1049" t="s">
        <v>2791</v>
      </c>
      <c r="I1049" t="s">
        <v>2791</v>
      </c>
      <c r="J1049" t="s">
        <v>2791</v>
      </c>
      <c r="K1049">
        <f t="shared" si="110"/>
        <v>3</v>
      </c>
      <c r="L1049">
        <f t="shared" si="106"/>
        <v>3</v>
      </c>
      <c r="M1049">
        <v>1</v>
      </c>
      <c r="N1049" t="s">
        <v>1444</v>
      </c>
      <c r="P1049" t="s">
        <v>1</v>
      </c>
      <c r="Q1049" s="5">
        <v>31</v>
      </c>
      <c r="R1049">
        <f>_xlfn.IFNA(VLOOKUP(B1049 &amp; "_EXT",$B$4:$C$1093,2,),0)</f>
        <v>1046</v>
      </c>
      <c r="S1049" t="str">
        <f>"0x" &amp; DEC2HEX(_xlfn.BITOR(LOOKUP(P1049,Encodings!$B$4:$B$21,Encodings!$E$4:$E$21),_xlfn.BITLSHIFT(Q1049,LOOKUP(P1049,Encodings!$B$4:$B$21,Encodings!$D$4:$D$21))),8)</f>
        <v>0x3E000000</v>
      </c>
      <c r="T1049" t="str">
        <f>DEC2BIN(Q1049,6)</f>
        <v>011111</v>
      </c>
      <c r="U1049">
        <v>0</v>
      </c>
      <c r="V1049">
        <v>0</v>
      </c>
      <c r="W1049">
        <v>0</v>
      </c>
      <c r="X1049">
        <v>0</v>
      </c>
      <c r="Y1049">
        <v>0</v>
      </c>
      <c r="Z1049">
        <v>0</v>
      </c>
      <c r="AA1049">
        <v>0</v>
      </c>
      <c r="AB1049">
        <v>0</v>
      </c>
      <c r="AC1049">
        <v>1</v>
      </c>
      <c r="AD1049">
        <v>0</v>
      </c>
      <c r="AE1049">
        <v>1</v>
      </c>
      <c r="AF1049" t="str">
        <f t="shared" si="107"/>
        <v>0x0005</v>
      </c>
      <c r="AG1049" s="8" t="str">
        <f t="shared" si="108"/>
        <v>new InstInfo(1045, "v_mac_f32", "v4f", "v4f", "v4f", "none", "none", "none", "none", 3, 3, @"D.f = S0.f * S1.f + D.f.  ", @"", ISA_Enc.VOP2, 31, 1046, 0x3E000000, 0x0005),</v>
      </c>
    </row>
    <row r="1050" spans="2:33" x14ac:dyDescent="0.25">
      <c r="B1050" t="s">
        <v>2011</v>
      </c>
      <c r="C1050" s="5">
        <f t="shared" si="109"/>
        <v>1046</v>
      </c>
      <c r="D1050" t="s">
        <v>2796</v>
      </c>
      <c r="E1050" t="s">
        <v>2796</v>
      </c>
      <c r="F1050" t="s">
        <v>2796</v>
      </c>
      <c r="G1050" t="s">
        <v>2791</v>
      </c>
      <c r="H1050" t="s">
        <v>2791</v>
      </c>
      <c r="I1050" t="s">
        <v>2791</v>
      </c>
      <c r="J1050" t="s">
        <v>2791</v>
      </c>
      <c r="K1050">
        <f t="shared" si="110"/>
        <v>3</v>
      </c>
      <c r="L1050">
        <f t="shared" si="106"/>
        <v>3</v>
      </c>
      <c r="N1050" t="s">
        <v>1444</v>
      </c>
      <c r="P1050" t="s">
        <v>2866</v>
      </c>
      <c r="Q1050">
        <v>287</v>
      </c>
      <c r="R1050">
        <v>0</v>
      </c>
      <c r="S1050" t="str">
        <f>"0x" &amp; DEC2HEX(_xlfn.BITOR(LOOKUP(P1050,Encodings!$B$4:$B$21,Encodings!$E$4:$E$21),_xlfn.BITLSHIFT(Q1050,LOOKUP(P1050,Encodings!$B$4:$B$21,Encodings!$D$4:$D$21))),8)</f>
        <v>0xD23E0000</v>
      </c>
      <c r="T1050" t="str">
        <f>DEC2BIN(Q1050,9)</f>
        <v>100011111</v>
      </c>
      <c r="U1050">
        <v>0</v>
      </c>
      <c r="V1050">
        <v>0</v>
      </c>
      <c r="W1050">
        <v>0</v>
      </c>
      <c r="X1050">
        <v>0</v>
      </c>
      <c r="Y1050">
        <v>0</v>
      </c>
      <c r="Z1050">
        <v>0</v>
      </c>
      <c r="AA1050">
        <v>0</v>
      </c>
      <c r="AB1050">
        <v>0</v>
      </c>
      <c r="AC1050">
        <v>1</v>
      </c>
      <c r="AD1050">
        <v>1</v>
      </c>
      <c r="AE1050">
        <v>1</v>
      </c>
      <c r="AF1050" t="str">
        <f t="shared" si="107"/>
        <v>0x0007</v>
      </c>
      <c r="AG1050" s="8" t="str">
        <f t="shared" si="108"/>
        <v>new InstInfo(1046, "v_mac_f32_ext", "v4f", "v4f", "v4f", "none", "none", "none", "none", 3, 3, @"D.f = S0.f * S1.f + D.f.  ", @"", ISA_Enc.VOP3a2, 287, 0, 0xD23E0000, 0x0007),</v>
      </c>
    </row>
    <row r="1051" spans="2:33" x14ac:dyDescent="0.25">
      <c r="B1051" t="s">
        <v>14</v>
      </c>
      <c r="C1051" s="5">
        <f t="shared" si="109"/>
        <v>1047</v>
      </c>
      <c r="D1051" t="s">
        <v>2796</v>
      </c>
      <c r="E1051" t="s">
        <v>2796</v>
      </c>
      <c r="F1051" t="s">
        <v>2796</v>
      </c>
      <c r="G1051" t="s">
        <v>2791</v>
      </c>
      <c r="H1051" t="s">
        <v>2791</v>
      </c>
      <c r="I1051" t="s">
        <v>2791</v>
      </c>
      <c r="J1051" t="s">
        <v>2791</v>
      </c>
      <c r="K1051">
        <f t="shared" si="110"/>
        <v>3</v>
      </c>
      <c r="L1051">
        <f t="shared" si="106"/>
        <v>3</v>
      </c>
      <c r="M1051">
        <v>1</v>
      </c>
      <c r="N1051" t="s">
        <v>1672</v>
      </c>
      <c r="P1051" t="s">
        <v>1</v>
      </c>
      <c r="Q1051" s="5">
        <v>6</v>
      </c>
      <c r="R1051">
        <f>_xlfn.IFNA(VLOOKUP(B1051 &amp; "_EXT",$B$4:$C$1093,2,),0)</f>
        <v>1048</v>
      </c>
      <c r="S1051" t="str">
        <f>"0x" &amp; DEC2HEX(_xlfn.BITOR(LOOKUP(P1051,Encodings!$B$4:$B$21,Encodings!$E$4:$E$21),_xlfn.BITLSHIFT(Q1051,LOOKUP(P1051,Encodings!$B$4:$B$21,Encodings!$D$4:$D$21))),8)</f>
        <v>0x0C000000</v>
      </c>
      <c r="T1051" t="str">
        <f>DEC2BIN(Q1051,6)</f>
        <v>000110</v>
      </c>
      <c r="U1051">
        <v>0</v>
      </c>
      <c r="V1051">
        <v>0</v>
      </c>
      <c r="W1051">
        <v>0</v>
      </c>
      <c r="X1051">
        <v>0</v>
      </c>
      <c r="Y1051">
        <v>0</v>
      </c>
      <c r="Z1051">
        <v>0</v>
      </c>
      <c r="AA1051">
        <v>0</v>
      </c>
      <c r="AB1051">
        <v>0</v>
      </c>
      <c r="AC1051">
        <v>1</v>
      </c>
      <c r="AD1051">
        <v>0</v>
      </c>
      <c r="AE1051">
        <v>1</v>
      </c>
      <c r="AF1051" t="str">
        <f t="shared" si="107"/>
        <v>0x0005</v>
      </c>
      <c r="AG1051" s="8" t="str">
        <f t="shared" si="108"/>
        <v>new InstInfo(1047, "v_mac_legacy_f32", "v4f", "v4f", "v4f", "none", "none", "none", "none", 3, 3, @"D.f = S0.F * S1.f + D.f. (Note that 'legacy' means that, unlike IEEE rules, 0 * anything = 0.) ", @"", ISA_Enc.VOP2, 6, 1048, 0x0C000000, 0x0005),</v>
      </c>
    </row>
    <row r="1052" spans="2:33" x14ac:dyDescent="0.25">
      <c r="B1052" t="s">
        <v>2012</v>
      </c>
      <c r="C1052" s="5">
        <f t="shared" si="109"/>
        <v>1048</v>
      </c>
      <c r="D1052" t="s">
        <v>2796</v>
      </c>
      <c r="E1052" t="s">
        <v>2796</v>
      </c>
      <c r="F1052" t="s">
        <v>2796</v>
      </c>
      <c r="G1052" t="s">
        <v>2791</v>
      </c>
      <c r="H1052" t="s">
        <v>2791</v>
      </c>
      <c r="I1052" t="s">
        <v>2791</v>
      </c>
      <c r="J1052" t="s">
        <v>2791</v>
      </c>
      <c r="K1052">
        <f t="shared" si="110"/>
        <v>3</v>
      </c>
      <c r="L1052">
        <f t="shared" si="106"/>
        <v>3</v>
      </c>
      <c r="N1052" t="s">
        <v>1672</v>
      </c>
      <c r="P1052" t="s">
        <v>2866</v>
      </c>
      <c r="Q1052">
        <v>262</v>
      </c>
      <c r="R1052">
        <v>0</v>
      </c>
      <c r="S1052" t="str">
        <f>"0x" &amp; DEC2HEX(_xlfn.BITOR(LOOKUP(P1052,Encodings!$B$4:$B$21,Encodings!$E$4:$E$21),_xlfn.BITLSHIFT(Q1052,LOOKUP(P1052,Encodings!$B$4:$B$21,Encodings!$D$4:$D$21))),8)</f>
        <v>0xD20C0000</v>
      </c>
      <c r="T1052" t="str">
        <f t="shared" ref="T1052:T1058" si="111">DEC2BIN(Q1052,9)</f>
        <v>100000110</v>
      </c>
      <c r="U1052">
        <v>0</v>
      </c>
      <c r="V1052">
        <v>0</v>
      </c>
      <c r="W1052">
        <v>0</v>
      </c>
      <c r="X1052">
        <v>0</v>
      </c>
      <c r="Y1052">
        <v>0</v>
      </c>
      <c r="Z1052">
        <v>0</v>
      </c>
      <c r="AA1052">
        <v>0</v>
      </c>
      <c r="AB1052">
        <v>0</v>
      </c>
      <c r="AC1052">
        <v>1</v>
      </c>
      <c r="AD1052">
        <v>1</v>
      </c>
      <c r="AE1052">
        <v>1</v>
      </c>
      <c r="AF1052" t="str">
        <f t="shared" si="107"/>
        <v>0x0007</v>
      </c>
      <c r="AG1052" s="8" t="str">
        <f t="shared" si="108"/>
        <v>new InstInfo(1048, "v_mac_legacy_f32_ext", "v4f", "v4f", "v4f", "none", "none", "none", "none", 3, 3, @"D.f = S0.F * S1.f + D.f. (Note that 'legacy' means that, unlike IEEE rules, 0 * anything = 0.) ", @"", ISA_Enc.VOP3a2, 262, 0, 0xD20C0000, 0x0007),</v>
      </c>
    </row>
    <row r="1053" spans="2:33" ht="45" x14ac:dyDescent="0.25">
      <c r="B1053" t="s">
        <v>6</v>
      </c>
      <c r="C1053" s="5">
        <f t="shared" si="109"/>
        <v>1049</v>
      </c>
      <c r="D1053" t="s">
        <v>2796</v>
      </c>
      <c r="E1053" t="s">
        <v>2796</v>
      </c>
      <c r="F1053" t="s">
        <v>2796</v>
      </c>
      <c r="G1053" t="s">
        <v>2796</v>
      </c>
      <c r="H1053" t="s">
        <v>2791</v>
      </c>
      <c r="I1053" t="s">
        <v>2791</v>
      </c>
      <c r="J1053" t="s">
        <v>2791</v>
      </c>
      <c r="K1053">
        <f t="shared" si="110"/>
        <v>4</v>
      </c>
      <c r="L1053">
        <f t="shared" si="106"/>
        <v>4</v>
      </c>
      <c r="N1053" s="6" t="s">
        <v>1624</v>
      </c>
      <c r="O1053" s="6"/>
      <c r="P1053" t="s">
        <v>2865</v>
      </c>
      <c r="Q1053" s="5">
        <v>321</v>
      </c>
      <c r="R1053">
        <v>0</v>
      </c>
      <c r="S1053" t="str">
        <f>"0x" &amp; DEC2HEX(_xlfn.BITOR(LOOKUP(P1053,Encodings!$B$4:$B$21,Encodings!$E$4:$E$21),_xlfn.BITLSHIFT(Q1053,LOOKUP(P1053,Encodings!$B$4:$B$21,Encodings!$D$4:$D$21))),8)</f>
        <v>0xD2820000</v>
      </c>
      <c r="T1053" t="str">
        <f t="shared" si="111"/>
        <v>101000001</v>
      </c>
      <c r="U1053">
        <v>0</v>
      </c>
      <c r="V1053">
        <v>0</v>
      </c>
      <c r="W1053">
        <v>0</v>
      </c>
      <c r="X1053">
        <v>0</v>
      </c>
      <c r="Y1053">
        <v>0</v>
      </c>
      <c r="Z1053">
        <v>0</v>
      </c>
      <c r="AA1053">
        <v>0</v>
      </c>
      <c r="AB1053">
        <v>0</v>
      </c>
      <c r="AC1053">
        <v>1</v>
      </c>
      <c r="AD1053">
        <v>1</v>
      </c>
      <c r="AE1053">
        <v>1</v>
      </c>
      <c r="AF1053" t="str">
        <f t="shared" si="107"/>
        <v>0x0007</v>
      </c>
      <c r="AG1053" s="8" t="str">
        <f t="shared" si="108"/>
        <v>new InstInfo(1049, "v_mad_f32", "v4f", "v4f", "v4f", "v4f", "none", "none", "none", 4, 4, @"Floating point multiply-add (MAD). Gives same result as ADD after MUL_IEEE. Uses IEEE rules for 0*anything.&lt;br&gt;D.f = S0.f * S1.f + S2.f. ", @"", ISA_Enc.VOP3a3, 321, 0, 0xD2820000, 0x0007),</v>
      </c>
    </row>
    <row r="1054" spans="2:33" ht="90" x14ac:dyDescent="0.25">
      <c r="B1054" t="s">
        <v>9</v>
      </c>
      <c r="C1054" s="5">
        <f t="shared" si="109"/>
        <v>1050</v>
      </c>
      <c r="D1054" t="s">
        <v>2802</v>
      </c>
      <c r="E1054" t="s">
        <v>2838</v>
      </c>
      <c r="F1054" t="s">
        <v>2838</v>
      </c>
      <c r="G1054" t="s">
        <v>2819</v>
      </c>
      <c r="H1054" t="s">
        <v>2791</v>
      </c>
      <c r="I1054" t="s">
        <v>2791</v>
      </c>
      <c r="J1054" t="s">
        <v>2791</v>
      </c>
      <c r="K1054">
        <f t="shared" si="110"/>
        <v>4</v>
      </c>
      <c r="L1054">
        <f t="shared" si="106"/>
        <v>4</v>
      </c>
      <c r="N1054" s="6" t="s">
        <v>1625</v>
      </c>
      <c r="O1054" s="6" t="s">
        <v>2827</v>
      </c>
      <c r="P1054" t="s">
        <v>2865</v>
      </c>
      <c r="Q1054" s="5">
        <v>322</v>
      </c>
      <c r="R1054">
        <v>0</v>
      </c>
      <c r="S1054" t="str">
        <f>"0x" &amp; DEC2HEX(_xlfn.BITOR(LOOKUP(P1054,Encodings!$B$4:$B$21,Encodings!$E$4:$E$21),_xlfn.BITLSHIFT(Q1054,LOOKUP(P1054,Encodings!$B$4:$B$21,Encodings!$D$4:$D$21))),8)</f>
        <v>0xD2840000</v>
      </c>
      <c r="T1054" t="str">
        <f t="shared" si="111"/>
        <v>101000010</v>
      </c>
      <c r="U1054">
        <v>0</v>
      </c>
      <c r="V1054">
        <v>0</v>
      </c>
      <c r="W1054">
        <v>0</v>
      </c>
      <c r="X1054">
        <v>0</v>
      </c>
      <c r="Y1054">
        <v>0</v>
      </c>
      <c r="Z1054">
        <v>0</v>
      </c>
      <c r="AA1054">
        <v>0</v>
      </c>
      <c r="AB1054">
        <v>0</v>
      </c>
      <c r="AC1054">
        <v>1</v>
      </c>
      <c r="AD1054">
        <v>1</v>
      </c>
      <c r="AE1054">
        <v>1</v>
      </c>
      <c r="AF1054" t="str">
        <f t="shared" si="107"/>
        <v>0x0007</v>
      </c>
      <c r="AG1054" s="8" t="str">
        <f t="shared" si="108"/>
        <v>new InstInfo(1050, "v_mad_i32_i24", "v8i", "v3i", "v3i", "v4[iu]", "none", "none", "none", 4, 4, @"24-bit signed integer muladd.&lt;br&gt;S0 and S1 are treated as 24-bit signed integers. S2 is treated as a 32-bit signed or unsigned integer. Bits [31:24] are ignored. The result represents the low-order sign extended 32 bits of the multiply add result.&lt;br&gt;Result = Arg1.i[23:0] * Arg2.i[23:0] + Arg3.i[31:0] (low order bits). ", @"uint only works here if values are &lt;2147483648(aka top bit must be 0). If larger is needed use U32 version. ", ISA_Enc.VOP3a3, 322, 0, 0xD2840000, 0x0007),</v>
      </c>
    </row>
    <row r="1055" spans="2:33" ht="45" x14ac:dyDescent="0.25">
      <c r="B1055" t="s">
        <v>1626</v>
      </c>
      <c r="C1055" s="5">
        <f t="shared" si="109"/>
        <v>1051</v>
      </c>
      <c r="D1055" t="s">
        <v>2802</v>
      </c>
      <c r="E1055" t="s">
        <v>2799</v>
      </c>
      <c r="F1055" t="s">
        <v>2799</v>
      </c>
      <c r="G1055" t="s">
        <v>2802</v>
      </c>
      <c r="H1055" t="s">
        <v>2791</v>
      </c>
      <c r="I1055" t="s">
        <v>2791</v>
      </c>
      <c r="J1055" t="s">
        <v>2791</v>
      </c>
      <c r="K1055">
        <f t="shared" si="110"/>
        <v>4</v>
      </c>
      <c r="L1055">
        <f t="shared" si="106"/>
        <v>4</v>
      </c>
      <c r="N1055" s="6" t="s">
        <v>1627</v>
      </c>
      <c r="O1055" s="6"/>
      <c r="P1055" t="s">
        <v>2865</v>
      </c>
      <c r="Q1055" s="5">
        <v>375</v>
      </c>
      <c r="R1055">
        <v>0</v>
      </c>
      <c r="S1055" t="str">
        <f>"0x" &amp; DEC2HEX(_xlfn.BITOR(LOOKUP(P1055,Encodings!$B$4:$B$21,Encodings!$E$4:$E$21),_xlfn.BITLSHIFT(Q1055,LOOKUP(P1055,Encodings!$B$4:$B$21,Encodings!$D$4:$D$21))),8)</f>
        <v>0xD2EE0000</v>
      </c>
      <c r="T1055" t="str">
        <f t="shared" si="111"/>
        <v>101110111</v>
      </c>
      <c r="U1055">
        <v>0</v>
      </c>
      <c r="V1055">
        <v>0</v>
      </c>
      <c r="W1055">
        <v>0</v>
      </c>
      <c r="X1055">
        <v>0</v>
      </c>
      <c r="Y1055">
        <v>0</v>
      </c>
      <c r="Z1055">
        <v>1</v>
      </c>
      <c r="AA1055">
        <v>0</v>
      </c>
      <c r="AB1055">
        <v>0</v>
      </c>
      <c r="AC1055">
        <v>1</v>
      </c>
      <c r="AD1055">
        <v>1</v>
      </c>
      <c r="AE1055">
        <v>1</v>
      </c>
      <c r="AF1055" t="str">
        <f t="shared" si="107"/>
        <v>0x0027</v>
      </c>
      <c r="AG1055" s="8" t="str">
        <f t="shared" si="108"/>
        <v>new InstInfo(1051, "v_mad_i64_i32", "v8i", "v4i", "v4i", "v8i", "none", "none", "none", 4, 4, @"Multiply add using the product of two 32-bit signed integers, then added to a 64-bit integer.&lt;br&gt;{vcc_out,D.i64} = S0.i32 * S1.i32 + S2.i64. ", @"", ISA_Enc.VOP3a3, 375, 0, 0xD2EE0000, 0x0027),</v>
      </c>
    </row>
    <row r="1056" spans="2:33" ht="45" x14ac:dyDescent="0.25">
      <c r="B1056" t="s">
        <v>3</v>
      </c>
      <c r="C1056" s="5">
        <f t="shared" si="109"/>
        <v>1052</v>
      </c>
      <c r="D1056" t="s">
        <v>2798</v>
      </c>
      <c r="E1056" t="s">
        <v>2796</v>
      </c>
      <c r="F1056" t="s">
        <v>2796</v>
      </c>
      <c r="G1056" t="s">
        <v>2796</v>
      </c>
      <c r="H1056" t="s">
        <v>2791</v>
      </c>
      <c r="I1056" t="s">
        <v>2791</v>
      </c>
      <c r="J1056" t="s">
        <v>2791</v>
      </c>
      <c r="K1056">
        <f t="shared" si="110"/>
        <v>4</v>
      </c>
      <c r="L1056">
        <f t="shared" si="106"/>
        <v>4</v>
      </c>
      <c r="N1056" s="6" t="s">
        <v>1628</v>
      </c>
      <c r="O1056" s="6"/>
      <c r="P1056" t="s">
        <v>2865</v>
      </c>
      <c r="Q1056" s="5">
        <v>320</v>
      </c>
      <c r="R1056">
        <v>0</v>
      </c>
      <c r="S1056" t="str">
        <f>"0x" &amp; DEC2HEX(_xlfn.BITOR(LOOKUP(P1056,Encodings!$B$4:$B$21,Encodings!$E$4:$E$21),_xlfn.BITLSHIFT(Q1056,LOOKUP(P1056,Encodings!$B$4:$B$21,Encodings!$D$4:$D$21))),8)</f>
        <v>0xD2800000</v>
      </c>
      <c r="T1056" t="str">
        <f t="shared" si="111"/>
        <v>101000000</v>
      </c>
      <c r="U1056">
        <v>0</v>
      </c>
      <c r="V1056">
        <v>0</v>
      </c>
      <c r="W1056">
        <v>0</v>
      </c>
      <c r="X1056">
        <v>0</v>
      </c>
      <c r="Y1056">
        <v>0</v>
      </c>
      <c r="Z1056">
        <v>0</v>
      </c>
      <c r="AA1056">
        <v>0</v>
      </c>
      <c r="AB1056">
        <v>0</v>
      </c>
      <c r="AC1056">
        <v>1</v>
      </c>
      <c r="AD1056">
        <v>1</v>
      </c>
      <c r="AE1056">
        <v>1</v>
      </c>
      <c r="AF1056" t="str">
        <f t="shared" si="107"/>
        <v>0x0007</v>
      </c>
      <c r="AG1056" s="8" t="str">
        <f t="shared" si="108"/>
        <v>new InstInfo(1052, "v_mad_legacy_f32", "v8f", "v4f", "v4f", "v4f", "none", "none", "none", 4, 4, @"Floating-point multiply-add (MAD).  Gives same result as ADD after MUL.&lt;br&gt;D.f = S0.f * S1.f + S2.f (DX9 rules, 0.0*x = 0.0). ", @"", ISA_Enc.VOP3a3, 320, 0, 0xD2800000, 0x0007),</v>
      </c>
    </row>
    <row r="1057" spans="2:33" ht="75" x14ac:dyDescent="0.25">
      <c r="B1057" t="s">
        <v>11</v>
      </c>
      <c r="C1057" s="5">
        <f t="shared" si="109"/>
        <v>1053</v>
      </c>
      <c r="D1057" t="s">
        <v>2803</v>
      </c>
      <c r="E1057" t="s">
        <v>2839</v>
      </c>
      <c r="F1057" t="s">
        <v>2839</v>
      </c>
      <c r="G1057" t="s">
        <v>2800</v>
      </c>
      <c r="H1057" t="s">
        <v>2791</v>
      </c>
      <c r="I1057" t="s">
        <v>2791</v>
      </c>
      <c r="J1057" t="s">
        <v>2791</v>
      </c>
      <c r="K1057">
        <f t="shared" si="110"/>
        <v>4</v>
      </c>
      <c r="L1057">
        <f t="shared" si="106"/>
        <v>4</v>
      </c>
      <c r="N1057" s="6" t="s">
        <v>1629</v>
      </c>
      <c r="O1057" s="6"/>
      <c r="P1057" t="s">
        <v>2865</v>
      </c>
      <c r="Q1057" s="5">
        <v>323</v>
      </c>
      <c r="R1057">
        <v>0</v>
      </c>
      <c r="S1057" t="str">
        <f>"0x" &amp; DEC2HEX(_xlfn.BITOR(LOOKUP(P1057,Encodings!$B$4:$B$21,Encodings!$E$4:$E$21),_xlfn.BITLSHIFT(Q1057,LOOKUP(P1057,Encodings!$B$4:$B$21,Encodings!$D$4:$D$21))),8)</f>
        <v>0xD2860000</v>
      </c>
      <c r="T1057" t="str">
        <f t="shared" si="111"/>
        <v>101000011</v>
      </c>
      <c r="U1057">
        <v>0</v>
      </c>
      <c r="V1057">
        <v>0</v>
      </c>
      <c r="W1057">
        <v>0</v>
      </c>
      <c r="X1057">
        <v>0</v>
      </c>
      <c r="Y1057">
        <v>0</v>
      </c>
      <c r="Z1057">
        <v>0</v>
      </c>
      <c r="AA1057">
        <v>0</v>
      </c>
      <c r="AB1057">
        <v>0</v>
      </c>
      <c r="AC1057">
        <v>1</v>
      </c>
      <c r="AD1057">
        <v>1</v>
      </c>
      <c r="AE1057">
        <v>1</v>
      </c>
      <c r="AF1057" t="str">
        <f t="shared" si="107"/>
        <v>0x0007</v>
      </c>
      <c r="AG1057" s="8" t="str">
        <f t="shared" si="108"/>
        <v>new InstInfo(1053, "v_mad_u32_u24", "v8u", "v3u", "v3u", "v4u", "none", "none", "none", 4, 4, @"24 bit unsigned integer muladd&lt;br&gt;Src a and b treated as 24 bit unsigned integers. Src c treated as 32 bit signed or unsigned integer. Bits [31:24] ignored. The result represents the low-order 32 bits of the multiply add result.&lt;br&gt;D.u = S0.u[23:0] * S1.u[23:0] + S2.u[31:0]. ", @"", ISA_Enc.VOP3a3, 323, 0, 0xD2860000, 0x0007),</v>
      </c>
    </row>
    <row r="1058" spans="2:33" ht="45" x14ac:dyDescent="0.25">
      <c r="B1058" t="s">
        <v>1630</v>
      </c>
      <c r="C1058" s="5">
        <f t="shared" si="109"/>
        <v>1054</v>
      </c>
      <c r="D1058" t="s">
        <v>2803</v>
      </c>
      <c r="E1058" t="s">
        <v>2800</v>
      </c>
      <c r="F1058" t="s">
        <v>2800</v>
      </c>
      <c r="G1058" t="s">
        <v>2803</v>
      </c>
      <c r="H1058" t="s">
        <v>2791</v>
      </c>
      <c r="I1058" t="s">
        <v>2791</v>
      </c>
      <c r="J1058" t="s">
        <v>2791</v>
      </c>
      <c r="K1058">
        <f t="shared" si="110"/>
        <v>4</v>
      </c>
      <c r="L1058">
        <f t="shared" si="106"/>
        <v>4</v>
      </c>
      <c r="N1058" s="6" t="s">
        <v>1631</v>
      </c>
      <c r="O1058" s="6"/>
      <c r="P1058" t="s">
        <v>2865</v>
      </c>
      <c r="Q1058" s="5">
        <v>374</v>
      </c>
      <c r="R1058">
        <v>0</v>
      </c>
      <c r="S1058" t="str">
        <f>"0x" &amp; DEC2HEX(_xlfn.BITOR(LOOKUP(P1058,Encodings!$B$4:$B$21,Encodings!$E$4:$E$21),_xlfn.BITLSHIFT(Q1058,LOOKUP(P1058,Encodings!$B$4:$B$21,Encodings!$D$4:$D$21))),8)</f>
        <v>0xD2EC0000</v>
      </c>
      <c r="T1058" t="str">
        <f t="shared" si="111"/>
        <v>101110110</v>
      </c>
      <c r="U1058">
        <v>0</v>
      </c>
      <c r="V1058">
        <v>0</v>
      </c>
      <c r="W1058">
        <v>0</v>
      </c>
      <c r="X1058">
        <v>0</v>
      </c>
      <c r="Y1058">
        <v>0</v>
      </c>
      <c r="Z1058">
        <v>1</v>
      </c>
      <c r="AA1058">
        <v>0</v>
      </c>
      <c r="AB1058">
        <v>0</v>
      </c>
      <c r="AC1058">
        <v>1</v>
      </c>
      <c r="AD1058">
        <v>1</v>
      </c>
      <c r="AE1058">
        <v>1</v>
      </c>
      <c r="AF1058" t="str">
        <f t="shared" si="107"/>
        <v>0x0027</v>
      </c>
      <c r="AG1058" s="8" t="str">
        <f t="shared" si="108"/>
        <v>new InstInfo(1054, "v_mad_u64_u32", "v8u", "v4u", "v4u", "v8u", "none", "none", "none", 4, 4, @"Multiply add using the product of two 32-bit unsigned integers, then added to a 64-bit integer.&lt;br&gt;{vcc_out,D.u64} = S0.u32 * S1.u32 + S2.u64. ", @"", ISA_Enc.VOP3a3, 374, 0, 0xD2EC0000, 0x0027),</v>
      </c>
    </row>
    <row r="1059" spans="2:33" x14ac:dyDescent="0.25">
      <c r="B1059" t="s">
        <v>55</v>
      </c>
      <c r="C1059" s="5">
        <f t="shared" si="109"/>
        <v>1055</v>
      </c>
      <c r="D1059" t="s">
        <v>2796</v>
      </c>
      <c r="E1059" t="s">
        <v>2796</v>
      </c>
      <c r="F1059" t="s">
        <v>2796</v>
      </c>
      <c r="G1059" t="s">
        <v>2098</v>
      </c>
      <c r="H1059" t="s">
        <v>2791</v>
      </c>
      <c r="I1059" t="s">
        <v>2791</v>
      </c>
      <c r="J1059" t="s">
        <v>2791</v>
      </c>
      <c r="K1059">
        <f t="shared" si="110"/>
        <v>4</v>
      </c>
      <c r="L1059">
        <f t="shared" si="106"/>
        <v>4</v>
      </c>
      <c r="M1059">
        <v>1</v>
      </c>
      <c r="N1059" t="s">
        <v>1446</v>
      </c>
      <c r="P1059" t="s">
        <v>1</v>
      </c>
      <c r="Q1059" s="5">
        <v>33</v>
      </c>
      <c r="R1059">
        <f>_xlfn.IFNA(VLOOKUP(B1059 &amp; "_EXT",$B$4:$C$1093,2,),0)</f>
        <v>0</v>
      </c>
      <c r="S1059" t="str">
        <f>"0x" &amp; DEC2HEX(_xlfn.BITOR(LOOKUP(P1059,Encodings!$B$4:$B$21,Encodings!$E$4:$E$21),_xlfn.BITLSHIFT(Q1059,LOOKUP(P1059,Encodings!$B$4:$B$21,Encodings!$D$4:$D$21))),8)</f>
        <v>0x42000000</v>
      </c>
      <c r="T1059" t="str">
        <f>DEC2BIN(Q1059,6)</f>
        <v>100001</v>
      </c>
      <c r="U1059">
        <v>0</v>
      </c>
      <c r="V1059">
        <v>0</v>
      </c>
      <c r="W1059">
        <v>0</v>
      </c>
      <c r="X1059">
        <v>0</v>
      </c>
      <c r="Y1059">
        <v>0</v>
      </c>
      <c r="Z1059">
        <v>0</v>
      </c>
      <c r="AA1059">
        <v>0</v>
      </c>
      <c r="AB1059">
        <v>0</v>
      </c>
      <c r="AC1059">
        <v>1</v>
      </c>
      <c r="AD1059">
        <v>0</v>
      </c>
      <c r="AE1059">
        <v>1</v>
      </c>
      <c r="AF1059" t="str">
        <f t="shared" si="107"/>
        <v>0x0005</v>
      </c>
      <c r="AG1059" s="8" t="str">
        <f t="shared" si="108"/>
        <v>new InstInfo(1055, "v_madak_f32", "v4f", "v4f", "v4f", "literal", "none", "none", "none", 4, 4, @"D.f = S0.f * S1.f + K; K is a 32-bit literal constant. ", @"", ISA_Enc.VOP2, 33, 0, 0x42000000, 0x0005),</v>
      </c>
    </row>
    <row r="1060" spans="2:33" x14ac:dyDescent="0.25">
      <c r="B1060" t="s">
        <v>52</v>
      </c>
      <c r="C1060" s="5">
        <f t="shared" si="109"/>
        <v>1056</v>
      </c>
      <c r="D1060" t="s">
        <v>2796</v>
      </c>
      <c r="E1060" t="s">
        <v>2796</v>
      </c>
      <c r="F1060" t="s">
        <v>2796</v>
      </c>
      <c r="G1060" t="s">
        <v>2098</v>
      </c>
      <c r="H1060" t="s">
        <v>2791</v>
      </c>
      <c r="I1060" t="s">
        <v>2791</v>
      </c>
      <c r="J1060" t="s">
        <v>2791</v>
      </c>
      <c r="K1060">
        <f t="shared" si="110"/>
        <v>4</v>
      </c>
      <c r="L1060">
        <f t="shared" si="106"/>
        <v>4</v>
      </c>
      <c r="M1060">
        <v>0</v>
      </c>
      <c r="N1060" t="s">
        <v>1447</v>
      </c>
      <c r="P1060" t="s">
        <v>1</v>
      </c>
      <c r="Q1060" s="5">
        <v>32</v>
      </c>
      <c r="R1060">
        <f>_xlfn.IFNA(VLOOKUP(B1060 &amp; "_EXT",$B$4:$C$1093,2,),0)</f>
        <v>0</v>
      </c>
      <c r="S1060" t="str">
        <f>"0x" &amp; DEC2HEX(_xlfn.BITOR(LOOKUP(P1060,Encodings!$B$4:$B$21,Encodings!$E$4:$E$21),_xlfn.BITLSHIFT(Q1060,LOOKUP(P1060,Encodings!$B$4:$B$21,Encodings!$D$4:$D$21))),8)</f>
        <v>0x40000000</v>
      </c>
      <c r="T1060" t="str">
        <f>DEC2BIN(Q1060,6)</f>
        <v>100000</v>
      </c>
      <c r="U1060">
        <v>0</v>
      </c>
      <c r="V1060">
        <v>0</v>
      </c>
      <c r="W1060">
        <v>0</v>
      </c>
      <c r="X1060">
        <v>0</v>
      </c>
      <c r="Y1060">
        <v>0</v>
      </c>
      <c r="Z1060">
        <v>0</v>
      </c>
      <c r="AA1060">
        <v>0</v>
      </c>
      <c r="AB1060">
        <v>0</v>
      </c>
      <c r="AC1060">
        <v>1</v>
      </c>
      <c r="AD1060">
        <v>0</v>
      </c>
      <c r="AE1060">
        <v>1</v>
      </c>
      <c r="AF1060" t="str">
        <f t="shared" si="107"/>
        <v>0x0005</v>
      </c>
      <c r="AG1060" s="8" t="str">
        <f t="shared" si="108"/>
        <v>new InstInfo(1056, "v_madmk_f32", "v4f", "v4f", "v4f", "literal", "none", "none", "none", 4, 4, @"D.f = S0.f * K + S1.f; K is a 32-bit literal constant. ", @"", ISA_Enc.VOP2, 32, 0, 0x40000000, 0x0005),</v>
      </c>
    </row>
    <row r="1061" spans="2:33" ht="180" x14ac:dyDescent="0.25">
      <c r="B1061" t="s">
        <v>327</v>
      </c>
      <c r="C1061" s="5">
        <f t="shared" si="109"/>
        <v>1057</v>
      </c>
      <c r="D1061" t="s">
        <v>2796</v>
      </c>
      <c r="E1061" t="s">
        <v>2796</v>
      </c>
      <c r="F1061" t="s">
        <v>2796</v>
      </c>
      <c r="G1061" t="s">
        <v>2791</v>
      </c>
      <c r="H1061" t="s">
        <v>2791</v>
      </c>
      <c r="I1061" t="s">
        <v>2791</v>
      </c>
      <c r="J1061" t="s">
        <v>2791</v>
      </c>
      <c r="K1061">
        <f t="shared" si="110"/>
        <v>3</v>
      </c>
      <c r="L1061">
        <f t="shared" si="106"/>
        <v>3</v>
      </c>
      <c r="M1061">
        <v>1</v>
      </c>
      <c r="N1061" s="6" t="s">
        <v>1448</v>
      </c>
      <c r="O1061" s="6"/>
      <c r="P1061" t="s">
        <v>1</v>
      </c>
      <c r="Q1061" s="5">
        <v>16</v>
      </c>
      <c r="R1061">
        <f>_xlfn.IFNA(VLOOKUP(B1061 &amp; "_EXT",$B$4:$C$1093,2,),0)</f>
        <v>1058</v>
      </c>
      <c r="S1061" t="str">
        <f>"0x" &amp; DEC2HEX(_xlfn.BITOR(LOOKUP(P1061,Encodings!$B$4:$B$21,Encodings!$E$4:$E$21),_xlfn.BITLSHIFT(Q1061,LOOKUP(P1061,Encodings!$B$4:$B$21,Encodings!$D$4:$D$21))),8)</f>
        <v>0x20000000</v>
      </c>
      <c r="T1061" t="str">
        <f>DEC2BIN(Q1061,6)</f>
        <v>010000</v>
      </c>
      <c r="U1061">
        <v>0</v>
      </c>
      <c r="V1061">
        <v>0</v>
      </c>
      <c r="W1061">
        <v>0</v>
      </c>
      <c r="X1061">
        <v>0</v>
      </c>
      <c r="Y1061">
        <v>0</v>
      </c>
      <c r="Z1061">
        <v>0</v>
      </c>
      <c r="AA1061">
        <v>0</v>
      </c>
      <c r="AB1061">
        <v>0</v>
      </c>
      <c r="AC1061">
        <v>1</v>
      </c>
      <c r="AD1061">
        <v>0</v>
      </c>
      <c r="AE1061">
        <v>1</v>
      </c>
      <c r="AF1061" t="str">
        <f t="shared" si="107"/>
        <v>0x0005</v>
      </c>
      <c r="AG1061" s="8" t="str">
        <f t="shared" si="108"/>
        <v>new InstInfo(1057, "v_max_f32", "v4f", "v4f", "v4f", "none", "none", "none", "none", 3, 3, @"if (ieee_mode)&lt;br&gt;   if (S0.f==sNaN        result = quiet(S0.f);&lt;br&gt;   else if (S1.f==sNaN   result = quiet(S1.f);&lt;br&gt;   else if (S0.f==NaN)   result = S1.f;&lt;br&gt;   else if (S1.f==NaN)   result = S0.f;&lt;br&gt;   else if (S0.f&gt;S1.f)   result = S0.f;&lt;br&gt;   else                  result = S1.f;&lt;br&gt;else&lt;br&gt;   else if (S0.f==NaN)   result = S1.f;&lt;br&gt;   else if (S1.f==NaN)   result = S0.f;&lt;br&gt;   else if (S0.f&gt;=S1.f)  result = S0.f;&lt;br&gt;   else                  result = S1.f; ", @"", ISA_Enc.VOP2, 16, 1058, 0x20000000, 0x0005),</v>
      </c>
    </row>
    <row r="1062" spans="2:33" ht="180" x14ac:dyDescent="0.25">
      <c r="B1062" t="s">
        <v>2013</v>
      </c>
      <c r="C1062" s="5">
        <f t="shared" si="109"/>
        <v>1058</v>
      </c>
      <c r="D1062" t="s">
        <v>2796</v>
      </c>
      <c r="E1062" t="s">
        <v>2796</v>
      </c>
      <c r="F1062" t="s">
        <v>2796</v>
      </c>
      <c r="G1062" t="s">
        <v>2791</v>
      </c>
      <c r="H1062" t="s">
        <v>2791</v>
      </c>
      <c r="I1062" t="s">
        <v>2791</v>
      </c>
      <c r="J1062" t="s">
        <v>2791</v>
      </c>
      <c r="K1062">
        <f t="shared" ref="K1062:K1093" si="112">7-COUNTIF(D1062:J1062,"none")</f>
        <v>3</v>
      </c>
      <c r="L1062">
        <f t="shared" si="106"/>
        <v>3</v>
      </c>
      <c r="N1062" s="6" t="s">
        <v>1448</v>
      </c>
      <c r="O1062" s="6"/>
      <c r="P1062" t="s">
        <v>2866</v>
      </c>
      <c r="Q1062">
        <v>272</v>
      </c>
      <c r="R1062">
        <v>0</v>
      </c>
      <c r="S1062" t="str">
        <f>"0x" &amp; DEC2HEX(_xlfn.BITOR(LOOKUP(P1062,Encodings!$B$4:$B$21,Encodings!$E$4:$E$21),_xlfn.BITLSHIFT(Q1062,LOOKUP(P1062,Encodings!$B$4:$B$21,Encodings!$D$4:$D$21))),8)</f>
        <v>0xD2200000</v>
      </c>
      <c r="T1062" t="str">
        <f>DEC2BIN(Q1062,9)</f>
        <v>100010000</v>
      </c>
      <c r="U1062">
        <v>0</v>
      </c>
      <c r="V1062">
        <v>0</v>
      </c>
      <c r="W1062">
        <v>0</v>
      </c>
      <c r="X1062">
        <v>0</v>
      </c>
      <c r="Y1062">
        <v>0</v>
      </c>
      <c r="Z1062">
        <v>0</v>
      </c>
      <c r="AA1062">
        <v>0</v>
      </c>
      <c r="AB1062">
        <v>0</v>
      </c>
      <c r="AC1062">
        <v>1</v>
      </c>
      <c r="AD1062">
        <v>1</v>
      </c>
      <c r="AE1062">
        <v>1</v>
      </c>
      <c r="AF1062" t="str">
        <f t="shared" si="107"/>
        <v>0x0007</v>
      </c>
      <c r="AG1062" s="8" t="str">
        <f t="shared" si="108"/>
        <v>new InstInfo(1058, "v_max_f32_ext", "v4f", "v4f", "v4f", "none", "none", "none", "none", 3, 3, @"if (ieee_mode)&lt;br&gt;   if (S0.f==sNaN        result = quiet(S0.f);&lt;br&gt;   else if (S1.f==sNaN   result = quiet(S1.f);&lt;br&gt;   else if (S0.f==NaN)   result = S1.f;&lt;br&gt;   else if (S1.f==NaN)   result = S0.f;&lt;br&gt;   else if (S0.f&gt;S1.f)   result = S0.f;&lt;br&gt;   else                  result = S1.f;&lt;br&gt;else&lt;br&gt;   else if (S0.f==NaN)   result = S1.f;&lt;br&gt;   else if (S1.f==NaN)   result = S0.f;&lt;br&gt;   else if (S0.f&gt;=S1.f)  result = S0.f;&lt;br&gt;   else                  result = S1.f; ", @"", ISA_Enc.VOP3a2, 272, 0, 0xD2200000, 0x0007),</v>
      </c>
    </row>
    <row r="1063" spans="2:33" ht="150" x14ac:dyDescent="0.25">
      <c r="B1063" t="s">
        <v>57</v>
      </c>
      <c r="C1063" s="5">
        <f t="shared" si="109"/>
        <v>1059</v>
      </c>
      <c r="D1063" t="s">
        <v>2798</v>
      </c>
      <c r="E1063" t="s">
        <v>2798</v>
      </c>
      <c r="F1063" t="s">
        <v>2798</v>
      </c>
      <c r="G1063" t="s">
        <v>2791</v>
      </c>
      <c r="H1063" t="s">
        <v>2791</v>
      </c>
      <c r="I1063" t="s">
        <v>2791</v>
      </c>
      <c r="J1063" t="s">
        <v>2791</v>
      </c>
      <c r="K1063">
        <f t="shared" si="112"/>
        <v>3</v>
      </c>
      <c r="L1063">
        <f t="shared" si="106"/>
        <v>3</v>
      </c>
      <c r="N1063" s="6" t="s">
        <v>1632</v>
      </c>
      <c r="O1063" s="6"/>
      <c r="P1063" t="s">
        <v>2866</v>
      </c>
      <c r="Q1063" s="5">
        <v>359</v>
      </c>
      <c r="R1063">
        <v>0</v>
      </c>
      <c r="S1063" t="str">
        <f>"0x" &amp; DEC2HEX(_xlfn.BITOR(LOOKUP(P1063,Encodings!$B$4:$B$21,Encodings!$E$4:$E$21),_xlfn.BITLSHIFT(Q1063,LOOKUP(P1063,Encodings!$B$4:$B$21,Encodings!$D$4:$D$21))),8)</f>
        <v>0xD2CE0000</v>
      </c>
      <c r="T1063" t="str">
        <f>DEC2BIN(Q1063,9)</f>
        <v>101100111</v>
      </c>
      <c r="U1063">
        <v>0</v>
      </c>
      <c r="V1063">
        <v>0</v>
      </c>
      <c r="W1063">
        <v>0</v>
      </c>
      <c r="X1063">
        <v>0</v>
      </c>
      <c r="Y1063">
        <v>0</v>
      </c>
      <c r="Z1063">
        <v>0</v>
      </c>
      <c r="AA1063">
        <v>0</v>
      </c>
      <c r="AB1063">
        <v>0</v>
      </c>
      <c r="AC1063">
        <v>1</v>
      </c>
      <c r="AD1063">
        <v>1</v>
      </c>
      <c r="AE1063">
        <v>1</v>
      </c>
      <c r="AF1063" t="str">
        <f t="shared" si="107"/>
        <v>0x0007</v>
      </c>
      <c r="AG1063" s="8" t="str">
        <f t="shared" si="108"/>
        <v>new InstInfo(1059, "v_max_f64", "v8f", "v8f", "v8f", "none", "none", "none", "none", 3, 3, @"The instruction specifies which one of two data elements in a four-element vector is operated on (the two dwords of a double precision floating point number), and the result can be stored in the wz or yx elements of the destination GPR.&lt;br&gt;D.d = max(S0.d, S1.d).&lt;br&gt;if (src0 &gt; src1)&lt;br&gt;   dst = src0;&lt;br&gt;else&lt;br&gt;   dst = src1;&lt;br&gt;max(-0,+0)=max(+0,-0)=+0", @"", ISA_Enc.VOP3a2, 359, 0, 0xD2CE0000, 0x0007),</v>
      </c>
    </row>
    <row r="1064" spans="2:33" ht="30" x14ac:dyDescent="0.25">
      <c r="B1064" t="s">
        <v>329</v>
      </c>
      <c r="C1064" s="5">
        <f t="shared" si="109"/>
        <v>1060</v>
      </c>
      <c r="D1064" t="s">
        <v>2799</v>
      </c>
      <c r="E1064" t="s">
        <v>2799</v>
      </c>
      <c r="F1064" t="s">
        <v>2799</v>
      </c>
      <c r="G1064" t="s">
        <v>2791</v>
      </c>
      <c r="H1064" t="s">
        <v>2791</v>
      </c>
      <c r="I1064" t="s">
        <v>2791</v>
      </c>
      <c r="J1064" t="s">
        <v>2791</v>
      </c>
      <c r="K1064">
        <f t="shared" si="112"/>
        <v>3</v>
      </c>
      <c r="L1064">
        <f t="shared" si="106"/>
        <v>3</v>
      </c>
      <c r="M1064">
        <v>1</v>
      </c>
      <c r="N1064" s="6" t="s">
        <v>1449</v>
      </c>
      <c r="O1064" s="6"/>
      <c r="P1064" t="s">
        <v>1</v>
      </c>
      <c r="Q1064" s="5">
        <v>18</v>
      </c>
      <c r="R1064">
        <f>_xlfn.IFNA(VLOOKUP(B1064 &amp; "_EXT",$B$4:$C$1093,2,),0)</f>
        <v>1061</v>
      </c>
      <c r="S1064" t="str">
        <f>"0x" &amp; DEC2HEX(_xlfn.BITOR(LOOKUP(P1064,Encodings!$B$4:$B$21,Encodings!$E$4:$E$21),_xlfn.BITLSHIFT(Q1064,LOOKUP(P1064,Encodings!$B$4:$B$21,Encodings!$D$4:$D$21))),8)</f>
        <v>0x24000000</v>
      </c>
      <c r="T1064" t="str">
        <f>DEC2BIN(Q1064,6)</f>
        <v>010010</v>
      </c>
      <c r="U1064">
        <v>0</v>
      </c>
      <c r="V1064">
        <v>0</v>
      </c>
      <c r="W1064">
        <v>0</v>
      </c>
      <c r="X1064">
        <v>0</v>
      </c>
      <c r="Y1064">
        <v>0</v>
      </c>
      <c r="Z1064">
        <v>0</v>
      </c>
      <c r="AA1064">
        <v>0</v>
      </c>
      <c r="AB1064">
        <v>0</v>
      </c>
      <c r="AC1064">
        <v>1</v>
      </c>
      <c r="AD1064">
        <v>0</v>
      </c>
      <c r="AE1064">
        <v>1</v>
      </c>
      <c r="AF1064" t="str">
        <f t="shared" si="107"/>
        <v>0x0005</v>
      </c>
      <c r="AG1064" s="8" t="str">
        <f t="shared" si="108"/>
        <v>new InstInfo(1060, "v_max_i32", "v4i", "v4i", "v4i", "none", "none", "none", "none", 3, 3, @"Integer maximum based on signed integer components.&lt;br&gt;D.i = max(S0.i, S1.i). ", @"", ISA_Enc.VOP2, 18, 1061, 0x24000000, 0x0005),</v>
      </c>
    </row>
    <row r="1065" spans="2:33" ht="30" x14ac:dyDescent="0.25">
      <c r="B1065" t="s">
        <v>2014</v>
      </c>
      <c r="C1065" s="5">
        <f t="shared" si="109"/>
        <v>1061</v>
      </c>
      <c r="D1065" t="s">
        <v>2799</v>
      </c>
      <c r="E1065" t="s">
        <v>2799</v>
      </c>
      <c r="F1065" t="s">
        <v>2799</v>
      </c>
      <c r="G1065" t="s">
        <v>2791</v>
      </c>
      <c r="H1065" t="s">
        <v>2791</v>
      </c>
      <c r="I1065" t="s">
        <v>2791</v>
      </c>
      <c r="J1065" t="s">
        <v>2791</v>
      </c>
      <c r="K1065">
        <f t="shared" si="112"/>
        <v>3</v>
      </c>
      <c r="L1065">
        <f t="shared" si="106"/>
        <v>3</v>
      </c>
      <c r="N1065" s="6" t="s">
        <v>1449</v>
      </c>
      <c r="O1065" s="6"/>
      <c r="P1065" t="s">
        <v>2866</v>
      </c>
      <c r="Q1065">
        <v>274</v>
      </c>
      <c r="R1065">
        <v>0</v>
      </c>
      <c r="S1065" t="str">
        <f>"0x" &amp; DEC2HEX(_xlfn.BITOR(LOOKUP(P1065,Encodings!$B$4:$B$21,Encodings!$E$4:$E$21),_xlfn.BITLSHIFT(Q1065,LOOKUP(P1065,Encodings!$B$4:$B$21,Encodings!$D$4:$D$21))),8)</f>
        <v>0xD2240000</v>
      </c>
      <c r="T1065" t="str">
        <f>DEC2BIN(Q1065,9)</f>
        <v>100010010</v>
      </c>
      <c r="U1065">
        <v>0</v>
      </c>
      <c r="V1065">
        <v>0</v>
      </c>
      <c r="W1065">
        <v>0</v>
      </c>
      <c r="X1065">
        <v>0</v>
      </c>
      <c r="Y1065">
        <v>0</v>
      </c>
      <c r="Z1065">
        <v>0</v>
      </c>
      <c r="AA1065">
        <v>0</v>
      </c>
      <c r="AB1065">
        <v>0</v>
      </c>
      <c r="AC1065">
        <v>1</v>
      </c>
      <c r="AD1065">
        <v>1</v>
      </c>
      <c r="AE1065">
        <v>1</v>
      </c>
      <c r="AF1065" t="str">
        <f t="shared" si="107"/>
        <v>0x0007</v>
      </c>
      <c r="AG1065" s="8" t="str">
        <f t="shared" si="108"/>
        <v>new InstInfo(1061, "v_max_i32_ext", "v4i", "v4i", "v4i", "none", "none", "none", "none", 3, 3, @"Integer maximum based on signed integer components.&lt;br&gt;D.i = max(S0.i, S1.i). ", @"", ISA_Enc.VOP3a2, 274, 0, 0xD2240000, 0x0007),</v>
      </c>
    </row>
    <row r="1066" spans="2:33" ht="90" x14ac:dyDescent="0.25">
      <c r="B1066" t="s">
        <v>31</v>
      </c>
      <c r="C1066" s="5">
        <f t="shared" si="109"/>
        <v>1062</v>
      </c>
      <c r="D1066" t="s">
        <v>2796</v>
      </c>
      <c r="E1066" t="s">
        <v>2796</v>
      </c>
      <c r="F1066" t="s">
        <v>2796</v>
      </c>
      <c r="G1066" t="s">
        <v>2791</v>
      </c>
      <c r="H1066" t="s">
        <v>2791</v>
      </c>
      <c r="I1066" t="s">
        <v>2791</v>
      </c>
      <c r="J1066" t="s">
        <v>2791</v>
      </c>
      <c r="K1066">
        <f t="shared" si="112"/>
        <v>3</v>
      </c>
      <c r="L1066">
        <f t="shared" si="106"/>
        <v>3</v>
      </c>
      <c r="M1066">
        <v>1</v>
      </c>
      <c r="N1066" s="6" t="s">
        <v>1450</v>
      </c>
      <c r="O1066" s="6"/>
      <c r="P1066" t="s">
        <v>1</v>
      </c>
      <c r="Q1066" s="5">
        <v>14</v>
      </c>
      <c r="R1066">
        <f>_xlfn.IFNA(VLOOKUP(B1066 &amp; "_EXT",$B$4:$C$1093,2,),0)</f>
        <v>1063</v>
      </c>
      <c r="S1066" t="str">
        <f>"0x" &amp; DEC2HEX(_xlfn.BITOR(LOOKUP(P1066,Encodings!$B$4:$B$21,Encodings!$E$4:$E$21),_xlfn.BITLSHIFT(Q1066,LOOKUP(P1066,Encodings!$B$4:$B$21,Encodings!$D$4:$D$21))),8)</f>
        <v>0x1C000000</v>
      </c>
      <c r="T1066" t="str">
        <f>DEC2BIN(Q1066,6)</f>
        <v>001110</v>
      </c>
      <c r="U1066">
        <v>0</v>
      </c>
      <c r="V1066">
        <v>0</v>
      </c>
      <c r="W1066">
        <v>0</v>
      </c>
      <c r="X1066">
        <v>0</v>
      </c>
      <c r="Y1066">
        <v>0</v>
      </c>
      <c r="Z1066">
        <v>0</v>
      </c>
      <c r="AA1066">
        <v>0</v>
      </c>
      <c r="AB1066">
        <v>0</v>
      </c>
      <c r="AC1066">
        <v>1</v>
      </c>
      <c r="AD1066">
        <v>0</v>
      </c>
      <c r="AE1066">
        <v>1</v>
      </c>
      <c r="AF1066" t="str">
        <f t="shared" si="107"/>
        <v>0x0005</v>
      </c>
      <c r="AG1066" s="8" t="str">
        <f t="shared" si="108"/>
        <v>new InstInfo(1062, "v_max_legacy_f32", "v4f", "v4f", "v4f", "none", "none", "none", "none", 3, 3, @"Floating-point maximum. &lt;br&gt;If (S0.f &gt;= S1.f) &lt;br&gt;   D.f = S0.f; &lt;br&gt;Else &lt;br&gt;   D.f = S1.f;&lt;br&gt;D.f = max(S0.f, S1.f) (DX9 rules for NaN). ", @"", ISA_Enc.VOP2, 14, 1063, 0x1C000000, 0x0005),</v>
      </c>
    </row>
    <row r="1067" spans="2:33" ht="90" x14ac:dyDescent="0.25">
      <c r="B1067" t="s">
        <v>2015</v>
      </c>
      <c r="C1067" s="5">
        <f t="shared" si="109"/>
        <v>1063</v>
      </c>
      <c r="D1067" t="s">
        <v>2796</v>
      </c>
      <c r="E1067" t="s">
        <v>2796</v>
      </c>
      <c r="F1067" t="s">
        <v>2796</v>
      </c>
      <c r="G1067" t="s">
        <v>2791</v>
      </c>
      <c r="H1067" t="s">
        <v>2791</v>
      </c>
      <c r="I1067" t="s">
        <v>2791</v>
      </c>
      <c r="J1067" t="s">
        <v>2791</v>
      </c>
      <c r="K1067">
        <f t="shared" si="112"/>
        <v>3</v>
      </c>
      <c r="L1067">
        <f t="shared" si="106"/>
        <v>3</v>
      </c>
      <c r="N1067" s="6" t="s">
        <v>1450</v>
      </c>
      <c r="O1067" s="6"/>
      <c r="P1067" t="s">
        <v>2866</v>
      </c>
      <c r="Q1067">
        <v>270</v>
      </c>
      <c r="R1067">
        <v>0</v>
      </c>
      <c r="S1067" t="str">
        <f>"0x" &amp; DEC2HEX(_xlfn.BITOR(LOOKUP(P1067,Encodings!$B$4:$B$21,Encodings!$E$4:$E$21),_xlfn.BITLSHIFT(Q1067,LOOKUP(P1067,Encodings!$B$4:$B$21,Encodings!$D$4:$D$21))),8)</f>
        <v>0xD21C0000</v>
      </c>
      <c r="T1067" t="str">
        <f>DEC2BIN(Q1067,9)</f>
        <v>100001110</v>
      </c>
      <c r="U1067">
        <v>0</v>
      </c>
      <c r="V1067">
        <v>0</v>
      </c>
      <c r="W1067">
        <v>0</v>
      </c>
      <c r="X1067">
        <v>0</v>
      </c>
      <c r="Y1067">
        <v>0</v>
      </c>
      <c r="Z1067">
        <v>0</v>
      </c>
      <c r="AA1067">
        <v>0</v>
      </c>
      <c r="AB1067">
        <v>0</v>
      </c>
      <c r="AC1067">
        <v>1</v>
      </c>
      <c r="AD1067">
        <v>1</v>
      </c>
      <c r="AE1067">
        <v>1</v>
      </c>
      <c r="AF1067" t="str">
        <f t="shared" si="107"/>
        <v>0x0007</v>
      </c>
      <c r="AG1067" s="8" t="str">
        <f t="shared" si="108"/>
        <v>new InstInfo(1063, "v_max_legacy_f32_ext", "v4f", "v4f", "v4f", "none", "none", "none", "none", 3, 3, @"Floating-point maximum. &lt;br&gt;If (S0.f &gt;= S1.f) &lt;br&gt;   D.f = S0.f; &lt;br&gt;Else &lt;br&gt;   D.f = S1.f;&lt;br&gt;D.f = max(S0.f, S1.f) (DX9 rules for NaN). ", @"", ISA_Enc.VOP3a2, 270, 0, 0xD21C0000, 0x0007),</v>
      </c>
    </row>
    <row r="1068" spans="2:33" ht="75" x14ac:dyDescent="0.25">
      <c r="B1068" t="s">
        <v>331</v>
      </c>
      <c r="C1068" s="5">
        <f t="shared" si="109"/>
        <v>1064</v>
      </c>
      <c r="D1068" t="s">
        <v>2800</v>
      </c>
      <c r="E1068" t="s">
        <v>2800</v>
      </c>
      <c r="F1068" t="s">
        <v>2800</v>
      </c>
      <c r="G1068" t="s">
        <v>2791</v>
      </c>
      <c r="H1068" t="s">
        <v>2791</v>
      </c>
      <c r="I1068" t="s">
        <v>2791</v>
      </c>
      <c r="J1068" t="s">
        <v>2791</v>
      </c>
      <c r="K1068">
        <f t="shared" si="112"/>
        <v>3</v>
      </c>
      <c r="L1068">
        <f t="shared" si="106"/>
        <v>3</v>
      </c>
      <c r="M1068">
        <v>1</v>
      </c>
      <c r="N1068" s="6" t="s">
        <v>1452</v>
      </c>
      <c r="O1068" s="6"/>
      <c r="P1068" t="s">
        <v>1</v>
      </c>
      <c r="Q1068" s="5">
        <v>20</v>
      </c>
      <c r="R1068">
        <f>_xlfn.IFNA(VLOOKUP(B1068 &amp; "_EXT",$B$4:$C$1093,2,),0)</f>
        <v>1065</v>
      </c>
      <c r="S1068" t="str">
        <f>"0x" &amp; DEC2HEX(_xlfn.BITOR(LOOKUP(P1068,Encodings!$B$4:$B$21,Encodings!$E$4:$E$21),_xlfn.BITLSHIFT(Q1068,LOOKUP(P1068,Encodings!$B$4:$B$21,Encodings!$D$4:$D$21))),8)</f>
        <v>0x28000000</v>
      </c>
      <c r="T1068" t="str">
        <f>DEC2BIN(Q1068,6)</f>
        <v>010100</v>
      </c>
      <c r="U1068">
        <v>0</v>
      </c>
      <c r="V1068">
        <v>0</v>
      </c>
      <c r="W1068">
        <v>0</v>
      </c>
      <c r="X1068">
        <v>0</v>
      </c>
      <c r="Y1068">
        <v>0</v>
      </c>
      <c r="Z1068">
        <v>0</v>
      </c>
      <c r="AA1068">
        <v>0</v>
      </c>
      <c r="AB1068">
        <v>0</v>
      </c>
      <c r="AC1068">
        <v>1</v>
      </c>
      <c r="AD1068">
        <v>0</v>
      </c>
      <c r="AE1068">
        <v>1</v>
      </c>
      <c r="AF1068" t="str">
        <f t="shared" si="107"/>
        <v>0x0005</v>
      </c>
      <c r="AG1068" s="8" t="str">
        <f t="shared" si="108"/>
        <v>new InstInfo(1064, "v_max_u32", "v4u", "v4u", "v4u", "none", "none", "none", "none", 3, 3, @"Integer maximum based on unsigned integer components.&lt;br&gt;If (S0.u &gt;= S1.u) &lt;br&gt;   D.u = S0.u; &lt;br&gt;Else &lt;br&gt;   D.u = S1.u; ", @"", ISA_Enc.VOP2, 20, 1065, 0x28000000, 0x0005),</v>
      </c>
    </row>
    <row r="1069" spans="2:33" ht="75" x14ac:dyDescent="0.25">
      <c r="B1069" t="s">
        <v>2016</v>
      </c>
      <c r="C1069" s="5">
        <f t="shared" si="109"/>
        <v>1065</v>
      </c>
      <c r="D1069" t="s">
        <v>2800</v>
      </c>
      <c r="E1069" t="s">
        <v>2800</v>
      </c>
      <c r="F1069" t="s">
        <v>2800</v>
      </c>
      <c r="G1069" t="s">
        <v>2791</v>
      </c>
      <c r="H1069" t="s">
        <v>2791</v>
      </c>
      <c r="I1069" t="s">
        <v>2791</v>
      </c>
      <c r="J1069" t="s">
        <v>2791</v>
      </c>
      <c r="K1069">
        <f t="shared" si="112"/>
        <v>3</v>
      </c>
      <c r="L1069">
        <f t="shared" si="106"/>
        <v>3</v>
      </c>
      <c r="N1069" s="6" t="s">
        <v>1452</v>
      </c>
      <c r="O1069" s="6"/>
      <c r="P1069" t="s">
        <v>2866</v>
      </c>
      <c r="Q1069">
        <v>276</v>
      </c>
      <c r="R1069">
        <v>0</v>
      </c>
      <c r="S1069" t="str">
        <f>"0x" &amp; DEC2HEX(_xlfn.BITOR(LOOKUP(P1069,Encodings!$B$4:$B$21,Encodings!$E$4:$E$21),_xlfn.BITLSHIFT(Q1069,LOOKUP(P1069,Encodings!$B$4:$B$21,Encodings!$D$4:$D$21))),8)</f>
        <v>0xD2280000</v>
      </c>
      <c r="T1069" t="str">
        <f>DEC2BIN(Q1069,9)</f>
        <v>100010100</v>
      </c>
      <c r="U1069">
        <v>0</v>
      </c>
      <c r="V1069">
        <v>0</v>
      </c>
      <c r="W1069">
        <v>0</v>
      </c>
      <c r="X1069">
        <v>0</v>
      </c>
      <c r="Y1069">
        <v>0</v>
      </c>
      <c r="Z1069">
        <v>0</v>
      </c>
      <c r="AA1069">
        <v>0</v>
      </c>
      <c r="AB1069">
        <v>0</v>
      </c>
      <c r="AC1069">
        <v>1</v>
      </c>
      <c r="AD1069">
        <v>1</v>
      </c>
      <c r="AE1069">
        <v>1</v>
      </c>
      <c r="AF1069" t="str">
        <f t="shared" si="107"/>
        <v>0x0007</v>
      </c>
      <c r="AG1069" s="8" t="str">
        <f t="shared" si="108"/>
        <v>new InstInfo(1065, "v_max_u32_ext", "v4u", "v4u", "v4u", "none", "none", "none", "none", 3, 3, @"Integer maximum based on unsigned integer components.&lt;br&gt;If (S0.u &gt;= S1.u) &lt;br&gt;   D.u = S0.u; &lt;br&gt;Else &lt;br&gt;   D.u = S1.u; ", @"", ISA_Enc.VOP3a2, 276, 0, 0xD2280000, 0x0007),</v>
      </c>
    </row>
    <row r="1070" spans="2:33" ht="30" x14ac:dyDescent="0.25">
      <c r="B1070" t="s">
        <v>769</v>
      </c>
      <c r="C1070" s="5">
        <f t="shared" si="109"/>
        <v>1066</v>
      </c>
      <c r="D1070" t="s">
        <v>2796</v>
      </c>
      <c r="E1070" t="s">
        <v>2796</v>
      </c>
      <c r="F1070" t="s">
        <v>2796</v>
      </c>
      <c r="G1070" t="s">
        <v>2796</v>
      </c>
      <c r="H1070" t="s">
        <v>2791</v>
      </c>
      <c r="I1070" t="s">
        <v>2791</v>
      </c>
      <c r="J1070" t="s">
        <v>2791</v>
      </c>
      <c r="K1070">
        <f t="shared" si="112"/>
        <v>4</v>
      </c>
      <c r="L1070">
        <f t="shared" si="106"/>
        <v>4</v>
      </c>
      <c r="N1070" s="6" t="s">
        <v>1633</v>
      </c>
      <c r="O1070" s="6"/>
      <c r="P1070" t="s">
        <v>2865</v>
      </c>
      <c r="Q1070" s="5">
        <v>340</v>
      </c>
      <c r="R1070">
        <v>0</v>
      </c>
      <c r="S1070" t="str">
        <f>"0x" &amp; DEC2HEX(_xlfn.BITOR(LOOKUP(P1070,Encodings!$B$4:$B$21,Encodings!$E$4:$E$21),_xlfn.BITLSHIFT(Q1070,LOOKUP(P1070,Encodings!$B$4:$B$21,Encodings!$D$4:$D$21))),8)</f>
        <v>0xD2A80000</v>
      </c>
      <c r="T1070" t="str">
        <f>DEC2BIN(Q1070,9)</f>
        <v>101010100</v>
      </c>
      <c r="U1070">
        <v>0</v>
      </c>
      <c r="V1070">
        <v>0</v>
      </c>
      <c r="W1070">
        <v>0</v>
      </c>
      <c r="X1070">
        <v>0</v>
      </c>
      <c r="Y1070">
        <v>0</v>
      </c>
      <c r="Z1070">
        <v>0</v>
      </c>
      <c r="AA1070">
        <v>0</v>
      </c>
      <c r="AB1070">
        <v>0</v>
      </c>
      <c r="AC1070">
        <v>1</v>
      </c>
      <c r="AD1070">
        <v>1</v>
      </c>
      <c r="AE1070">
        <v>1</v>
      </c>
      <c r="AF1070" t="str">
        <f t="shared" si="107"/>
        <v>0x0007</v>
      </c>
      <c r="AG1070" s="8" t="str">
        <f t="shared" si="108"/>
        <v>new InstInfo(1066, "v_max3_f32", "v4f", "v4f", "v4f", "v4f", "none", "none", "none", 4, 4, @"Maximum of three numbers. DX10 NaN handland and flag creation.&lt;br&gt;D.f = max(S0.f, S1.f, S2.f). ", @"", ISA_Enc.VOP3a3, 340, 0, 0xD2A80000, 0x0007),</v>
      </c>
    </row>
    <row r="1071" spans="2:33" ht="30" x14ac:dyDescent="0.25">
      <c r="B1071" t="s">
        <v>770</v>
      </c>
      <c r="C1071" s="5">
        <f t="shared" si="109"/>
        <v>1067</v>
      </c>
      <c r="D1071" t="s">
        <v>2799</v>
      </c>
      <c r="E1071" t="s">
        <v>2799</v>
      </c>
      <c r="F1071" t="s">
        <v>2799</v>
      </c>
      <c r="G1071" t="s">
        <v>2799</v>
      </c>
      <c r="H1071" t="s">
        <v>2791</v>
      </c>
      <c r="I1071" t="s">
        <v>2791</v>
      </c>
      <c r="J1071" t="s">
        <v>2791</v>
      </c>
      <c r="K1071">
        <f t="shared" si="112"/>
        <v>4</v>
      </c>
      <c r="L1071">
        <f t="shared" si="106"/>
        <v>4</v>
      </c>
      <c r="N1071" s="6" t="s">
        <v>1634</v>
      </c>
      <c r="O1071" s="6"/>
      <c r="P1071" t="s">
        <v>2865</v>
      </c>
      <c r="Q1071" s="5">
        <v>341</v>
      </c>
      <c r="R1071">
        <v>0</v>
      </c>
      <c r="S1071" t="str">
        <f>"0x" &amp; DEC2HEX(_xlfn.BITOR(LOOKUP(P1071,Encodings!$B$4:$B$21,Encodings!$E$4:$E$21),_xlfn.BITLSHIFT(Q1071,LOOKUP(P1071,Encodings!$B$4:$B$21,Encodings!$D$4:$D$21))),8)</f>
        <v>0xD2AA0000</v>
      </c>
      <c r="T1071" t="str">
        <f>DEC2BIN(Q1071,9)</f>
        <v>101010101</v>
      </c>
      <c r="U1071">
        <v>0</v>
      </c>
      <c r="V1071">
        <v>0</v>
      </c>
      <c r="W1071">
        <v>0</v>
      </c>
      <c r="X1071">
        <v>0</v>
      </c>
      <c r="Y1071">
        <v>0</v>
      </c>
      <c r="Z1071">
        <v>0</v>
      </c>
      <c r="AA1071">
        <v>0</v>
      </c>
      <c r="AB1071">
        <v>0</v>
      </c>
      <c r="AC1071">
        <v>1</v>
      </c>
      <c r="AD1071">
        <v>1</v>
      </c>
      <c r="AE1071">
        <v>1</v>
      </c>
      <c r="AF1071" t="str">
        <f t="shared" si="107"/>
        <v>0x0007</v>
      </c>
      <c r="AG1071" s="8" t="str">
        <f t="shared" si="108"/>
        <v>new InstInfo(1067, "v_max3_i32", "v4i", "v4i", "v4i", "v4i", "none", "none", "none", 4, 4, @"Maximum of three numbers.&lt;br&gt;D.i = max(S0.i, S1.i, S2.i). ", @"", ISA_Enc.VOP3a3, 341, 0, 0xD2AA0000, 0x0007),</v>
      </c>
    </row>
    <row r="1072" spans="2:33" ht="30" x14ac:dyDescent="0.25">
      <c r="B1072" t="s">
        <v>771</v>
      </c>
      <c r="C1072" s="5">
        <f t="shared" si="109"/>
        <v>1068</v>
      </c>
      <c r="D1072" t="s">
        <v>2800</v>
      </c>
      <c r="E1072" t="s">
        <v>2800</v>
      </c>
      <c r="F1072" t="s">
        <v>2800</v>
      </c>
      <c r="G1072" t="s">
        <v>2800</v>
      </c>
      <c r="H1072" t="s">
        <v>2791</v>
      </c>
      <c r="I1072" t="s">
        <v>2791</v>
      </c>
      <c r="J1072" t="s">
        <v>2791</v>
      </c>
      <c r="K1072">
        <f t="shared" si="112"/>
        <v>4</v>
      </c>
      <c r="L1072">
        <f t="shared" si="106"/>
        <v>4</v>
      </c>
      <c r="N1072" s="6" t="s">
        <v>1635</v>
      </c>
      <c r="O1072" s="6"/>
      <c r="P1072" t="s">
        <v>2865</v>
      </c>
      <c r="Q1072" s="5">
        <v>342</v>
      </c>
      <c r="R1072">
        <v>0</v>
      </c>
      <c r="S1072" t="str">
        <f>"0x" &amp; DEC2HEX(_xlfn.BITOR(LOOKUP(P1072,Encodings!$B$4:$B$21,Encodings!$E$4:$E$21),_xlfn.BITLSHIFT(Q1072,LOOKUP(P1072,Encodings!$B$4:$B$21,Encodings!$D$4:$D$21))),8)</f>
        <v>0xD2AC0000</v>
      </c>
      <c r="T1072" t="str">
        <f>DEC2BIN(Q1072,9)</f>
        <v>101010110</v>
      </c>
      <c r="U1072">
        <v>0</v>
      </c>
      <c r="V1072">
        <v>0</v>
      </c>
      <c r="W1072">
        <v>0</v>
      </c>
      <c r="X1072">
        <v>0</v>
      </c>
      <c r="Y1072">
        <v>0</v>
      </c>
      <c r="Z1072">
        <v>0</v>
      </c>
      <c r="AA1072">
        <v>0</v>
      </c>
      <c r="AB1072">
        <v>0</v>
      </c>
      <c r="AC1072">
        <v>1</v>
      </c>
      <c r="AD1072">
        <v>1</v>
      </c>
      <c r="AE1072">
        <v>1</v>
      </c>
      <c r="AF1072" t="str">
        <f t="shared" si="107"/>
        <v>0x0007</v>
      </c>
      <c r="AG1072" s="8" t="str">
        <f t="shared" si="108"/>
        <v>new InstInfo(1068, "v_max3_u32", "v4u", "v4u", "v4u", "v4u", "none", "none", "none", 4, 4, @"Maximum of three numbers.&lt;br&gt;D.u = max(S0.u, S1.u, S2.u). ", @"", ISA_Enc.VOP3a3, 342, 0, 0xD2AC0000, 0x0007),</v>
      </c>
    </row>
    <row r="1073" spans="2:33" ht="75" x14ac:dyDescent="0.25">
      <c r="B1073" t="s">
        <v>336</v>
      </c>
      <c r="C1073" s="5">
        <f t="shared" si="109"/>
        <v>1069</v>
      </c>
      <c r="D1073" t="s">
        <v>2800</v>
      </c>
      <c r="E1073" t="s">
        <v>2797</v>
      </c>
      <c r="F1073" t="s">
        <v>2797</v>
      </c>
      <c r="G1073" t="s">
        <v>2791</v>
      </c>
      <c r="H1073" t="s">
        <v>2791</v>
      </c>
      <c r="I1073" t="s">
        <v>2791</v>
      </c>
      <c r="J1073" t="s">
        <v>2791</v>
      </c>
      <c r="K1073">
        <f t="shared" si="112"/>
        <v>3</v>
      </c>
      <c r="L1073">
        <f t="shared" si="106"/>
        <v>3</v>
      </c>
      <c r="M1073">
        <v>0</v>
      </c>
      <c r="N1073" s="6" t="s">
        <v>1453</v>
      </c>
      <c r="O1073" s="6"/>
      <c r="P1073" t="s">
        <v>1</v>
      </c>
      <c r="Q1073" s="5">
        <v>36</v>
      </c>
      <c r="R1073">
        <f>_xlfn.IFNA(VLOOKUP(B1073 &amp; "_EXT",$B$4:$C$1093,2,),0)</f>
        <v>1070</v>
      </c>
      <c r="S1073" t="str">
        <f>"0x" &amp; DEC2HEX(_xlfn.BITOR(LOOKUP(P1073,Encodings!$B$4:$B$21,Encodings!$E$4:$E$21),_xlfn.BITLSHIFT(Q1073,LOOKUP(P1073,Encodings!$B$4:$B$21,Encodings!$D$4:$D$21))),8)</f>
        <v>0x48000000</v>
      </c>
      <c r="T1073" t="str">
        <f>DEC2BIN(Q1073,6)</f>
        <v>100100</v>
      </c>
      <c r="U1073">
        <v>0</v>
      </c>
      <c r="V1073">
        <v>0</v>
      </c>
      <c r="W1073">
        <v>0</v>
      </c>
      <c r="X1073">
        <v>0</v>
      </c>
      <c r="Y1073">
        <v>0</v>
      </c>
      <c r="Z1073">
        <v>0</v>
      </c>
      <c r="AA1073">
        <v>0</v>
      </c>
      <c r="AB1073">
        <v>0</v>
      </c>
      <c r="AC1073">
        <v>1</v>
      </c>
      <c r="AD1073">
        <v>0</v>
      </c>
      <c r="AE1073">
        <v>1</v>
      </c>
      <c r="AF1073" t="str">
        <f t="shared" si="107"/>
        <v>0x0005</v>
      </c>
      <c r="AG1073" s="8" t="str">
        <f t="shared" si="108"/>
        <v>new InstInfo(1069, "v_mbcnt_hi_u32_b32", "v4u", "v4b", "v4b", "none", "none", "none", "none", 3, 3, @"Masked bit count of the upper 32 threads (threads 32-63). For each thread, this instruction returns the number of active threads which come before it.&lt;br&gt;ThreadMask = (1 &lt;&lt; ThreadPosition) - 1;&lt;br&gt;D.u = CountOneBits(S0.u &amp; ThreadMask[63:32]) + S1.u. ", @"", ISA_Enc.VOP2, 36, 1070, 0x48000000, 0x0005),</v>
      </c>
    </row>
    <row r="1074" spans="2:33" ht="75" x14ac:dyDescent="0.25">
      <c r="B1074" t="s">
        <v>2017</v>
      </c>
      <c r="C1074" s="5">
        <f t="shared" si="109"/>
        <v>1070</v>
      </c>
      <c r="D1074" t="s">
        <v>2797</v>
      </c>
      <c r="E1074" t="s">
        <v>2797</v>
      </c>
      <c r="F1074" t="s">
        <v>2797</v>
      </c>
      <c r="G1074" t="s">
        <v>2791</v>
      </c>
      <c r="H1074" t="s">
        <v>2791</v>
      </c>
      <c r="I1074" t="s">
        <v>2791</v>
      </c>
      <c r="J1074" t="s">
        <v>2791</v>
      </c>
      <c r="K1074">
        <f t="shared" si="112"/>
        <v>3</v>
      </c>
      <c r="L1074">
        <f t="shared" si="106"/>
        <v>3</v>
      </c>
      <c r="N1074" s="6" t="s">
        <v>1453</v>
      </c>
      <c r="O1074" s="6"/>
      <c r="P1074" t="s">
        <v>2866</v>
      </c>
      <c r="Q1074">
        <v>292</v>
      </c>
      <c r="R1074">
        <v>0</v>
      </c>
      <c r="S1074" t="str">
        <f>"0x" &amp; DEC2HEX(_xlfn.BITOR(LOOKUP(P1074,Encodings!$B$4:$B$21,Encodings!$E$4:$E$21),_xlfn.BITLSHIFT(Q1074,LOOKUP(P1074,Encodings!$B$4:$B$21,Encodings!$D$4:$D$21))),8)</f>
        <v>0xD2480000</v>
      </c>
      <c r="T1074" t="str">
        <f>DEC2BIN(Q1074,9)</f>
        <v>100100100</v>
      </c>
      <c r="U1074">
        <v>0</v>
      </c>
      <c r="V1074">
        <v>0</v>
      </c>
      <c r="W1074">
        <v>0</v>
      </c>
      <c r="X1074">
        <v>0</v>
      </c>
      <c r="Y1074">
        <v>0</v>
      </c>
      <c r="Z1074">
        <v>0</v>
      </c>
      <c r="AA1074">
        <v>0</v>
      </c>
      <c r="AB1074">
        <v>0</v>
      </c>
      <c r="AC1074">
        <v>1</v>
      </c>
      <c r="AD1074">
        <v>1</v>
      </c>
      <c r="AE1074">
        <v>1</v>
      </c>
      <c r="AF1074" t="str">
        <f t="shared" si="107"/>
        <v>0x0007</v>
      </c>
      <c r="AG1074" s="8" t="str">
        <f t="shared" si="108"/>
        <v>new InstInfo(1070, "v_mbcnt_hi_u32_b32_ext", "v4b", "v4b", "v4b", "none", "none", "none", "none", 3, 3, @"Masked bit count of the upper 32 threads (threads 32-63). For each thread, this instruction returns the number of active threads which come before it.&lt;br&gt;ThreadMask = (1 &lt;&lt; ThreadPosition) - 1;&lt;br&gt;D.u = CountOneBits(S0.u &amp; ThreadMask[63:32]) + S1.u. ", @"", ISA_Enc.VOP3a2, 292, 0, 0xD2480000, 0x0007),</v>
      </c>
    </row>
    <row r="1075" spans="2:33" ht="60" x14ac:dyDescent="0.25">
      <c r="B1075" t="s">
        <v>335</v>
      </c>
      <c r="C1075" s="5">
        <f t="shared" si="109"/>
        <v>1071</v>
      </c>
      <c r="D1075" t="s">
        <v>2800</v>
      </c>
      <c r="E1075" t="s">
        <v>2797</v>
      </c>
      <c r="F1075" t="s">
        <v>2797</v>
      </c>
      <c r="G1075" t="s">
        <v>2791</v>
      </c>
      <c r="H1075" t="s">
        <v>2791</v>
      </c>
      <c r="I1075" t="s">
        <v>2791</v>
      </c>
      <c r="J1075" t="s">
        <v>2791</v>
      </c>
      <c r="K1075">
        <f t="shared" si="112"/>
        <v>3</v>
      </c>
      <c r="L1075">
        <f t="shared" si="106"/>
        <v>3</v>
      </c>
      <c r="M1075">
        <v>0</v>
      </c>
      <c r="N1075" s="6" t="s">
        <v>1454</v>
      </c>
      <c r="O1075" s="6"/>
      <c r="P1075" t="s">
        <v>1</v>
      </c>
      <c r="Q1075" s="5">
        <v>35</v>
      </c>
      <c r="R1075">
        <f>_xlfn.IFNA(VLOOKUP(B1075 &amp; "_EXT",$B$4:$C$1093,2,),0)</f>
        <v>1072</v>
      </c>
      <c r="S1075" t="str">
        <f>"0x" &amp; DEC2HEX(_xlfn.BITOR(LOOKUP(P1075,Encodings!$B$4:$B$21,Encodings!$E$4:$E$21),_xlfn.BITLSHIFT(Q1075,LOOKUP(P1075,Encodings!$B$4:$B$21,Encodings!$D$4:$D$21))),8)</f>
        <v>0x46000000</v>
      </c>
      <c r="T1075" t="str">
        <f>DEC2BIN(Q1075,6)</f>
        <v>100011</v>
      </c>
      <c r="U1075">
        <v>0</v>
      </c>
      <c r="V1075">
        <v>0</v>
      </c>
      <c r="W1075">
        <v>0</v>
      </c>
      <c r="X1075">
        <v>0</v>
      </c>
      <c r="Y1075">
        <v>0</v>
      </c>
      <c r="Z1075">
        <v>0</v>
      </c>
      <c r="AA1075">
        <v>0</v>
      </c>
      <c r="AB1075">
        <v>0</v>
      </c>
      <c r="AC1075">
        <v>1</v>
      </c>
      <c r="AD1075">
        <v>0</v>
      </c>
      <c r="AE1075">
        <v>1</v>
      </c>
      <c r="AF1075" t="str">
        <f t="shared" si="107"/>
        <v>0x0005</v>
      </c>
      <c r="AG1075" s="8" t="str">
        <f t="shared" si="108"/>
        <v>new InstInfo(1071, "v_mbcnt_lo_u32_b32", "v4u", "v4b", "v4b", "none", "none", "none", "none", 3, 3, @"Masked bit count set 32 low. ThreadPosition is the position of this thread in the wavefront (in 0..63).&lt;br&gt;ThreadMask = (1 &lt;&lt; ThreadPosition) - 1; &lt;br&gt;D.u = CountOneBits(S0.u &amp; ThreadMask[31:0]) + S1.u.  ", @"", ISA_Enc.VOP2, 35, 1072, 0x46000000, 0x0005),</v>
      </c>
    </row>
    <row r="1076" spans="2:33" ht="60" x14ac:dyDescent="0.25">
      <c r="B1076" t="s">
        <v>2018</v>
      </c>
      <c r="C1076" s="5">
        <f t="shared" si="109"/>
        <v>1072</v>
      </c>
      <c r="D1076" t="s">
        <v>2797</v>
      </c>
      <c r="E1076" t="s">
        <v>2797</v>
      </c>
      <c r="F1076" t="s">
        <v>2800</v>
      </c>
      <c r="G1076" t="s">
        <v>2791</v>
      </c>
      <c r="H1076" t="s">
        <v>2791</v>
      </c>
      <c r="I1076" t="s">
        <v>2791</v>
      </c>
      <c r="J1076" t="s">
        <v>2791</v>
      </c>
      <c r="K1076">
        <f t="shared" si="112"/>
        <v>3</v>
      </c>
      <c r="L1076">
        <f t="shared" si="106"/>
        <v>3</v>
      </c>
      <c r="N1076" s="6" t="s">
        <v>1454</v>
      </c>
      <c r="O1076" s="6"/>
      <c r="P1076" t="s">
        <v>2866</v>
      </c>
      <c r="Q1076">
        <v>291</v>
      </c>
      <c r="R1076">
        <v>0</v>
      </c>
      <c r="S1076" t="str">
        <f>"0x" &amp; DEC2HEX(_xlfn.BITOR(LOOKUP(P1076,Encodings!$B$4:$B$21,Encodings!$E$4:$E$21),_xlfn.BITLSHIFT(Q1076,LOOKUP(P1076,Encodings!$B$4:$B$21,Encodings!$D$4:$D$21))),8)</f>
        <v>0xD2460000</v>
      </c>
      <c r="T1076" t="str">
        <f>DEC2BIN(Q1076,9)</f>
        <v>100100011</v>
      </c>
      <c r="U1076">
        <v>0</v>
      </c>
      <c r="V1076">
        <v>0</v>
      </c>
      <c r="W1076">
        <v>0</v>
      </c>
      <c r="X1076">
        <v>0</v>
      </c>
      <c r="Y1076">
        <v>0</v>
      </c>
      <c r="Z1076">
        <v>0</v>
      </c>
      <c r="AA1076">
        <v>0</v>
      </c>
      <c r="AB1076">
        <v>0</v>
      </c>
      <c r="AC1076">
        <v>1</v>
      </c>
      <c r="AD1076">
        <v>1</v>
      </c>
      <c r="AE1076">
        <v>1</v>
      </c>
      <c r="AF1076" t="str">
        <f t="shared" si="107"/>
        <v>0x0007</v>
      </c>
      <c r="AG1076" s="8" t="str">
        <f t="shared" si="108"/>
        <v>new InstInfo(1072, "v_mbcnt_lo_u32_b32_ext", "v4b", "v4b", "v4u", "none", "none", "none", "none", 3, 3, @"Masked bit count set 32 low. ThreadPosition is the position of this thread in the wavefront (in 0..63).&lt;br&gt;ThreadMask = (1 &lt;&lt; ThreadPosition) - 1; &lt;br&gt;D.u = CountOneBits(S0.u &amp; ThreadMask[31:0]) + S1.u.  ", @"", ISA_Enc.VOP3a2, 291, 0, 0xD2460000, 0x0007),</v>
      </c>
    </row>
    <row r="1077" spans="2:33" ht="135" x14ac:dyDescent="0.25">
      <c r="B1077" t="s">
        <v>772</v>
      </c>
      <c r="C1077" s="5">
        <f t="shared" si="109"/>
        <v>1073</v>
      </c>
      <c r="D1077" t="s">
        <v>2796</v>
      </c>
      <c r="E1077" t="s">
        <v>2796</v>
      </c>
      <c r="F1077" t="s">
        <v>2796</v>
      </c>
      <c r="G1077" t="s">
        <v>2796</v>
      </c>
      <c r="H1077" t="s">
        <v>2791</v>
      </c>
      <c r="I1077" t="s">
        <v>2791</v>
      </c>
      <c r="J1077" t="s">
        <v>2791</v>
      </c>
      <c r="K1077">
        <f t="shared" si="112"/>
        <v>4</v>
      </c>
      <c r="L1077">
        <f t="shared" si="106"/>
        <v>4</v>
      </c>
      <c r="N1077" s="6" t="s">
        <v>1636</v>
      </c>
      <c r="O1077" s="6"/>
      <c r="P1077" t="s">
        <v>2865</v>
      </c>
      <c r="Q1077" s="5">
        <v>343</v>
      </c>
      <c r="R1077">
        <v>0</v>
      </c>
      <c r="S1077" t="str">
        <f>"0x" &amp; DEC2HEX(_xlfn.BITOR(LOOKUP(P1077,Encodings!$B$4:$B$21,Encodings!$E$4:$E$21),_xlfn.BITLSHIFT(Q1077,LOOKUP(P1077,Encodings!$B$4:$B$21,Encodings!$D$4:$D$21))),8)</f>
        <v>0xD2AE0000</v>
      </c>
      <c r="T1077" t="str">
        <f>DEC2BIN(Q1077,9)</f>
        <v>101010111</v>
      </c>
      <c r="U1077">
        <v>0</v>
      </c>
      <c r="V1077">
        <v>0</v>
      </c>
      <c r="W1077">
        <v>0</v>
      </c>
      <c r="X1077">
        <v>0</v>
      </c>
      <c r="Y1077">
        <v>0</v>
      </c>
      <c r="Z1077">
        <v>0</v>
      </c>
      <c r="AA1077">
        <v>0</v>
      </c>
      <c r="AB1077">
        <v>0</v>
      </c>
      <c r="AC1077">
        <v>1</v>
      </c>
      <c r="AD1077">
        <v>1</v>
      </c>
      <c r="AE1077">
        <v>1</v>
      </c>
      <c r="AF1077" t="str">
        <f t="shared" si="107"/>
        <v>0x0007</v>
      </c>
      <c r="AG1077" s="8" t="str">
        <f t="shared" si="108"/>
        <v>new InstInfo(1073, "v_med3_f32", "v4f", "v4f", "v4f", "v4f", "none", "none", "none", 4, 4, @"Median of three numbers. DX10 NaN handling and flag creation.&lt;br&gt;If (isNan(S0.f) || isNan(S1.f) || isNan(S2.f))&lt;br&gt;   D.f = MIN3(S0.f, S1.f, S2.f)&lt;br&gt;Else if (MAX3(S0.f,S1.f,S2.f) == S0.f)&lt;br&gt;   D.f = MAX(S1.f, S2.f)&lt;br&gt;Else if (MAX3(S0.f,S1.f,S2.f) == S1.f)&lt;br&gt;   D.f = MAX(S0.f, S2.f)&lt;br&gt;Else&lt;br&gt;   D.f = MAX(S0.f, S1.f) ", @"", ISA_Enc.VOP3a3, 343, 0, 0xD2AE0000, 0x0007),</v>
      </c>
    </row>
    <row r="1078" spans="2:33" ht="135" x14ac:dyDescent="0.25">
      <c r="B1078" t="s">
        <v>773</v>
      </c>
      <c r="C1078" s="5">
        <f t="shared" si="109"/>
        <v>1074</v>
      </c>
      <c r="D1078" t="s">
        <v>2799</v>
      </c>
      <c r="E1078" t="s">
        <v>2799</v>
      </c>
      <c r="F1078" t="s">
        <v>2799</v>
      </c>
      <c r="G1078" t="s">
        <v>2799</v>
      </c>
      <c r="H1078" t="s">
        <v>2791</v>
      </c>
      <c r="I1078" t="s">
        <v>2791</v>
      </c>
      <c r="J1078" t="s">
        <v>2791</v>
      </c>
      <c r="K1078">
        <f t="shared" si="112"/>
        <v>4</v>
      </c>
      <c r="L1078">
        <f t="shared" si="106"/>
        <v>4</v>
      </c>
      <c r="N1078" s="6" t="s">
        <v>1637</v>
      </c>
      <c r="O1078" s="6"/>
      <c r="P1078" t="s">
        <v>2865</v>
      </c>
      <c r="Q1078" s="5">
        <v>344</v>
      </c>
      <c r="R1078">
        <v>0</v>
      </c>
      <c r="S1078" t="str">
        <f>"0x" &amp; DEC2HEX(_xlfn.BITOR(LOOKUP(P1078,Encodings!$B$4:$B$21,Encodings!$E$4:$E$21),_xlfn.BITLSHIFT(Q1078,LOOKUP(P1078,Encodings!$B$4:$B$21,Encodings!$D$4:$D$21))),8)</f>
        <v>0xD2B00000</v>
      </c>
      <c r="T1078" t="str">
        <f>DEC2BIN(Q1078,9)</f>
        <v>101011000</v>
      </c>
      <c r="U1078">
        <v>0</v>
      </c>
      <c r="V1078">
        <v>0</v>
      </c>
      <c r="W1078">
        <v>0</v>
      </c>
      <c r="X1078">
        <v>0</v>
      </c>
      <c r="Y1078">
        <v>0</v>
      </c>
      <c r="Z1078">
        <v>0</v>
      </c>
      <c r="AA1078">
        <v>0</v>
      </c>
      <c r="AB1078">
        <v>0</v>
      </c>
      <c r="AC1078">
        <v>1</v>
      </c>
      <c r="AD1078">
        <v>1</v>
      </c>
      <c r="AE1078">
        <v>1</v>
      </c>
      <c r="AF1078" t="str">
        <f t="shared" si="107"/>
        <v>0x0007</v>
      </c>
      <c r="AG1078" s="8" t="str">
        <f t="shared" si="108"/>
        <v>new InstInfo(1074, "v_med3_i32", "v4i", "v4i", "v4i", "v4i", "none", "none", "none", 4, 4, @"Median of three numbers. &lt;br&gt;If (isNan(S0.f) || isNan(S1.f) || isNan(S2.f))&lt;br&gt;   D.f = MIN3(S0.f, S1.f, S2.f)&lt;br&gt;Else if (MAX3(S0.f,S1.f,S2.f) == S0.f)&lt;br&gt;   D.f = MAX(S1.f, S2.f)&lt;br&gt;Else if (MAX3(S0.f,S1.f,S2.f) == S1.f)&lt;br&gt;   D.f = MAX(S0.f, S2.f)&lt;br&gt;Else&lt;br&gt;   D.f = MAX(S0.f, S1.f) ", @"", ISA_Enc.VOP3a3, 344, 0, 0xD2B00000, 0x0007),</v>
      </c>
    </row>
    <row r="1079" spans="2:33" ht="135" x14ac:dyDescent="0.25">
      <c r="B1079" t="s">
        <v>774</v>
      </c>
      <c r="C1079" s="5">
        <f t="shared" si="109"/>
        <v>1075</v>
      </c>
      <c r="D1079" t="s">
        <v>2800</v>
      </c>
      <c r="E1079" t="s">
        <v>2800</v>
      </c>
      <c r="F1079" t="s">
        <v>2800</v>
      </c>
      <c r="G1079" t="s">
        <v>2800</v>
      </c>
      <c r="H1079" t="s">
        <v>2791</v>
      </c>
      <c r="I1079" t="s">
        <v>2791</v>
      </c>
      <c r="J1079" t="s">
        <v>2791</v>
      </c>
      <c r="K1079">
        <f t="shared" si="112"/>
        <v>4</v>
      </c>
      <c r="L1079">
        <f t="shared" si="106"/>
        <v>4</v>
      </c>
      <c r="N1079" s="6" t="s">
        <v>1638</v>
      </c>
      <c r="O1079" s="6"/>
      <c r="P1079" t="s">
        <v>2865</v>
      </c>
      <c r="Q1079" s="5">
        <v>345</v>
      </c>
      <c r="R1079">
        <v>0</v>
      </c>
      <c r="S1079" t="str">
        <f>"0x" &amp; DEC2HEX(_xlfn.BITOR(LOOKUP(P1079,Encodings!$B$4:$B$21,Encodings!$E$4:$E$21),_xlfn.BITLSHIFT(Q1079,LOOKUP(P1079,Encodings!$B$4:$B$21,Encodings!$D$4:$D$21))),8)</f>
        <v>0xD2B20000</v>
      </c>
      <c r="T1079" t="str">
        <f>DEC2BIN(Q1079,9)</f>
        <v>101011001</v>
      </c>
      <c r="U1079">
        <v>0</v>
      </c>
      <c r="V1079">
        <v>0</v>
      </c>
      <c r="W1079">
        <v>0</v>
      </c>
      <c r="X1079">
        <v>0</v>
      </c>
      <c r="Y1079">
        <v>0</v>
      </c>
      <c r="Z1079">
        <v>0</v>
      </c>
      <c r="AA1079">
        <v>0</v>
      </c>
      <c r="AB1079">
        <v>0</v>
      </c>
      <c r="AC1079">
        <v>1</v>
      </c>
      <c r="AD1079">
        <v>1</v>
      </c>
      <c r="AE1079">
        <v>1</v>
      </c>
      <c r="AF1079" t="str">
        <f t="shared" si="107"/>
        <v>0x0007</v>
      </c>
      <c r="AG1079" s="8" t="str">
        <f t="shared" si="108"/>
        <v>new InstInfo(1075, "v_med3_u32", "v4u", "v4u", "v4u", "v4u", "none", "none", "none", 4, 4, @"Median of three numbers. &lt;br&gt;If (isNan(S0.f) || isNan(S1.f) || isNan(S2.f))&lt;br&gt;  D.f = MIN3(S0.f, S1.f, S2.f)&lt;br&gt;Else if (MAX3(S0.f,S1.f,S2.f) == S0.f)&lt;br&gt;  D.f = MAX(S1.f, S2.f)&lt;br&gt;Else if (MAX3(S0.f,S1.f,S2.f) == S1.f)&lt;br&gt;  D.f = MAX(S0.f, S2.f)&lt;br&gt;Else&lt;br&gt;  D.f = MAX(S0.f, S1.f) ", @"", ISA_Enc.VOP3a3, 345, 0, 0xD2B20000, 0x0007),</v>
      </c>
    </row>
    <row r="1080" spans="2:33" ht="180" x14ac:dyDescent="0.25">
      <c r="B1080" t="s">
        <v>326</v>
      </c>
      <c r="C1080" s="5">
        <f t="shared" si="109"/>
        <v>1076</v>
      </c>
      <c r="D1080" t="s">
        <v>2796</v>
      </c>
      <c r="E1080" t="s">
        <v>2796</v>
      </c>
      <c r="F1080" t="s">
        <v>2796</v>
      </c>
      <c r="G1080" t="s">
        <v>2791</v>
      </c>
      <c r="H1080" t="s">
        <v>2791</v>
      </c>
      <c r="I1080" t="s">
        <v>2791</v>
      </c>
      <c r="J1080" t="s">
        <v>2791</v>
      </c>
      <c r="K1080">
        <f t="shared" si="112"/>
        <v>3</v>
      </c>
      <c r="L1080">
        <f t="shared" si="106"/>
        <v>3</v>
      </c>
      <c r="M1080">
        <v>1</v>
      </c>
      <c r="N1080" s="6" t="s">
        <v>1455</v>
      </c>
      <c r="O1080" s="6"/>
      <c r="P1080" t="s">
        <v>1</v>
      </c>
      <c r="Q1080" s="5">
        <v>15</v>
      </c>
      <c r="R1080">
        <f>_xlfn.IFNA(VLOOKUP(B1080 &amp; "_EXT",$B$4:$C$1093,2,),0)</f>
        <v>1077</v>
      </c>
      <c r="S1080" t="str">
        <f>"0x" &amp; DEC2HEX(_xlfn.BITOR(LOOKUP(P1080,Encodings!$B$4:$B$21,Encodings!$E$4:$E$21),_xlfn.BITLSHIFT(Q1080,LOOKUP(P1080,Encodings!$B$4:$B$21,Encodings!$D$4:$D$21))),8)</f>
        <v>0x1E000000</v>
      </c>
      <c r="T1080" t="str">
        <f>DEC2BIN(Q1080,6)</f>
        <v>001111</v>
      </c>
      <c r="U1080">
        <v>0</v>
      </c>
      <c r="V1080">
        <v>0</v>
      </c>
      <c r="W1080">
        <v>0</v>
      </c>
      <c r="X1080">
        <v>0</v>
      </c>
      <c r="Y1080">
        <v>0</v>
      </c>
      <c r="Z1080">
        <v>0</v>
      </c>
      <c r="AA1080">
        <v>0</v>
      </c>
      <c r="AB1080">
        <v>0</v>
      </c>
      <c r="AC1080">
        <v>1</v>
      </c>
      <c r="AD1080">
        <v>0</v>
      </c>
      <c r="AE1080">
        <v>1</v>
      </c>
      <c r="AF1080" t="str">
        <f t="shared" si="107"/>
        <v>0x0005</v>
      </c>
      <c r="AG1080" s="8" t="str">
        <f t="shared" si="108"/>
        <v>new InstInfo(1076, "v_min_f32", "v4f", "v4f", "v4f", "none", "none", "none", "none", 3, 3, @"if (ieee_mode){&lt;br&gt;   if (S0.f==sNaN)         result = quiet(S0.f);&lt;br&gt;   else if (S1.f==sNaN)    result = quiet(S1.f);&lt;br&gt;   else if (S0.f==NaN)    result = S1.f;&lt;br&gt;   else if (S1.f==NaN)    result = S0.f;&lt;br&gt;   else if (S0.f&lt;S1.f)    result = S0.f;&lt;br&gt;   else                   result = S1.f;}&lt;br&gt;else{&lt;br&gt;   if (S0.f==NaN)    result = S1.f;&lt;br&gt;   else if (S1.f==NaN)    result = S0.f;&lt;br&gt;   else if (S0.f&lt;S1.f)    result = S0.f;&lt;br&gt;   else                   result = S1.f;}", @"", ISA_Enc.VOP2, 15, 1077, 0x1E000000, 0x0005),</v>
      </c>
    </row>
    <row r="1081" spans="2:33" ht="180" x14ac:dyDescent="0.25">
      <c r="B1081" t="s">
        <v>2019</v>
      </c>
      <c r="C1081" s="5">
        <f t="shared" si="109"/>
        <v>1077</v>
      </c>
      <c r="D1081" t="s">
        <v>2796</v>
      </c>
      <c r="E1081" t="s">
        <v>2796</v>
      </c>
      <c r="F1081" t="s">
        <v>2796</v>
      </c>
      <c r="G1081" t="s">
        <v>2791</v>
      </c>
      <c r="H1081" t="s">
        <v>2791</v>
      </c>
      <c r="I1081" t="s">
        <v>2791</v>
      </c>
      <c r="J1081" t="s">
        <v>2791</v>
      </c>
      <c r="K1081">
        <f t="shared" si="112"/>
        <v>3</v>
      </c>
      <c r="L1081">
        <f t="shared" si="106"/>
        <v>3</v>
      </c>
      <c r="N1081" s="6" t="s">
        <v>1455</v>
      </c>
      <c r="O1081" s="6"/>
      <c r="P1081" t="s">
        <v>2866</v>
      </c>
      <c r="Q1081">
        <v>271</v>
      </c>
      <c r="R1081">
        <v>0</v>
      </c>
      <c r="S1081" t="str">
        <f>"0x" &amp; DEC2HEX(_xlfn.BITOR(LOOKUP(P1081,Encodings!$B$4:$B$21,Encodings!$E$4:$E$21),_xlfn.BITLSHIFT(Q1081,LOOKUP(P1081,Encodings!$B$4:$B$21,Encodings!$D$4:$D$21))),8)</f>
        <v>0xD21E0000</v>
      </c>
      <c r="T1081" t="str">
        <f>DEC2BIN(Q1081,9)</f>
        <v>100001111</v>
      </c>
      <c r="U1081">
        <v>0</v>
      </c>
      <c r="V1081">
        <v>0</v>
      </c>
      <c r="W1081">
        <v>0</v>
      </c>
      <c r="X1081">
        <v>0</v>
      </c>
      <c r="Y1081">
        <v>0</v>
      </c>
      <c r="Z1081">
        <v>0</v>
      </c>
      <c r="AA1081">
        <v>0</v>
      </c>
      <c r="AB1081">
        <v>0</v>
      </c>
      <c r="AC1081">
        <v>1</v>
      </c>
      <c r="AD1081">
        <v>1</v>
      </c>
      <c r="AE1081">
        <v>1</v>
      </c>
      <c r="AF1081" t="str">
        <f t="shared" si="107"/>
        <v>0x0007</v>
      </c>
      <c r="AG1081" s="8" t="str">
        <f t="shared" si="108"/>
        <v>new InstInfo(1077, "v_min_f32_ext", "v4f", "v4f", "v4f", "none", "none", "none", "none", 3, 3, @"if (ieee_mode){&lt;br&gt;   if (S0.f==sNaN)         result = quiet(S0.f);&lt;br&gt;   else if (S1.f==sNaN)    result = quiet(S1.f);&lt;br&gt;   else if (S0.f==NaN)    result = S1.f;&lt;br&gt;   else if (S1.f==NaN)    result = S0.f;&lt;br&gt;   else if (S0.f&lt;S1.f)    result = S0.f;&lt;br&gt;   else                   result = S1.f;}&lt;br&gt;else{&lt;br&gt;   if (S0.f==NaN)    result = S1.f;&lt;br&gt;   else if (S1.f==NaN)    result = S0.f;&lt;br&gt;   else if (S0.f&lt;S1.f)    result = S0.f;&lt;br&gt;   else                   result = S1.f;}", @"", ISA_Enc.VOP3a2, 271, 0, 0xD21E0000, 0x0007),</v>
      </c>
    </row>
    <row r="1082" spans="2:33" ht="225" x14ac:dyDescent="0.25">
      <c r="B1082" t="s">
        <v>54</v>
      </c>
      <c r="C1082" s="5">
        <f t="shared" si="109"/>
        <v>1078</v>
      </c>
      <c r="D1082" t="s">
        <v>2798</v>
      </c>
      <c r="E1082" t="s">
        <v>2798</v>
      </c>
      <c r="F1082" t="s">
        <v>2798</v>
      </c>
      <c r="G1082" t="s">
        <v>2791</v>
      </c>
      <c r="H1082" t="s">
        <v>2791</v>
      </c>
      <c r="I1082" t="s">
        <v>2791</v>
      </c>
      <c r="J1082" t="s">
        <v>2791</v>
      </c>
      <c r="K1082">
        <f t="shared" si="112"/>
        <v>3</v>
      </c>
      <c r="L1082">
        <f t="shared" ref="L1082:L1145" si="113">7-COUNTIF(D1082:K1082,"none")</f>
        <v>3</v>
      </c>
      <c r="N1082" s="6" t="s">
        <v>1679</v>
      </c>
      <c r="O1082" s="6"/>
      <c r="P1082" t="s">
        <v>2866</v>
      </c>
      <c r="Q1082" s="5">
        <v>358</v>
      </c>
      <c r="R1082">
        <v>0</v>
      </c>
      <c r="S1082" t="str">
        <f>"0x" &amp; DEC2HEX(_xlfn.BITOR(LOOKUP(P1082,Encodings!$B$4:$B$21,Encodings!$E$4:$E$21),_xlfn.BITLSHIFT(Q1082,LOOKUP(P1082,Encodings!$B$4:$B$21,Encodings!$D$4:$D$21))),8)</f>
        <v>0xD2CC0000</v>
      </c>
      <c r="T1082" t="str">
        <f>DEC2BIN(Q1082,9)</f>
        <v>101100110</v>
      </c>
      <c r="U1082">
        <v>0</v>
      </c>
      <c r="V1082">
        <v>0</v>
      </c>
      <c r="W1082">
        <v>0</v>
      </c>
      <c r="X1082">
        <v>0</v>
      </c>
      <c r="Y1082">
        <v>0</v>
      </c>
      <c r="Z1082">
        <v>0</v>
      </c>
      <c r="AA1082">
        <v>0</v>
      </c>
      <c r="AB1082">
        <v>0</v>
      </c>
      <c r="AC1082">
        <v>1</v>
      </c>
      <c r="AD1082">
        <v>1</v>
      </c>
      <c r="AE1082">
        <v>1</v>
      </c>
      <c r="AF1082" t="str">
        <f t="shared" si="107"/>
        <v>0x0007</v>
      </c>
      <c r="AG1082" s="8" t="str">
        <f t="shared" si="108"/>
        <v>new InstInfo(1078, "v_min_f64", "v8f", "v8f", "v8f", "none", "none", "none", "none", 3, 3, @"Double precision floating point minimum.&lt;br&gt;The instruction specifies which one of two data elements in a four-element vector is operated on (the two dwords of a double precision floating point number), and the result can be stored in the wz or yx elements of the destination GPR.&lt;br&gt;DX10 implies slightly different handling of Nan's.  See the SP Numeric spec for details. &lt;br&gt;Double result written to two consecutive GPRs; the instruction Dest specifies the lesser of the two.&lt;br&gt;if (src0 &lt; src1)&lt;br&gt;   dst = src0;&lt;br&gt;else&lt;br&gt;   dst = src1;&lt;br&gt;min(-0,+0)=min(+0,-0)=-0&lt;br&gt;D.d = min(S0.d, S1.d). ", @"", ISA_Enc.VOP3a2, 358, 0, 0xD2CC0000, 0x0007),</v>
      </c>
    </row>
    <row r="1083" spans="2:33" ht="75" x14ac:dyDescent="0.25">
      <c r="B1083" t="s">
        <v>328</v>
      </c>
      <c r="C1083" s="5">
        <f t="shared" si="109"/>
        <v>1079</v>
      </c>
      <c r="D1083" t="s">
        <v>2799</v>
      </c>
      <c r="E1083" t="s">
        <v>2799</v>
      </c>
      <c r="F1083" t="s">
        <v>2799</v>
      </c>
      <c r="G1083" t="s">
        <v>2791</v>
      </c>
      <c r="H1083" t="s">
        <v>2791</v>
      </c>
      <c r="I1083" t="s">
        <v>2791</v>
      </c>
      <c r="J1083" t="s">
        <v>2791</v>
      </c>
      <c r="K1083">
        <f t="shared" si="112"/>
        <v>3</v>
      </c>
      <c r="L1083">
        <f t="shared" si="113"/>
        <v>3</v>
      </c>
      <c r="M1083">
        <v>1</v>
      </c>
      <c r="N1083" s="6" t="s">
        <v>1457</v>
      </c>
      <c r="O1083" s="6"/>
      <c r="P1083" t="s">
        <v>1</v>
      </c>
      <c r="Q1083" s="5">
        <v>17</v>
      </c>
      <c r="R1083">
        <f>_xlfn.IFNA(VLOOKUP(B1083 &amp; "_EXT",$B$4:$C$1093,2,),0)</f>
        <v>1080</v>
      </c>
      <c r="S1083" t="str">
        <f>"0x" &amp; DEC2HEX(_xlfn.BITOR(LOOKUP(P1083,Encodings!$B$4:$B$21,Encodings!$E$4:$E$21),_xlfn.BITLSHIFT(Q1083,LOOKUP(P1083,Encodings!$B$4:$B$21,Encodings!$D$4:$D$21))),8)</f>
        <v>0x22000000</v>
      </c>
      <c r="T1083" t="str">
        <f>DEC2BIN(Q1083,6)</f>
        <v>010001</v>
      </c>
      <c r="U1083">
        <v>0</v>
      </c>
      <c r="V1083">
        <v>0</v>
      </c>
      <c r="W1083">
        <v>0</v>
      </c>
      <c r="X1083">
        <v>0</v>
      </c>
      <c r="Y1083">
        <v>0</v>
      </c>
      <c r="Z1083">
        <v>0</v>
      </c>
      <c r="AA1083">
        <v>0</v>
      </c>
      <c r="AB1083">
        <v>0</v>
      </c>
      <c r="AC1083">
        <v>1</v>
      </c>
      <c r="AD1083">
        <v>0</v>
      </c>
      <c r="AE1083">
        <v>1</v>
      </c>
      <c r="AF1083" t="str">
        <f t="shared" si="107"/>
        <v>0x0005</v>
      </c>
      <c r="AG1083" s="8" t="str">
        <f t="shared" si="108"/>
        <v>new InstInfo(1079, "v_min_i32", "v4i", "v4i", "v4i", "none", "none", "none", "none", 3, 3, @"Integer minimum based on signed integer components.&lt;br&gt;If (S0.i &lt; S1.i) &lt;br&gt;   D.i = S0.i; &lt;br&gt;Else &lt;br&gt;   D.i = S1.i; ", @"", ISA_Enc.VOP2, 17, 1080, 0x22000000, 0x0005),</v>
      </c>
    </row>
    <row r="1084" spans="2:33" ht="75" x14ac:dyDescent="0.25">
      <c r="B1084" t="s">
        <v>2020</v>
      </c>
      <c r="C1084" s="5">
        <f t="shared" si="109"/>
        <v>1080</v>
      </c>
      <c r="D1084" t="s">
        <v>2799</v>
      </c>
      <c r="E1084" t="s">
        <v>2799</v>
      </c>
      <c r="F1084" t="s">
        <v>2799</v>
      </c>
      <c r="G1084" t="s">
        <v>2791</v>
      </c>
      <c r="H1084" t="s">
        <v>2791</v>
      </c>
      <c r="I1084" t="s">
        <v>2791</v>
      </c>
      <c r="J1084" t="s">
        <v>2791</v>
      </c>
      <c r="K1084">
        <f t="shared" si="112"/>
        <v>3</v>
      </c>
      <c r="L1084">
        <f t="shared" si="113"/>
        <v>3</v>
      </c>
      <c r="N1084" s="6" t="s">
        <v>1457</v>
      </c>
      <c r="O1084" s="6"/>
      <c r="P1084" t="s">
        <v>2866</v>
      </c>
      <c r="Q1084">
        <v>273</v>
      </c>
      <c r="R1084">
        <v>0</v>
      </c>
      <c r="S1084" t="str">
        <f>"0x" &amp; DEC2HEX(_xlfn.BITOR(LOOKUP(P1084,Encodings!$B$4:$B$21,Encodings!$E$4:$E$21),_xlfn.BITLSHIFT(Q1084,LOOKUP(P1084,Encodings!$B$4:$B$21,Encodings!$D$4:$D$21))),8)</f>
        <v>0xD2220000</v>
      </c>
      <c r="T1084" t="str">
        <f>DEC2BIN(Q1084,9)</f>
        <v>100010001</v>
      </c>
      <c r="U1084">
        <v>0</v>
      </c>
      <c r="V1084">
        <v>0</v>
      </c>
      <c r="W1084">
        <v>0</v>
      </c>
      <c r="X1084">
        <v>0</v>
      </c>
      <c r="Y1084">
        <v>0</v>
      </c>
      <c r="Z1084">
        <v>0</v>
      </c>
      <c r="AA1084">
        <v>0</v>
      </c>
      <c r="AB1084">
        <v>0</v>
      </c>
      <c r="AC1084">
        <v>1</v>
      </c>
      <c r="AD1084">
        <v>1</v>
      </c>
      <c r="AE1084">
        <v>1</v>
      </c>
      <c r="AF1084" t="str">
        <f t="shared" si="107"/>
        <v>0x0007</v>
      </c>
      <c r="AG1084" s="8" t="str">
        <f t="shared" si="108"/>
        <v>new InstInfo(1080, "v_min_i32_ext", "v4i", "v4i", "v4i", "none", "none", "none", "none", 3, 3, @"Integer minimum based on signed integer components.&lt;br&gt;If (S0.i &lt; S1.i) &lt;br&gt;   D.i = S0.i; &lt;br&gt;Else &lt;br&gt;   D.i = S1.i; ", @"", ISA_Enc.VOP3a2, 273, 0, 0xD2220000, 0x0007),</v>
      </c>
    </row>
    <row r="1085" spans="2:33" ht="90" x14ac:dyDescent="0.25">
      <c r="B1085" t="s">
        <v>29</v>
      </c>
      <c r="C1085" s="5">
        <f t="shared" si="109"/>
        <v>1081</v>
      </c>
      <c r="D1085" t="s">
        <v>2796</v>
      </c>
      <c r="E1085" t="s">
        <v>2796</v>
      </c>
      <c r="F1085" t="s">
        <v>2796</v>
      </c>
      <c r="G1085" t="s">
        <v>2791</v>
      </c>
      <c r="H1085" t="s">
        <v>2791</v>
      </c>
      <c r="I1085" t="s">
        <v>2791</v>
      </c>
      <c r="J1085" t="s">
        <v>2791</v>
      </c>
      <c r="K1085">
        <f t="shared" si="112"/>
        <v>3</v>
      </c>
      <c r="L1085">
        <f t="shared" si="113"/>
        <v>3</v>
      </c>
      <c r="M1085">
        <v>1</v>
      </c>
      <c r="N1085" s="6" t="s">
        <v>1458</v>
      </c>
      <c r="O1085" s="6"/>
      <c r="P1085" t="s">
        <v>1</v>
      </c>
      <c r="Q1085" s="5">
        <v>13</v>
      </c>
      <c r="R1085">
        <f>_xlfn.IFNA(VLOOKUP(B1085 &amp; "_EXT",$B$4:$C$1093,2,),0)</f>
        <v>1082</v>
      </c>
      <c r="S1085" t="str">
        <f>"0x" &amp; DEC2HEX(_xlfn.BITOR(LOOKUP(P1085,Encodings!$B$4:$B$21,Encodings!$E$4:$E$21),_xlfn.BITLSHIFT(Q1085,LOOKUP(P1085,Encodings!$B$4:$B$21,Encodings!$D$4:$D$21))),8)</f>
        <v>0x1A000000</v>
      </c>
      <c r="T1085" t="str">
        <f>DEC2BIN(Q1085,6)</f>
        <v>001101</v>
      </c>
      <c r="U1085">
        <v>0</v>
      </c>
      <c r="V1085">
        <v>0</v>
      </c>
      <c r="W1085">
        <v>0</v>
      </c>
      <c r="X1085">
        <v>0</v>
      </c>
      <c r="Y1085">
        <v>0</v>
      </c>
      <c r="Z1085">
        <v>0</v>
      </c>
      <c r="AA1085">
        <v>0</v>
      </c>
      <c r="AB1085">
        <v>0</v>
      </c>
      <c r="AC1085">
        <v>1</v>
      </c>
      <c r="AD1085">
        <v>0</v>
      </c>
      <c r="AE1085">
        <v>1</v>
      </c>
      <c r="AF1085" t="str">
        <f t="shared" si="107"/>
        <v>0x0005</v>
      </c>
      <c r="AG1085" s="8" t="str">
        <f t="shared" si="108"/>
        <v>new InstInfo(1081, "v_min_legacy_f32", "v4f", "v4f", "v4f", "none", "none", "none", "none", 3, 3, @"Floating-point minimum.&lt;br&gt;If (S0.f &lt; S1.f) &lt;br&gt;   D.f = S0.f; &lt;br&gt;Else &lt;br&gt;   D.f = S1.f;&lt;br&gt;D.f = min(S0.f, S1.f) (DX9 rules for NaN). ", @"", ISA_Enc.VOP2, 13, 1082, 0x1A000000, 0x0005),</v>
      </c>
    </row>
    <row r="1086" spans="2:33" ht="90" x14ac:dyDescent="0.25">
      <c r="B1086" t="s">
        <v>2021</v>
      </c>
      <c r="C1086" s="5">
        <f t="shared" si="109"/>
        <v>1082</v>
      </c>
      <c r="D1086" t="s">
        <v>2796</v>
      </c>
      <c r="E1086" t="s">
        <v>2796</v>
      </c>
      <c r="F1086" t="s">
        <v>2796</v>
      </c>
      <c r="G1086" t="s">
        <v>2791</v>
      </c>
      <c r="H1086" t="s">
        <v>2791</v>
      </c>
      <c r="I1086" t="s">
        <v>2791</v>
      </c>
      <c r="J1086" t="s">
        <v>2791</v>
      </c>
      <c r="K1086">
        <f t="shared" si="112"/>
        <v>3</v>
      </c>
      <c r="L1086">
        <f t="shared" si="113"/>
        <v>3</v>
      </c>
      <c r="N1086" s="6" t="s">
        <v>1458</v>
      </c>
      <c r="O1086" s="6"/>
      <c r="P1086" t="s">
        <v>2866</v>
      </c>
      <c r="Q1086">
        <v>269</v>
      </c>
      <c r="R1086">
        <v>0</v>
      </c>
      <c r="S1086" t="str">
        <f>"0x" &amp; DEC2HEX(_xlfn.BITOR(LOOKUP(P1086,Encodings!$B$4:$B$21,Encodings!$E$4:$E$21),_xlfn.BITLSHIFT(Q1086,LOOKUP(P1086,Encodings!$B$4:$B$21,Encodings!$D$4:$D$21))),8)</f>
        <v>0xD21A0000</v>
      </c>
      <c r="T1086" t="str">
        <f>DEC2BIN(Q1086,9)</f>
        <v>100001101</v>
      </c>
      <c r="U1086">
        <v>0</v>
      </c>
      <c r="V1086">
        <v>0</v>
      </c>
      <c r="W1086">
        <v>0</v>
      </c>
      <c r="X1086">
        <v>0</v>
      </c>
      <c r="Y1086">
        <v>0</v>
      </c>
      <c r="Z1086">
        <v>0</v>
      </c>
      <c r="AA1086">
        <v>0</v>
      </c>
      <c r="AB1086">
        <v>0</v>
      </c>
      <c r="AC1086">
        <v>1</v>
      </c>
      <c r="AD1086">
        <v>1</v>
      </c>
      <c r="AE1086">
        <v>1</v>
      </c>
      <c r="AF1086" t="str">
        <f t="shared" si="107"/>
        <v>0x0007</v>
      </c>
      <c r="AG1086" s="8" t="str">
        <f t="shared" si="108"/>
        <v>new InstInfo(1082, "v_min_legacy_f32_ext", "v4f", "v4f", "v4f", "none", "none", "none", "none", 3, 3, @"Floating-point minimum.&lt;br&gt;If (S0.f &lt; S1.f) &lt;br&gt;   D.f = S0.f; &lt;br&gt;Else &lt;br&gt;   D.f = S1.f;&lt;br&gt;D.f = min(S0.f, S1.f) (DX9 rules for NaN). ", @"", ISA_Enc.VOP3a2, 269, 0, 0xD21A0000, 0x0007),</v>
      </c>
    </row>
    <row r="1087" spans="2:33" ht="75" x14ac:dyDescent="0.25">
      <c r="B1087" t="s">
        <v>330</v>
      </c>
      <c r="C1087" s="5">
        <f t="shared" si="109"/>
        <v>1083</v>
      </c>
      <c r="D1087" t="s">
        <v>2800</v>
      </c>
      <c r="E1087" t="s">
        <v>2800</v>
      </c>
      <c r="F1087" t="s">
        <v>2800</v>
      </c>
      <c r="G1087" t="s">
        <v>2791</v>
      </c>
      <c r="H1087" t="s">
        <v>2791</v>
      </c>
      <c r="I1087" t="s">
        <v>2791</v>
      </c>
      <c r="J1087" t="s">
        <v>2791</v>
      </c>
      <c r="K1087">
        <f t="shared" si="112"/>
        <v>3</v>
      </c>
      <c r="L1087">
        <f t="shared" si="113"/>
        <v>3</v>
      </c>
      <c r="M1087">
        <v>1</v>
      </c>
      <c r="N1087" s="6" t="s">
        <v>1460</v>
      </c>
      <c r="O1087" s="6"/>
      <c r="P1087" t="s">
        <v>1</v>
      </c>
      <c r="Q1087" s="5">
        <v>19</v>
      </c>
      <c r="R1087">
        <f>_xlfn.IFNA(VLOOKUP(B1087 &amp; "_EXT",$B$4:$C$1093,2,),0)</f>
        <v>1084</v>
      </c>
      <c r="S1087" t="str">
        <f>"0x" &amp; DEC2HEX(_xlfn.BITOR(LOOKUP(P1087,Encodings!$B$4:$B$21,Encodings!$E$4:$E$21),_xlfn.BITLSHIFT(Q1087,LOOKUP(P1087,Encodings!$B$4:$B$21,Encodings!$D$4:$D$21))),8)</f>
        <v>0x26000000</v>
      </c>
      <c r="T1087" t="str">
        <f>DEC2BIN(Q1087,6)</f>
        <v>010011</v>
      </c>
      <c r="U1087">
        <v>0</v>
      </c>
      <c r="V1087">
        <v>0</v>
      </c>
      <c r="W1087">
        <v>0</v>
      </c>
      <c r="X1087">
        <v>0</v>
      </c>
      <c r="Y1087">
        <v>0</v>
      </c>
      <c r="Z1087">
        <v>0</v>
      </c>
      <c r="AA1087">
        <v>0</v>
      </c>
      <c r="AB1087">
        <v>0</v>
      </c>
      <c r="AC1087">
        <v>1</v>
      </c>
      <c r="AD1087">
        <v>0</v>
      </c>
      <c r="AE1087">
        <v>1</v>
      </c>
      <c r="AF1087" t="str">
        <f t="shared" si="107"/>
        <v>0x0005</v>
      </c>
      <c r="AG1087" s="8" t="str">
        <f t="shared" si="108"/>
        <v>new InstInfo(1083, "v_min_u32", "v4u", "v4u", "v4u", "none", "none", "none", "none", 3, 3, @"Integer minimum based on signed unsigned integer components.&lt;br&gt;If (S0.u &lt; S1.u) &lt;br&gt;   D.u = S0.u; &lt;br&gt;Else &lt;br&gt;   D.u = S1.u; ", @"", ISA_Enc.VOP2, 19, 1084, 0x26000000, 0x0005),</v>
      </c>
    </row>
    <row r="1088" spans="2:33" ht="75" x14ac:dyDescent="0.25">
      <c r="B1088" t="s">
        <v>2022</v>
      </c>
      <c r="C1088" s="5">
        <f t="shared" si="109"/>
        <v>1084</v>
      </c>
      <c r="D1088" t="s">
        <v>2800</v>
      </c>
      <c r="E1088" t="s">
        <v>2800</v>
      </c>
      <c r="F1088" t="s">
        <v>2800</v>
      </c>
      <c r="G1088" t="s">
        <v>2791</v>
      </c>
      <c r="H1088" t="s">
        <v>2791</v>
      </c>
      <c r="I1088" t="s">
        <v>2791</v>
      </c>
      <c r="J1088" t="s">
        <v>2791</v>
      </c>
      <c r="K1088">
        <f t="shared" si="112"/>
        <v>3</v>
      </c>
      <c r="L1088">
        <f t="shared" si="113"/>
        <v>3</v>
      </c>
      <c r="N1088" s="6" t="s">
        <v>1460</v>
      </c>
      <c r="O1088" s="6"/>
      <c r="P1088" t="s">
        <v>2866</v>
      </c>
      <c r="Q1088">
        <v>275</v>
      </c>
      <c r="R1088">
        <v>0</v>
      </c>
      <c r="S1088" t="str">
        <f>"0x" &amp; DEC2HEX(_xlfn.BITOR(LOOKUP(P1088,Encodings!$B$4:$B$21,Encodings!$E$4:$E$21),_xlfn.BITLSHIFT(Q1088,LOOKUP(P1088,Encodings!$B$4:$B$21,Encodings!$D$4:$D$21))),8)</f>
        <v>0xD2260000</v>
      </c>
      <c r="T1088" t="str">
        <f>DEC2BIN(Q1088,9)</f>
        <v>100010011</v>
      </c>
      <c r="U1088">
        <v>0</v>
      </c>
      <c r="V1088">
        <v>0</v>
      </c>
      <c r="W1088">
        <v>0</v>
      </c>
      <c r="X1088">
        <v>0</v>
      </c>
      <c r="Y1088">
        <v>0</v>
      </c>
      <c r="Z1088">
        <v>0</v>
      </c>
      <c r="AA1088">
        <v>0</v>
      </c>
      <c r="AB1088">
        <v>0</v>
      </c>
      <c r="AC1088">
        <v>1</v>
      </c>
      <c r="AD1088">
        <v>1</v>
      </c>
      <c r="AE1088">
        <v>1</v>
      </c>
      <c r="AF1088" t="str">
        <f t="shared" si="107"/>
        <v>0x0007</v>
      </c>
      <c r="AG1088" s="8" t="str">
        <f t="shared" si="108"/>
        <v>new InstInfo(1084, "v_min_u32_ext", "v4u", "v4u", "v4u", "none", "none", "none", "none", 3, 3, @"Integer minimum based on signed unsigned integer components.&lt;br&gt;If (S0.u &lt; S1.u) &lt;br&gt;   D.u = S0.u; &lt;br&gt;Else &lt;br&gt;   D.u = S1.u; ", @"", ISA_Enc.VOP3a2, 275, 0, 0xD2260000, 0x0007),</v>
      </c>
    </row>
    <row r="1089" spans="2:33" ht="30" x14ac:dyDescent="0.25">
      <c r="B1089" t="s">
        <v>766</v>
      </c>
      <c r="C1089" s="5">
        <f t="shared" si="109"/>
        <v>1085</v>
      </c>
      <c r="D1089" t="s">
        <v>2796</v>
      </c>
      <c r="E1089" t="s">
        <v>2796</v>
      </c>
      <c r="F1089" t="s">
        <v>2796</v>
      </c>
      <c r="G1089" t="s">
        <v>2796</v>
      </c>
      <c r="H1089" t="s">
        <v>2791</v>
      </c>
      <c r="I1089" t="s">
        <v>2791</v>
      </c>
      <c r="J1089" t="s">
        <v>2791</v>
      </c>
      <c r="K1089">
        <f t="shared" si="112"/>
        <v>4</v>
      </c>
      <c r="L1089">
        <f t="shared" si="113"/>
        <v>4</v>
      </c>
      <c r="N1089" s="6" t="s">
        <v>1639</v>
      </c>
      <c r="O1089" s="6"/>
      <c r="P1089" t="s">
        <v>2865</v>
      </c>
      <c r="Q1089" s="5">
        <v>337</v>
      </c>
      <c r="R1089">
        <v>0</v>
      </c>
      <c r="S1089" t="str">
        <f>"0x" &amp; DEC2HEX(_xlfn.BITOR(LOOKUP(P1089,Encodings!$B$4:$B$21,Encodings!$E$4:$E$21),_xlfn.BITLSHIFT(Q1089,LOOKUP(P1089,Encodings!$B$4:$B$21,Encodings!$D$4:$D$21))),8)</f>
        <v>0xD2A20000</v>
      </c>
      <c r="T1089" t="str">
        <f>DEC2BIN(Q1089,9)</f>
        <v>101010001</v>
      </c>
      <c r="U1089">
        <v>0</v>
      </c>
      <c r="V1089">
        <v>0</v>
      </c>
      <c r="W1089">
        <v>0</v>
      </c>
      <c r="X1089">
        <v>0</v>
      </c>
      <c r="Y1089">
        <v>0</v>
      </c>
      <c r="Z1089">
        <v>0</v>
      </c>
      <c r="AA1089">
        <v>0</v>
      </c>
      <c r="AB1089">
        <v>0</v>
      </c>
      <c r="AC1089">
        <v>1</v>
      </c>
      <c r="AD1089">
        <v>1</v>
      </c>
      <c r="AE1089">
        <v>1</v>
      </c>
      <c r="AF1089" t="str">
        <f t="shared" si="107"/>
        <v>0x0007</v>
      </c>
      <c r="AG1089" s="8" t="str">
        <f t="shared" si="108"/>
        <v>new InstInfo(1085, "v_min3_f32", "v4f", "v4f", "v4f", "v4f", "none", "none", "none", 4, 4, @"Minimum of three numbers. DX10 NaN handling and flag creation.&lt;br&gt;D.f = min(S0.f, S1.f, S2.f). ", @"", ISA_Enc.VOP3a3, 337, 0, 0xD2A20000, 0x0007),</v>
      </c>
    </row>
    <row r="1090" spans="2:33" ht="30" x14ac:dyDescent="0.25">
      <c r="B1090" t="s">
        <v>767</v>
      </c>
      <c r="C1090" s="5">
        <f t="shared" si="109"/>
        <v>1086</v>
      </c>
      <c r="D1090" t="s">
        <v>2799</v>
      </c>
      <c r="E1090" t="s">
        <v>2799</v>
      </c>
      <c r="F1090" t="s">
        <v>2799</v>
      </c>
      <c r="G1090" t="s">
        <v>2799</v>
      </c>
      <c r="H1090" t="s">
        <v>2791</v>
      </c>
      <c r="I1090" t="s">
        <v>2791</v>
      </c>
      <c r="J1090" t="s">
        <v>2791</v>
      </c>
      <c r="K1090">
        <f t="shared" si="112"/>
        <v>4</v>
      </c>
      <c r="L1090">
        <f t="shared" si="113"/>
        <v>4</v>
      </c>
      <c r="N1090" s="6" t="s">
        <v>1640</v>
      </c>
      <c r="O1090" s="6"/>
      <c r="P1090" t="s">
        <v>2865</v>
      </c>
      <c r="Q1090" s="5">
        <v>338</v>
      </c>
      <c r="R1090">
        <v>0</v>
      </c>
      <c r="S1090" t="str">
        <f>"0x" &amp; DEC2HEX(_xlfn.BITOR(LOOKUP(P1090,Encodings!$B$4:$B$21,Encodings!$E$4:$E$21),_xlfn.BITLSHIFT(Q1090,LOOKUP(P1090,Encodings!$B$4:$B$21,Encodings!$D$4:$D$21))),8)</f>
        <v>0xD2A40000</v>
      </c>
      <c r="T1090" t="str">
        <f>DEC2BIN(Q1090,9)</f>
        <v>101010010</v>
      </c>
      <c r="U1090">
        <v>0</v>
      </c>
      <c r="V1090">
        <v>0</v>
      </c>
      <c r="W1090">
        <v>0</v>
      </c>
      <c r="X1090">
        <v>0</v>
      </c>
      <c r="Y1090">
        <v>0</v>
      </c>
      <c r="Z1090">
        <v>0</v>
      </c>
      <c r="AA1090">
        <v>0</v>
      </c>
      <c r="AB1090">
        <v>0</v>
      </c>
      <c r="AC1090">
        <v>1</v>
      </c>
      <c r="AD1090">
        <v>1</v>
      </c>
      <c r="AE1090">
        <v>1</v>
      </c>
      <c r="AF1090" t="str">
        <f t="shared" si="107"/>
        <v>0x0007</v>
      </c>
      <c r="AG1090" s="8" t="str">
        <f t="shared" si="108"/>
        <v>new InstInfo(1086, "v_min3_i32", "v4i", "v4i", "v4i", "v4i", "none", "none", "none", 4, 4, @"Minimum of three numbers.&lt;br&gt;D.i = min(S0.i, S1.i, S2.i). ", @"", ISA_Enc.VOP3a3, 338, 0, 0xD2A40000, 0x0007),</v>
      </c>
    </row>
    <row r="1091" spans="2:33" ht="30" x14ac:dyDescent="0.25">
      <c r="B1091" t="s">
        <v>768</v>
      </c>
      <c r="C1091" s="5">
        <f t="shared" si="109"/>
        <v>1087</v>
      </c>
      <c r="D1091" t="s">
        <v>2800</v>
      </c>
      <c r="E1091" t="s">
        <v>2800</v>
      </c>
      <c r="F1091" t="s">
        <v>2800</v>
      </c>
      <c r="G1091" t="s">
        <v>2800</v>
      </c>
      <c r="H1091" t="s">
        <v>2791</v>
      </c>
      <c r="I1091" t="s">
        <v>2791</v>
      </c>
      <c r="J1091" t="s">
        <v>2791</v>
      </c>
      <c r="K1091">
        <f t="shared" si="112"/>
        <v>4</v>
      </c>
      <c r="L1091">
        <f t="shared" si="113"/>
        <v>4</v>
      </c>
      <c r="N1091" s="6" t="s">
        <v>1641</v>
      </c>
      <c r="O1091" s="6"/>
      <c r="P1091" t="s">
        <v>2865</v>
      </c>
      <c r="Q1091" s="5">
        <v>339</v>
      </c>
      <c r="R1091">
        <v>0</v>
      </c>
      <c r="S1091" t="str">
        <f>"0x" &amp; DEC2HEX(_xlfn.BITOR(LOOKUP(P1091,Encodings!$B$4:$B$21,Encodings!$E$4:$E$21),_xlfn.BITLSHIFT(Q1091,LOOKUP(P1091,Encodings!$B$4:$B$21,Encodings!$D$4:$D$21))),8)</f>
        <v>0xD2A60000</v>
      </c>
      <c r="T1091" t="str">
        <f>DEC2BIN(Q1091,9)</f>
        <v>101010011</v>
      </c>
      <c r="U1091">
        <v>0</v>
      </c>
      <c r="V1091">
        <v>0</v>
      </c>
      <c r="W1091">
        <v>0</v>
      </c>
      <c r="X1091">
        <v>0</v>
      </c>
      <c r="Y1091">
        <v>0</v>
      </c>
      <c r="Z1091">
        <v>0</v>
      </c>
      <c r="AA1091">
        <v>0</v>
      </c>
      <c r="AB1091">
        <v>0</v>
      </c>
      <c r="AC1091">
        <v>1</v>
      </c>
      <c r="AD1091">
        <v>1</v>
      </c>
      <c r="AE1091">
        <v>1</v>
      </c>
      <c r="AF1091" t="str">
        <f t="shared" si="107"/>
        <v>0x0007</v>
      </c>
      <c r="AG1091" s="8" t="str">
        <f t="shared" si="108"/>
        <v>new InstInfo(1087, "v_min3_u32", "v4u", "v4u", "v4u", "v4u", "none", "none", "none", 4, 4, @"Minimum of three numbers.&lt;br&gt;D.u = min(S0.u, S1.u, S2.u). ", @"", ISA_Enc.VOP3a3, 339, 0, 0xD2A60000, 0x0007),</v>
      </c>
    </row>
    <row r="1092" spans="2:33" ht="60" x14ac:dyDescent="0.25">
      <c r="B1092" t="s">
        <v>8</v>
      </c>
      <c r="C1092" s="5">
        <f t="shared" si="109"/>
        <v>1088</v>
      </c>
      <c r="D1092" t="s">
        <v>2797</v>
      </c>
      <c r="E1092" t="s">
        <v>2797</v>
      </c>
      <c r="F1092" t="s">
        <v>2791</v>
      </c>
      <c r="G1092" t="s">
        <v>2791</v>
      </c>
      <c r="H1092" t="s">
        <v>2791</v>
      </c>
      <c r="I1092" t="s">
        <v>2791</v>
      </c>
      <c r="J1092" t="s">
        <v>2791</v>
      </c>
      <c r="K1092">
        <f t="shared" si="112"/>
        <v>2</v>
      </c>
      <c r="L1092">
        <f t="shared" si="113"/>
        <v>2</v>
      </c>
      <c r="M1092">
        <v>0</v>
      </c>
      <c r="N1092" s="6" t="s">
        <v>1550</v>
      </c>
      <c r="O1092" s="6"/>
      <c r="P1092" t="s">
        <v>2</v>
      </c>
      <c r="Q1092" s="5">
        <v>1</v>
      </c>
      <c r="R1092">
        <f>_xlfn.IFNA(VLOOKUP(B1092 &amp; "_EXT",$B$4:$C$1093,2,),0)</f>
        <v>1089</v>
      </c>
      <c r="S1092" t="str">
        <f>"0x" &amp; DEC2HEX(_xlfn.BITOR(LOOKUP(P1092,Encodings!$B$4:$B$21,Encodings!$E$4:$E$21),_xlfn.BITLSHIFT(Q1092,LOOKUP(P1092,Encodings!$B$4:$B$21,Encodings!$D$4:$D$21))),8)</f>
        <v>0x7E000200</v>
      </c>
      <c r="T1092" t="str">
        <f>DEC2BIN(Q1092,7)</f>
        <v>0000001</v>
      </c>
      <c r="U1092">
        <v>0</v>
      </c>
      <c r="V1092">
        <v>0</v>
      </c>
      <c r="W1092">
        <v>0</v>
      </c>
      <c r="X1092">
        <v>0</v>
      </c>
      <c r="Y1092">
        <v>0</v>
      </c>
      <c r="Z1092">
        <v>0</v>
      </c>
      <c r="AA1092">
        <v>0</v>
      </c>
      <c r="AB1092">
        <v>0</v>
      </c>
      <c r="AC1092">
        <v>1</v>
      </c>
      <c r="AD1092">
        <v>0</v>
      </c>
      <c r="AE1092">
        <v>1</v>
      </c>
      <c r="AF1092" t="str">
        <f t="shared" ref="AF1092:AF1155" si="114">"0x" &amp; BIN2HEX(U1092 &amp; V1092 &amp; W1092, 2)  &amp; BIN2HEX(X1092 &amp; Y1092 &amp; Z1092 &amp; AA1092 &amp; AB1092 &amp; AC1092 &amp; AD1092 &amp; AE1092, 2)</f>
        <v>0x0005</v>
      </c>
      <c r="AG1092" s="8" t="str">
        <f t="shared" ref="AG1092:AG1155" si="115">"new InstInfo("&amp; TEXT(C1092,"0000") &amp;", """&amp;LOWER(B1092)&amp;""", """&amp;D1092&amp;""", """&amp;E1092&amp;""", """&amp;F1092&amp;""", """&amp;G1092&amp;""", """&amp;H1092&amp;""", """&amp;I1092&amp;""", """&amp;J1092&amp;""", "&amp;K1092&amp;", "&amp;L1092&amp;", @"""&amp;SUBSTITUTE(SUBSTITUTE(N1092,CHAR(13),"&lt;br&gt;"),CHAR(10),"")&amp;""", @"""&amp;O1092&amp;""", ISA_Enc."&amp;P1092&amp;", "&amp;Q1092&amp;", "&amp;R1092&amp;", "&amp;S1092&amp;", "&amp;AF1092&amp;"),"</f>
        <v>new InstInfo(1088, "v_mov_b32", "v4b", "v4b", "none", "none", "none", "none", "none", 2, 2, @"Single operand move instruction. Allows denorms in and out, regardless of denorm mode, in both single and double precision designs.&lt;br&gt;D.u = S0.u. ", @"", ISA_Enc.VOP1, 1, 1089, 0x7E000200, 0x0005),</v>
      </c>
    </row>
    <row r="1093" spans="2:33" ht="60" x14ac:dyDescent="0.25">
      <c r="B1093" t="s">
        <v>2075</v>
      </c>
      <c r="C1093" s="5">
        <f t="shared" si="109"/>
        <v>1089</v>
      </c>
      <c r="D1093" t="s">
        <v>2797</v>
      </c>
      <c r="E1093" t="s">
        <v>2797</v>
      </c>
      <c r="F1093" t="s">
        <v>2791</v>
      </c>
      <c r="G1093" t="s">
        <v>2791</v>
      </c>
      <c r="H1093" t="s">
        <v>2791</v>
      </c>
      <c r="I1093" t="s">
        <v>2791</v>
      </c>
      <c r="J1093" t="s">
        <v>2791</v>
      </c>
      <c r="K1093">
        <f t="shared" si="112"/>
        <v>2</v>
      </c>
      <c r="L1093">
        <f t="shared" si="113"/>
        <v>2</v>
      </c>
      <c r="N1093" s="6" t="s">
        <v>1550</v>
      </c>
      <c r="O1093" s="6"/>
      <c r="P1093" t="s">
        <v>2867</v>
      </c>
      <c r="Q1093">
        <v>385</v>
      </c>
      <c r="R1093">
        <v>0</v>
      </c>
      <c r="S1093" t="str">
        <f>"0x" &amp; DEC2HEX(_xlfn.BITOR(LOOKUP(P1093,Encodings!$B$4:$B$21,Encodings!$E$4:$E$21),_xlfn.BITLSHIFT(Q1093,LOOKUP(P1093,Encodings!$B$4:$B$21,Encodings!$D$4:$D$21))),8)</f>
        <v>0xD3020000</v>
      </c>
      <c r="T1093" t="str">
        <f>DEC2BIN(Q1093,9)</f>
        <v>110000001</v>
      </c>
      <c r="U1093">
        <v>0</v>
      </c>
      <c r="V1093">
        <v>0</v>
      </c>
      <c r="W1093">
        <v>0</v>
      </c>
      <c r="X1093">
        <v>0</v>
      </c>
      <c r="Y1093">
        <v>0</v>
      </c>
      <c r="Z1093">
        <v>0</v>
      </c>
      <c r="AA1093">
        <v>0</v>
      </c>
      <c r="AB1093">
        <v>0</v>
      </c>
      <c r="AC1093">
        <v>1</v>
      </c>
      <c r="AD1093">
        <v>1</v>
      </c>
      <c r="AE1093">
        <v>1</v>
      </c>
      <c r="AF1093" t="str">
        <f t="shared" si="114"/>
        <v>0x0007</v>
      </c>
      <c r="AG1093" s="8" t="str">
        <f t="shared" si="115"/>
        <v>new InstInfo(1089, "v_mov_b32_ext", "v4b", "v4b", "none", "none", "none", "none", "none", 2, 2, @"Single operand move instruction. Allows denorms in and out, regardless of denorm mode, in both single and double precision designs.&lt;br&gt;D.u = S0.u. ", @"", ISA_Enc.VOP3a1, 385, 0, 0xD3020000, 0x0007),</v>
      </c>
    </row>
    <row r="1094" spans="2:33" ht="30" x14ac:dyDescent="0.25">
      <c r="B1094" t="s">
        <v>83</v>
      </c>
      <c r="C1094" s="5">
        <f t="shared" ref="C1094:C1157" si="116">C1093+1</f>
        <v>1090</v>
      </c>
      <c r="D1094" t="s">
        <v>2797</v>
      </c>
      <c r="E1094" t="s">
        <v>2797</v>
      </c>
      <c r="F1094" t="s">
        <v>2791</v>
      </c>
      <c r="G1094" t="s">
        <v>2791</v>
      </c>
      <c r="H1094" t="s">
        <v>2791</v>
      </c>
      <c r="I1094" t="s">
        <v>2791</v>
      </c>
      <c r="J1094" t="s">
        <v>2791</v>
      </c>
      <c r="K1094">
        <f t="shared" ref="K1094:K1125" si="117">7-COUNTIF(D1094:J1094,"none")</f>
        <v>2</v>
      </c>
      <c r="L1094">
        <f t="shared" si="113"/>
        <v>2</v>
      </c>
      <c r="M1094">
        <v>0</v>
      </c>
      <c r="N1094" s="6" t="s">
        <v>2297</v>
      </c>
      <c r="O1094" s="6"/>
      <c r="P1094" t="s">
        <v>2</v>
      </c>
      <c r="Q1094">
        <v>9</v>
      </c>
      <c r="R1094">
        <f>_xlfn.IFNA(VLOOKUP(B1094 &amp; "_EXT",$B$4:$C$1093,2,),0)</f>
        <v>0</v>
      </c>
      <c r="S1094" s="9" t="s">
        <v>344</v>
      </c>
      <c r="T1094" t="str">
        <f>DEC2BIN(Q1094,7)</f>
        <v>0001001</v>
      </c>
      <c r="U1094">
        <v>0</v>
      </c>
      <c r="V1094">
        <v>0</v>
      </c>
      <c r="W1094">
        <v>0</v>
      </c>
      <c r="X1094">
        <v>0</v>
      </c>
      <c r="Y1094">
        <v>0</v>
      </c>
      <c r="Z1094">
        <v>0</v>
      </c>
      <c r="AA1094">
        <v>0</v>
      </c>
      <c r="AB1094">
        <v>0</v>
      </c>
      <c r="AC1094">
        <v>1</v>
      </c>
      <c r="AD1094">
        <v>0</v>
      </c>
      <c r="AE1094">
        <v>1</v>
      </c>
      <c r="AF1094" t="str">
        <f t="shared" si="114"/>
        <v>0x0005</v>
      </c>
      <c r="AG1094" s="8" t="str">
        <f t="shared" si="115"/>
        <v>new InstInfo(1090, "v_mov_fed_b32", "v4b", "v4b", "none", "none", "none", "none", "none", 2, 2, @"D.u = S0.u, introduce edc double error upon write to dest VGPR without causing an exception.", @"", ISA_Enc.VOP1, 9, 0, 0x7E001200, 0x0005),</v>
      </c>
    </row>
    <row r="1095" spans="2:33" ht="30" x14ac:dyDescent="0.25">
      <c r="B1095" t="s">
        <v>2099</v>
      </c>
      <c r="C1095" s="5">
        <f t="shared" si="116"/>
        <v>1091</v>
      </c>
      <c r="D1095" t="s">
        <v>2797</v>
      </c>
      <c r="E1095" t="s">
        <v>2797</v>
      </c>
      <c r="F1095" t="s">
        <v>2791</v>
      </c>
      <c r="G1095" t="s">
        <v>2791</v>
      </c>
      <c r="H1095" t="s">
        <v>2791</v>
      </c>
      <c r="I1095" t="s">
        <v>2791</v>
      </c>
      <c r="J1095" t="s">
        <v>2791</v>
      </c>
      <c r="K1095">
        <f t="shared" si="117"/>
        <v>2</v>
      </c>
      <c r="L1095">
        <f t="shared" si="113"/>
        <v>2</v>
      </c>
      <c r="N1095" s="6" t="s">
        <v>2297</v>
      </c>
      <c r="O1095" s="6"/>
      <c r="P1095" t="s">
        <v>2867</v>
      </c>
      <c r="Q1095">
        <v>393</v>
      </c>
      <c r="R1095">
        <v>0</v>
      </c>
      <c r="S1095" t="s">
        <v>1687</v>
      </c>
      <c r="T1095" t="str">
        <f>DEC2BIN(Q1095,9)</f>
        <v>110001001</v>
      </c>
      <c r="U1095">
        <v>0</v>
      </c>
      <c r="V1095">
        <v>0</v>
      </c>
      <c r="W1095">
        <v>0</v>
      </c>
      <c r="X1095">
        <v>0</v>
      </c>
      <c r="Y1095">
        <v>0</v>
      </c>
      <c r="Z1095">
        <v>0</v>
      </c>
      <c r="AA1095">
        <v>0</v>
      </c>
      <c r="AB1095">
        <v>0</v>
      </c>
      <c r="AC1095">
        <v>1</v>
      </c>
      <c r="AD1095">
        <v>1</v>
      </c>
      <c r="AE1095">
        <v>1</v>
      </c>
      <c r="AF1095" t="str">
        <f t="shared" si="114"/>
        <v>0x0007</v>
      </c>
      <c r="AG1095" s="8" t="str">
        <f t="shared" si="115"/>
        <v>new InstInfo(1091, "v_mov_fed_b32_ext", "v4b", "v4b", "none", "none", "none", "none", "none", 2, 2, @"D.u = S0.u, introduce edc double error upon write to dest VGPR without causing an exception.", @"", ISA_Enc.VOP3a1, 393, 0, 0XD3120000, 0x0007),</v>
      </c>
    </row>
    <row r="1096" spans="2:33" x14ac:dyDescent="0.25">
      <c r="B1096" t="s">
        <v>77</v>
      </c>
      <c r="C1096" s="5">
        <f t="shared" si="116"/>
        <v>1092</v>
      </c>
      <c r="D1096" t="s">
        <v>2797</v>
      </c>
      <c r="E1096" t="s">
        <v>2797</v>
      </c>
      <c r="F1096" t="s">
        <v>2791</v>
      </c>
      <c r="G1096" t="s">
        <v>2791</v>
      </c>
      <c r="H1096" t="s">
        <v>2791</v>
      </c>
      <c r="I1096" t="s">
        <v>2791</v>
      </c>
      <c r="J1096" t="s">
        <v>2791</v>
      </c>
      <c r="K1096">
        <f t="shared" si="117"/>
        <v>2</v>
      </c>
      <c r="L1096">
        <f t="shared" si="113"/>
        <v>2</v>
      </c>
      <c r="M1096">
        <v>0</v>
      </c>
      <c r="N1096" t="s">
        <v>1551</v>
      </c>
      <c r="P1096" t="s">
        <v>2</v>
      </c>
      <c r="Q1096" s="5">
        <v>66</v>
      </c>
      <c r="R1096">
        <f>_xlfn.IFNA(VLOOKUP(B1096 &amp; "_EXT",$B$4:$C$1093,2,),0)</f>
        <v>0</v>
      </c>
      <c r="S1096" t="str">
        <f>"0x" &amp; DEC2HEX(_xlfn.BITOR(LOOKUP(P1096,Encodings!$B$4:$B$21,Encodings!$E$4:$E$21),_xlfn.BITLSHIFT(Q1096,LOOKUP(P1096,Encodings!$B$4:$B$21,Encodings!$D$4:$D$21))),8)</f>
        <v>0x7E008400</v>
      </c>
      <c r="T1096" t="str">
        <f>DEC2BIN(Q1096,7)</f>
        <v>1000010</v>
      </c>
      <c r="U1096">
        <v>0</v>
      </c>
      <c r="V1096">
        <v>0</v>
      </c>
      <c r="W1096">
        <v>0</v>
      </c>
      <c r="X1096">
        <v>0</v>
      </c>
      <c r="Y1096">
        <v>0</v>
      </c>
      <c r="Z1096">
        <v>0</v>
      </c>
      <c r="AA1096">
        <v>0</v>
      </c>
      <c r="AB1096">
        <v>0</v>
      </c>
      <c r="AC1096">
        <v>1</v>
      </c>
      <c r="AD1096">
        <v>0</v>
      </c>
      <c r="AE1096">
        <v>1</v>
      </c>
      <c r="AF1096" t="str">
        <f t="shared" si="114"/>
        <v>0x0005</v>
      </c>
      <c r="AG1096" s="8" t="str">
        <f t="shared" si="115"/>
        <v>new InstInfo(1092, "v_movreld_b32", "v4b", "v4b", "none", "none", "none", "none", "none", 2, 2, @"VGPR[D.u + M0.u] = VGPR[S0.u]. ", @"", ISA_Enc.VOP1, 66, 0, 0x7E008400, 0x0005),</v>
      </c>
    </row>
    <row r="1097" spans="2:33" x14ac:dyDescent="0.25">
      <c r="B1097" t="s">
        <v>2076</v>
      </c>
      <c r="C1097" s="5">
        <f t="shared" si="116"/>
        <v>1093</v>
      </c>
      <c r="D1097" t="s">
        <v>2797</v>
      </c>
      <c r="E1097" t="s">
        <v>2797</v>
      </c>
      <c r="F1097" t="s">
        <v>2791</v>
      </c>
      <c r="G1097" t="s">
        <v>2791</v>
      </c>
      <c r="H1097" t="s">
        <v>2791</v>
      </c>
      <c r="I1097" t="s">
        <v>2791</v>
      </c>
      <c r="J1097" t="s">
        <v>2791</v>
      </c>
      <c r="K1097">
        <f t="shared" si="117"/>
        <v>2</v>
      </c>
      <c r="L1097">
        <f t="shared" si="113"/>
        <v>2</v>
      </c>
      <c r="N1097" t="s">
        <v>1551</v>
      </c>
      <c r="P1097" t="s">
        <v>2867</v>
      </c>
      <c r="Q1097">
        <v>450</v>
      </c>
      <c r="R1097">
        <v>0</v>
      </c>
      <c r="S1097" t="str">
        <f>"0x" &amp; DEC2HEX(_xlfn.BITOR(LOOKUP(P1097,Encodings!$B$4:$B$21,Encodings!$E$4:$E$21),_xlfn.BITLSHIFT(Q1097,LOOKUP(P1097,Encodings!$B$4:$B$21,Encodings!$D$4:$D$21))),8)</f>
        <v>0xD3840000</v>
      </c>
      <c r="T1097" t="str">
        <f>DEC2BIN(Q1097,9)</f>
        <v>111000010</v>
      </c>
      <c r="U1097">
        <v>0</v>
      </c>
      <c r="V1097">
        <v>0</v>
      </c>
      <c r="W1097">
        <v>0</v>
      </c>
      <c r="X1097">
        <v>0</v>
      </c>
      <c r="Y1097">
        <v>0</v>
      </c>
      <c r="Z1097">
        <v>0</v>
      </c>
      <c r="AA1097">
        <v>0</v>
      </c>
      <c r="AB1097">
        <v>0</v>
      </c>
      <c r="AC1097">
        <v>1</v>
      </c>
      <c r="AD1097">
        <v>1</v>
      </c>
      <c r="AE1097">
        <v>1</v>
      </c>
      <c r="AF1097" t="str">
        <f t="shared" si="114"/>
        <v>0x0007</v>
      </c>
      <c r="AG1097" s="8" t="str">
        <f t="shared" si="115"/>
        <v>new InstInfo(1093, "v_movreld_b32_ext", "v4b", "v4b", "none", "none", "none", "none", "none", 2, 2, @"VGPR[D.u + M0.u] = VGPR[S0.u]. ", @"", ISA_Enc.VOP3a1, 450, 0, 0xD3840000, 0x0007),</v>
      </c>
    </row>
    <row r="1098" spans="2:33" x14ac:dyDescent="0.25">
      <c r="B1098" t="s">
        <v>79</v>
      </c>
      <c r="C1098" s="5">
        <f t="shared" si="116"/>
        <v>1094</v>
      </c>
      <c r="D1098" t="s">
        <v>2797</v>
      </c>
      <c r="E1098" t="s">
        <v>2797</v>
      </c>
      <c r="F1098" t="s">
        <v>2791</v>
      </c>
      <c r="G1098" t="s">
        <v>2791</v>
      </c>
      <c r="H1098" t="s">
        <v>2791</v>
      </c>
      <c r="I1098" t="s">
        <v>2791</v>
      </c>
      <c r="J1098" t="s">
        <v>2791</v>
      </c>
      <c r="K1098">
        <f t="shared" si="117"/>
        <v>2</v>
      </c>
      <c r="L1098">
        <f t="shared" si="113"/>
        <v>2</v>
      </c>
      <c r="M1098">
        <v>0</v>
      </c>
      <c r="N1098" t="s">
        <v>1553</v>
      </c>
      <c r="P1098" t="s">
        <v>2</v>
      </c>
      <c r="Q1098" s="5">
        <v>67</v>
      </c>
      <c r="R1098">
        <f>_xlfn.IFNA(VLOOKUP(B1098 &amp; "_EXT",$B$4:$C$1093,2,),0)</f>
        <v>0</v>
      </c>
      <c r="S1098" t="str">
        <f>"0x" &amp; DEC2HEX(_xlfn.BITOR(LOOKUP(P1098,Encodings!$B$4:$B$21,Encodings!$E$4:$E$21),_xlfn.BITLSHIFT(Q1098,LOOKUP(P1098,Encodings!$B$4:$B$21,Encodings!$D$4:$D$21))),8)</f>
        <v>0x7E008600</v>
      </c>
      <c r="T1098" t="str">
        <f>DEC2BIN(Q1098,7)</f>
        <v>1000011</v>
      </c>
      <c r="U1098">
        <v>0</v>
      </c>
      <c r="V1098">
        <v>0</v>
      </c>
      <c r="W1098">
        <v>0</v>
      </c>
      <c r="X1098">
        <v>0</v>
      </c>
      <c r="Y1098">
        <v>0</v>
      </c>
      <c r="Z1098">
        <v>0</v>
      </c>
      <c r="AA1098">
        <v>0</v>
      </c>
      <c r="AB1098">
        <v>0</v>
      </c>
      <c r="AC1098">
        <v>1</v>
      </c>
      <c r="AD1098">
        <v>0</v>
      </c>
      <c r="AE1098">
        <v>1</v>
      </c>
      <c r="AF1098" t="str">
        <f t="shared" si="114"/>
        <v>0x0005</v>
      </c>
      <c r="AG1098" s="8" t="str">
        <f t="shared" si="115"/>
        <v>new InstInfo(1094, "v_movrels_b32", "v4b", "v4b", "none", "none", "none", "none", "none", 2, 2, @"VGPR[D.u] = VGPR[S0.u + M0.u]. ", @"", ISA_Enc.VOP1, 67, 0, 0x7E008600, 0x0005),</v>
      </c>
    </row>
    <row r="1099" spans="2:33" x14ac:dyDescent="0.25">
      <c r="B1099" t="s">
        <v>2077</v>
      </c>
      <c r="C1099" s="5">
        <f t="shared" si="116"/>
        <v>1095</v>
      </c>
      <c r="D1099" t="s">
        <v>2797</v>
      </c>
      <c r="E1099" t="s">
        <v>2797</v>
      </c>
      <c r="F1099" t="s">
        <v>2791</v>
      </c>
      <c r="G1099" t="s">
        <v>2791</v>
      </c>
      <c r="H1099" t="s">
        <v>2791</v>
      </c>
      <c r="I1099" t="s">
        <v>2791</v>
      </c>
      <c r="J1099" t="s">
        <v>2791</v>
      </c>
      <c r="K1099">
        <f t="shared" si="117"/>
        <v>2</v>
      </c>
      <c r="L1099">
        <f t="shared" si="113"/>
        <v>2</v>
      </c>
      <c r="N1099" t="s">
        <v>1553</v>
      </c>
      <c r="P1099" t="s">
        <v>2867</v>
      </c>
      <c r="Q1099">
        <v>451</v>
      </c>
      <c r="R1099">
        <v>0</v>
      </c>
      <c r="S1099" t="str">
        <f>"0x" &amp; DEC2HEX(_xlfn.BITOR(LOOKUP(P1099,Encodings!$B$4:$B$21,Encodings!$E$4:$E$21),_xlfn.BITLSHIFT(Q1099,LOOKUP(P1099,Encodings!$B$4:$B$21,Encodings!$D$4:$D$21))),8)</f>
        <v>0xD3860000</v>
      </c>
      <c r="T1099" t="str">
        <f>DEC2BIN(Q1099,9)</f>
        <v>111000011</v>
      </c>
      <c r="U1099">
        <v>0</v>
      </c>
      <c r="V1099">
        <v>0</v>
      </c>
      <c r="W1099">
        <v>0</v>
      </c>
      <c r="X1099">
        <v>0</v>
      </c>
      <c r="Y1099">
        <v>0</v>
      </c>
      <c r="Z1099">
        <v>0</v>
      </c>
      <c r="AA1099">
        <v>0</v>
      </c>
      <c r="AB1099">
        <v>0</v>
      </c>
      <c r="AC1099">
        <v>1</v>
      </c>
      <c r="AD1099">
        <v>1</v>
      </c>
      <c r="AE1099">
        <v>1</v>
      </c>
      <c r="AF1099" t="str">
        <f t="shared" si="114"/>
        <v>0x0007</v>
      </c>
      <c r="AG1099" s="8" t="str">
        <f t="shared" si="115"/>
        <v>new InstInfo(1095, "v_movrels_b32_ext", "v4b", "v4b", "none", "none", "none", "none", "none", 2, 2, @"VGPR[D.u] = VGPR[S0.u + M0.u]. ", @"", ISA_Enc.VOP3a1, 451, 0, 0xD3860000, 0x0007),</v>
      </c>
    </row>
    <row r="1100" spans="2:33" x14ac:dyDescent="0.25">
      <c r="B1100" t="s">
        <v>81</v>
      </c>
      <c r="C1100" s="5">
        <f t="shared" si="116"/>
        <v>1096</v>
      </c>
      <c r="D1100" t="s">
        <v>2797</v>
      </c>
      <c r="E1100" t="s">
        <v>2797</v>
      </c>
      <c r="F1100" t="s">
        <v>2791</v>
      </c>
      <c r="G1100" t="s">
        <v>2791</v>
      </c>
      <c r="H1100" t="s">
        <v>2791</v>
      </c>
      <c r="I1100" t="s">
        <v>2791</v>
      </c>
      <c r="J1100" t="s">
        <v>2791</v>
      </c>
      <c r="K1100">
        <f t="shared" si="117"/>
        <v>2</v>
      </c>
      <c r="L1100">
        <f t="shared" si="113"/>
        <v>2</v>
      </c>
      <c r="M1100">
        <v>0</v>
      </c>
      <c r="N1100" t="s">
        <v>1555</v>
      </c>
      <c r="P1100" t="s">
        <v>2</v>
      </c>
      <c r="Q1100" s="5">
        <v>68</v>
      </c>
      <c r="R1100">
        <f>_xlfn.IFNA(VLOOKUP(B1100 &amp; "_EXT",$B$4:$C$1093,2,),0)</f>
        <v>0</v>
      </c>
      <c r="S1100" t="str">
        <f>"0x" &amp; DEC2HEX(_xlfn.BITOR(LOOKUP(P1100,Encodings!$B$4:$B$21,Encodings!$E$4:$E$21),_xlfn.BITLSHIFT(Q1100,LOOKUP(P1100,Encodings!$B$4:$B$21,Encodings!$D$4:$D$21))),8)</f>
        <v>0x7E008800</v>
      </c>
      <c r="T1100" t="str">
        <f>DEC2BIN(Q1100,7)</f>
        <v>1000100</v>
      </c>
      <c r="U1100">
        <v>0</v>
      </c>
      <c r="V1100">
        <v>0</v>
      </c>
      <c r="W1100">
        <v>0</v>
      </c>
      <c r="X1100">
        <v>0</v>
      </c>
      <c r="Y1100">
        <v>0</v>
      </c>
      <c r="Z1100">
        <v>0</v>
      </c>
      <c r="AA1100">
        <v>0</v>
      </c>
      <c r="AB1100">
        <v>0</v>
      </c>
      <c r="AC1100">
        <v>1</v>
      </c>
      <c r="AD1100">
        <v>0</v>
      </c>
      <c r="AE1100">
        <v>1</v>
      </c>
      <c r="AF1100" t="str">
        <f t="shared" si="114"/>
        <v>0x0005</v>
      </c>
      <c r="AG1100" s="8" t="str">
        <f t="shared" si="115"/>
        <v>new InstInfo(1096, "v_movrelsd_b32", "v4b", "v4b", "none", "none", "none", "none", "none", 2, 2, @"VGPR[D.u + M0.u] = VGPR[S0.u + M0.u]. ", @"", ISA_Enc.VOP1, 68, 0, 0x7E008800, 0x0005),</v>
      </c>
    </row>
    <row r="1101" spans="2:33" x14ac:dyDescent="0.25">
      <c r="B1101" t="s">
        <v>2078</v>
      </c>
      <c r="C1101" s="5">
        <f t="shared" si="116"/>
        <v>1097</v>
      </c>
      <c r="D1101" t="s">
        <v>2797</v>
      </c>
      <c r="E1101" t="s">
        <v>2797</v>
      </c>
      <c r="F1101" t="s">
        <v>2791</v>
      </c>
      <c r="G1101" t="s">
        <v>2791</v>
      </c>
      <c r="H1101" t="s">
        <v>2791</v>
      </c>
      <c r="I1101" t="s">
        <v>2791</v>
      </c>
      <c r="J1101" t="s">
        <v>2791</v>
      </c>
      <c r="K1101">
        <f t="shared" si="117"/>
        <v>2</v>
      </c>
      <c r="L1101">
        <f t="shared" si="113"/>
        <v>2</v>
      </c>
      <c r="N1101" t="s">
        <v>1555</v>
      </c>
      <c r="P1101" t="s">
        <v>2867</v>
      </c>
      <c r="Q1101">
        <v>452</v>
      </c>
      <c r="R1101">
        <v>0</v>
      </c>
      <c r="S1101" t="str">
        <f>"0x" &amp; DEC2HEX(_xlfn.BITOR(LOOKUP(P1101,Encodings!$B$4:$B$21,Encodings!$E$4:$E$21),_xlfn.BITLSHIFT(Q1101,LOOKUP(P1101,Encodings!$B$4:$B$21,Encodings!$D$4:$D$21))),8)</f>
        <v>0xD3880000</v>
      </c>
      <c r="T1101" t="str">
        <f>DEC2BIN(Q1101,9)</f>
        <v>111000100</v>
      </c>
      <c r="U1101">
        <v>0</v>
      </c>
      <c r="V1101">
        <v>0</v>
      </c>
      <c r="W1101">
        <v>0</v>
      </c>
      <c r="X1101">
        <v>0</v>
      </c>
      <c r="Y1101">
        <v>0</v>
      </c>
      <c r="Z1101">
        <v>0</v>
      </c>
      <c r="AA1101">
        <v>0</v>
      </c>
      <c r="AB1101">
        <v>0</v>
      </c>
      <c r="AC1101">
        <v>1</v>
      </c>
      <c r="AD1101">
        <v>1</v>
      </c>
      <c r="AE1101">
        <v>1</v>
      </c>
      <c r="AF1101" t="str">
        <f t="shared" si="114"/>
        <v>0x0007</v>
      </c>
      <c r="AG1101" s="8" t="str">
        <f t="shared" si="115"/>
        <v>new InstInfo(1097, "v_movrelsd_b32_ext", "v4b", "v4b", "none", "none", "none", "none", "none", 2, 2, @"VGPR[D.u + M0.u] = VGPR[S0.u + M0.u]. ", @"", ISA_Enc.VOP3a1, 452, 0, 0xD3880000, 0x0007),</v>
      </c>
    </row>
    <row r="1102" spans="2:33" x14ac:dyDescent="0.25">
      <c r="B1102" t="s">
        <v>1642</v>
      </c>
      <c r="C1102" s="5">
        <f t="shared" si="116"/>
        <v>1098</v>
      </c>
      <c r="D1102" t="s">
        <v>2803</v>
      </c>
      <c r="E1102" t="s">
        <v>2803</v>
      </c>
      <c r="F1102" t="s">
        <v>2800</v>
      </c>
      <c r="G1102" t="s">
        <v>2803</v>
      </c>
      <c r="H1102" t="s">
        <v>2791</v>
      </c>
      <c r="I1102" t="s">
        <v>2791</v>
      </c>
      <c r="J1102" t="s">
        <v>2791</v>
      </c>
      <c r="K1102">
        <f t="shared" si="117"/>
        <v>4</v>
      </c>
      <c r="L1102">
        <f t="shared" si="113"/>
        <v>4</v>
      </c>
      <c r="N1102" t="s">
        <v>1643</v>
      </c>
      <c r="P1102" t="s">
        <v>2865</v>
      </c>
      <c r="Q1102" s="5">
        <v>371</v>
      </c>
      <c r="R1102">
        <v>0</v>
      </c>
      <c r="S1102" t="str">
        <f>"0x" &amp; DEC2HEX(_xlfn.BITOR(LOOKUP(P1102,Encodings!$B$4:$B$21,Encodings!$E$4:$E$21),_xlfn.BITLSHIFT(Q1102,LOOKUP(P1102,Encodings!$B$4:$B$21,Encodings!$D$4:$D$21))),8)</f>
        <v>0xD2E60000</v>
      </c>
      <c r="T1102" t="str">
        <f>DEC2BIN(Q1102,9)</f>
        <v>101110011</v>
      </c>
      <c r="U1102">
        <v>0</v>
      </c>
      <c r="V1102">
        <v>0</v>
      </c>
      <c r="W1102">
        <v>0</v>
      </c>
      <c r="X1102">
        <v>0</v>
      </c>
      <c r="Y1102">
        <v>0</v>
      </c>
      <c r="Z1102">
        <v>0</v>
      </c>
      <c r="AA1102">
        <v>0</v>
      </c>
      <c r="AB1102">
        <v>0</v>
      </c>
      <c r="AC1102">
        <v>1</v>
      </c>
      <c r="AD1102">
        <v>1</v>
      </c>
      <c r="AE1102">
        <v>1</v>
      </c>
      <c r="AF1102" t="str">
        <f t="shared" si="114"/>
        <v>0x0007</v>
      </c>
      <c r="AG1102" s="8" t="str">
        <f t="shared" si="115"/>
        <v>new InstInfo(1098, "v_mqsad_pk_u16_u8", "v8u", "v8u", "v4u", "v8u", "none", "none", "none", 4, 4, @"D.u = Masked Quad-Byte SAD with accum_lo/hi(S0.u[63:0], S1.u[31:0], S2.u[63:0]). ", @"", ISA_Enc.VOP3a3, 371, 0, 0xD2E60000, 0x0007),</v>
      </c>
    </row>
    <row r="1103" spans="2:33" ht="45" x14ac:dyDescent="0.25">
      <c r="B1103" t="s">
        <v>1644</v>
      </c>
      <c r="C1103" s="5">
        <f t="shared" si="116"/>
        <v>1099</v>
      </c>
      <c r="D1103" t="s">
        <v>2803</v>
      </c>
      <c r="E1103" t="s">
        <v>2800</v>
      </c>
      <c r="F1103" t="s">
        <v>2843</v>
      </c>
      <c r="G1103" t="s">
        <v>2791</v>
      </c>
      <c r="H1103" t="s">
        <v>2791</v>
      </c>
      <c r="I1103" t="s">
        <v>2791</v>
      </c>
      <c r="J1103" t="s">
        <v>2791</v>
      </c>
      <c r="K1103">
        <f t="shared" si="117"/>
        <v>3</v>
      </c>
      <c r="L1103">
        <f t="shared" si="113"/>
        <v>3</v>
      </c>
      <c r="N1103" s="6" t="s">
        <v>1645</v>
      </c>
      <c r="O1103" s="6"/>
      <c r="P1103" t="s">
        <v>2866</v>
      </c>
      <c r="Q1103" s="5">
        <v>373</v>
      </c>
      <c r="R1103">
        <v>0</v>
      </c>
      <c r="S1103" t="str">
        <f>"0x" &amp; DEC2HEX(_xlfn.BITOR(LOOKUP(P1103,Encodings!$B$4:$B$21,Encodings!$E$4:$E$21),_xlfn.BITLSHIFT(Q1103,LOOKUP(P1103,Encodings!$B$4:$B$21,Encodings!$D$4:$D$21))),8)</f>
        <v>0xD2EA0000</v>
      </c>
      <c r="T1103" t="str">
        <f>DEC2BIN(Q1103,9)</f>
        <v>101110101</v>
      </c>
      <c r="U1103">
        <v>0</v>
      </c>
      <c r="V1103">
        <v>0</v>
      </c>
      <c r="W1103">
        <v>0</v>
      </c>
      <c r="X1103">
        <v>0</v>
      </c>
      <c r="Y1103">
        <v>0</v>
      </c>
      <c r="Z1103">
        <v>0</v>
      </c>
      <c r="AA1103">
        <v>0</v>
      </c>
      <c r="AB1103">
        <v>0</v>
      </c>
      <c r="AC1103">
        <v>1</v>
      </c>
      <c r="AD1103">
        <v>1</v>
      </c>
      <c r="AE1103">
        <v>1</v>
      </c>
      <c r="AF1103" t="str">
        <f t="shared" si="114"/>
        <v>0x0007</v>
      </c>
      <c r="AG1103" s="8" t="str">
        <f t="shared" si="115"/>
        <v>new InstInfo(1099, "v_mqsad_u32_u8", "v8u", "v4u", "v16u", "none", "none", "none", "none", 3, 3, @"Masked quad sum-of-absolute-difference.&lt;br&gt;D.u128 = Masked Quad-Byte SAD with 32-bit accum_lo/hi(S0.u[63:0], S1.u[31:0], S2.u[127:0]) ", @"", ISA_Enc.VOP3a2, 373, 0, 0xD2EA0000, 0x0007),</v>
      </c>
    </row>
    <row r="1104" spans="2:33" x14ac:dyDescent="0.25">
      <c r="B1104" t="s">
        <v>46</v>
      </c>
      <c r="C1104" s="5">
        <f t="shared" si="116"/>
        <v>1100</v>
      </c>
      <c r="D1104" t="s">
        <v>2807</v>
      </c>
      <c r="E1104" t="s">
        <v>2807</v>
      </c>
      <c r="F1104" t="s">
        <v>2807</v>
      </c>
      <c r="G1104" t="s">
        <v>2807</v>
      </c>
      <c r="H1104" t="s">
        <v>2791</v>
      </c>
      <c r="I1104" t="s">
        <v>2791</v>
      </c>
      <c r="J1104" t="s">
        <v>2791</v>
      </c>
      <c r="K1104">
        <f t="shared" si="117"/>
        <v>4</v>
      </c>
      <c r="L1104">
        <f t="shared" si="113"/>
        <v>4</v>
      </c>
      <c r="N1104" t="s">
        <v>1646</v>
      </c>
      <c r="P1104" t="s">
        <v>2865</v>
      </c>
      <c r="Q1104" s="5">
        <v>369</v>
      </c>
      <c r="R1104">
        <v>0</v>
      </c>
      <c r="S1104" t="str">
        <f>"0x" &amp; DEC2HEX(_xlfn.BITOR(LOOKUP(P1104,Encodings!$B$4:$B$21,Encodings!$E$4:$E$21),_xlfn.BITLSHIFT(Q1104,LOOKUP(P1104,Encodings!$B$4:$B$21,Encodings!$D$4:$D$21))),8)</f>
        <v>0xD2E20000</v>
      </c>
      <c r="T1104" t="str">
        <f>DEC2BIN(Q1104,9)</f>
        <v>101110001</v>
      </c>
      <c r="U1104">
        <v>0</v>
      </c>
      <c r="V1104">
        <v>0</v>
      </c>
      <c r="W1104">
        <v>0</v>
      </c>
      <c r="X1104">
        <v>0</v>
      </c>
      <c r="Y1104">
        <v>0</v>
      </c>
      <c r="Z1104">
        <v>0</v>
      </c>
      <c r="AA1104">
        <v>0</v>
      </c>
      <c r="AB1104">
        <v>0</v>
      </c>
      <c r="AC1104">
        <v>1</v>
      </c>
      <c r="AD1104">
        <v>1</v>
      </c>
      <c r="AE1104">
        <v>1</v>
      </c>
      <c r="AF1104" t="str">
        <f t="shared" si="114"/>
        <v>0x0007</v>
      </c>
      <c r="AG1104" s="8" t="str">
        <f t="shared" si="115"/>
        <v>new InstInfo(1100, "v_msad_u8", "v1u", "v1u", "v1u", "v1u", "none", "none", "none", 4, 4, @"D.u = Masked Byte SAD with accum_lo(S0.u, S1.u, S2.u). ", @"", ISA_Enc.VOP3a3, 369, 0, 0xD2E20000, 0x0007),</v>
      </c>
    </row>
    <row r="1105" spans="2:33" ht="30" x14ac:dyDescent="0.25">
      <c r="B1105" t="s">
        <v>18</v>
      </c>
      <c r="C1105" s="5">
        <f t="shared" si="116"/>
        <v>1101</v>
      </c>
      <c r="D1105" t="s">
        <v>2796</v>
      </c>
      <c r="E1105" t="s">
        <v>2796</v>
      </c>
      <c r="F1105" t="s">
        <v>2796</v>
      </c>
      <c r="G1105" t="s">
        <v>2791</v>
      </c>
      <c r="H1105" t="s">
        <v>2791</v>
      </c>
      <c r="I1105" t="s">
        <v>2791</v>
      </c>
      <c r="J1105" t="s">
        <v>2791</v>
      </c>
      <c r="K1105">
        <f t="shared" si="117"/>
        <v>3</v>
      </c>
      <c r="L1105">
        <f t="shared" si="113"/>
        <v>3</v>
      </c>
      <c r="M1105">
        <v>1</v>
      </c>
      <c r="N1105" s="6" t="s">
        <v>1461</v>
      </c>
      <c r="O1105" s="6"/>
      <c r="P1105" t="s">
        <v>1</v>
      </c>
      <c r="Q1105" s="5">
        <v>8</v>
      </c>
      <c r="R1105">
        <f>_xlfn.IFNA(VLOOKUP(B1105 &amp; "_EXT",$B$4:$C$1093,2,),0)</f>
        <v>0</v>
      </c>
      <c r="S1105" t="str">
        <f>"0x" &amp; DEC2HEX(_xlfn.BITOR(LOOKUP(P1105,Encodings!$B$4:$B$21,Encodings!$E$4:$E$21),_xlfn.BITLSHIFT(Q1105,LOOKUP(P1105,Encodings!$B$4:$B$21,Encodings!$D$4:$D$21))),8)</f>
        <v>0x10000000</v>
      </c>
      <c r="T1105" t="str">
        <f>DEC2BIN(Q1105,6)</f>
        <v>001000</v>
      </c>
      <c r="U1105">
        <v>0</v>
      </c>
      <c r="V1105">
        <v>0</v>
      </c>
      <c r="W1105">
        <v>0</v>
      </c>
      <c r="X1105">
        <v>0</v>
      </c>
      <c r="Y1105">
        <v>0</v>
      </c>
      <c r="Z1105">
        <v>0</v>
      </c>
      <c r="AA1105">
        <v>0</v>
      </c>
      <c r="AB1105">
        <v>0</v>
      </c>
      <c r="AC1105">
        <v>1</v>
      </c>
      <c r="AD1105">
        <v>0</v>
      </c>
      <c r="AE1105">
        <v>1</v>
      </c>
      <c r="AF1105" t="str">
        <f t="shared" si="114"/>
        <v>0x0005</v>
      </c>
      <c r="AG1105" s="8" t="str">
        <f t="shared" si="115"/>
        <v>new InstInfo(1101, "v_mul_f32", "v4f", "v4f", "v4f", "none", "none", "none", "none", 3, 3, @"Floating point multiply.  Uses IEEE rules for 0*anything.&lt;br&gt;D.f = S0.f * S1.f. ", @"", ISA_Enc.VOP2, 8, 0, 0x10000000, 0x0005),</v>
      </c>
    </row>
    <row r="1106" spans="2:33" ht="30" x14ac:dyDescent="0.25">
      <c r="B1106" t="s">
        <v>2023</v>
      </c>
      <c r="C1106" s="5">
        <f t="shared" si="116"/>
        <v>1102</v>
      </c>
      <c r="D1106" t="s">
        <v>2796</v>
      </c>
      <c r="E1106" t="s">
        <v>2796</v>
      </c>
      <c r="F1106" t="s">
        <v>2796</v>
      </c>
      <c r="G1106" t="s">
        <v>2791</v>
      </c>
      <c r="H1106" t="s">
        <v>2791</v>
      </c>
      <c r="I1106" t="s">
        <v>2791</v>
      </c>
      <c r="J1106" t="s">
        <v>2791</v>
      </c>
      <c r="K1106">
        <f t="shared" si="117"/>
        <v>3</v>
      </c>
      <c r="L1106">
        <f t="shared" si="113"/>
        <v>3</v>
      </c>
      <c r="N1106" s="6" t="s">
        <v>1461</v>
      </c>
      <c r="O1106" s="6"/>
      <c r="P1106" t="s">
        <v>2866</v>
      </c>
      <c r="Q1106">
        <v>264</v>
      </c>
      <c r="R1106">
        <v>0</v>
      </c>
      <c r="S1106" t="str">
        <f>"0x" &amp; DEC2HEX(_xlfn.BITOR(LOOKUP(P1106,Encodings!$B$4:$B$21,Encodings!$E$4:$E$21),_xlfn.BITLSHIFT(Q1106,LOOKUP(P1106,Encodings!$B$4:$B$21,Encodings!$D$4:$D$21))),8)</f>
        <v>0xD2100000</v>
      </c>
      <c r="T1106" t="str">
        <f>DEC2BIN(Q1106,9)</f>
        <v>100001000</v>
      </c>
      <c r="U1106">
        <v>0</v>
      </c>
      <c r="V1106">
        <v>0</v>
      </c>
      <c r="W1106">
        <v>0</v>
      </c>
      <c r="X1106">
        <v>0</v>
      </c>
      <c r="Y1106">
        <v>0</v>
      </c>
      <c r="Z1106">
        <v>0</v>
      </c>
      <c r="AA1106">
        <v>0</v>
      </c>
      <c r="AB1106">
        <v>0</v>
      </c>
      <c r="AC1106">
        <v>1</v>
      </c>
      <c r="AD1106">
        <v>1</v>
      </c>
      <c r="AE1106">
        <v>1</v>
      </c>
      <c r="AF1106" t="str">
        <f t="shared" si="114"/>
        <v>0x0007</v>
      </c>
      <c r="AG1106" s="8" t="str">
        <f t="shared" si="115"/>
        <v>new InstInfo(1102, "v_mul_f32_ext", "v4f", "v4f", "v4f", "none", "none", "none", "none", 3, 3, @"Floating point multiply.  Uses IEEE rules for 0*anything.&lt;br&gt;D.f = S0.f * S1.f. ", @"", ISA_Enc.VOP3a2, 264, 0, 0xD2100000, 0x0007),</v>
      </c>
    </row>
    <row r="1107" spans="2:33" ht="165" x14ac:dyDescent="0.25">
      <c r="B1107" t="s">
        <v>51</v>
      </c>
      <c r="C1107" s="5">
        <f t="shared" si="116"/>
        <v>1103</v>
      </c>
      <c r="D1107" t="s">
        <v>2798</v>
      </c>
      <c r="E1107" t="s">
        <v>2798</v>
      </c>
      <c r="F1107" t="s">
        <v>2798</v>
      </c>
      <c r="G1107" t="s">
        <v>2791</v>
      </c>
      <c r="H1107" t="s">
        <v>2791</v>
      </c>
      <c r="I1107" t="s">
        <v>2791</v>
      </c>
      <c r="J1107" t="s">
        <v>2791</v>
      </c>
      <c r="K1107">
        <f t="shared" si="117"/>
        <v>3</v>
      </c>
      <c r="L1107">
        <f t="shared" si="113"/>
        <v>3</v>
      </c>
      <c r="N1107" s="6" t="s">
        <v>1647</v>
      </c>
      <c r="O1107" s="6"/>
      <c r="P1107" t="s">
        <v>2866</v>
      </c>
      <c r="Q1107" s="5">
        <v>357</v>
      </c>
      <c r="R1107">
        <v>0</v>
      </c>
      <c r="S1107" t="str">
        <f>"0x" &amp; DEC2HEX(_xlfn.BITOR(LOOKUP(P1107,Encodings!$B$4:$B$21,Encodings!$E$4:$E$21),_xlfn.BITLSHIFT(Q1107,LOOKUP(P1107,Encodings!$B$4:$B$21,Encodings!$D$4:$D$21))),8)</f>
        <v>0xD2CA0000</v>
      </c>
      <c r="T1107" t="str">
        <f>DEC2BIN(Q1107,9)</f>
        <v>101100101</v>
      </c>
      <c r="U1107">
        <v>0</v>
      </c>
      <c r="V1107">
        <v>0</v>
      </c>
      <c r="W1107">
        <v>0</v>
      </c>
      <c r="X1107">
        <v>0</v>
      </c>
      <c r="Y1107">
        <v>0</v>
      </c>
      <c r="Z1107">
        <v>0</v>
      </c>
      <c r="AA1107">
        <v>0</v>
      </c>
      <c r="AB1107">
        <v>0</v>
      </c>
      <c r="AC1107">
        <v>1</v>
      </c>
      <c r="AD1107">
        <v>1</v>
      </c>
      <c r="AE1107">
        <v>1</v>
      </c>
      <c r="AF1107" t="str">
        <f t="shared" si="114"/>
        <v>0x0007</v>
      </c>
      <c r="AG1107" s="8" t="str">
        <f t="shared" si="115"/>
        <v>new InstInfo(1103, "v_mul_f64", "v8f", "v8f", "v8f", "none", "none", "none", "none", 3, 3, @"Floating-point 64-bit multiply. Multiplies a double-precision value in src0.YX by a double-precision value in src1.YX, and places the lower 64 bits of the result in dst.YX. Inputs are from two consecutive GPRs, with the instruction specifying the lesser of the two; the double result is written to two consecutive GPRs.&lt;br&gt;dst = src0 * src1;&lt;br&gt;D.d = S0.d * S1.d. &lt;br&gt;(A * B) == (B * A) &lt;br&gt;Coissue: The V_MUL_F64 instruction is a four-slot instruction. Therefore, a single V_MUL_F64 instruction can be issued in slots 0, 1, 2, and 3. Slot 4 can contain any other valid instruction.  ", @"", ISA_Enc.VOP3a2, 357, 0, 0xD2CA0000, 0x0007),</v>
      </c>
    </row>
    <row r="1108" spans="2:33" ht="45" x14ac:dyDescent="0.25">
      <c r="B1108" t="s">
        <v>786</v>
      </c>
      <c r="C1108" s="5">
        <f t="shared" si="116"/>
        <v>1104</v>
      </c>
      <c r="D1108" t="s">
        <v>2799</v>
      </c>
      <c r="E1108" t="s">
        <v>2799</v>
      </c>
      <c r="F1108" t="s">
        <v>2799</v>
      </c>
      <c r="G1108" t="s">
        <v>2791</v>
      </c>
      <c r="H1108" t="s">
        <v>2791</v>
      </c>
      <c r="I1108" t="s">
        <v>2791</v>
      </c>
      <c r="J1108" t="s">
        <v>2791</v>
      </c>
      <c r="K1108">
        <f t="shared" si="117"/>
        <v>3</v>
      </c>
      <c r="L1108">
        <f t="shared" si="113"/>
        <v>3</v>
      </c>
      <c r="N1108" s="6" t="s">
        <v>1648</v>
      </c>
      <c r="O1108" s="6"/>
      <c r="P1108" t="s">
        <v>2866</v>
      </c>
      <c r="Q1108" s="5">
        <v>364</v>
      </c>
      <c r="R1108">
        <v>0</v>
      </c>
      <c r="S1108" t="str">
        <f>"0x" &amp; DEC2HEX(_xlfn.BITOR(LOOKUP(P1108,Encodings!$B$4:$B$21,Encodings!$E$4:$E$21),_xlfn.BITLSHIFT(Q1108,LOOKUP(P1108,Encodings!$B$4:$B$21,Encodings!$D$4:$D$21))),8)</f>
        <v>0xD2D80000</v>
      </c>
      <c r="T1108" t="str">
        <f>DEC2BIN(Q1108,9)</f>
        <v>101101100</v>
      </c>
      <c r="U1108">
        <v>0</v>
      </c>
      <c r="V1108">
        <v>0</v>
      </c>
      <c r="W1108">
        <v>0</v>
      </c>
      <c r="X1108">
        <v>0</v>
      </c>
      <c r="Y1108">
        <v>0</v>
      </c>
      <c r="Z1108">
        <v>0</v>
      </c>
      <c r="AA1108">
        <v>0</v>
      </c>
      <c r="AB1108">
        <v>0</v>
      </c>
      <c r="AC1108">
        <v>1</v>
      </c>
      <c r="AD1108">
        <v>1</v>
      </c>
      <c r="AE1108">
        <v>1</v>
      </c>
      <c r="AF1108" t="str">
        <f t="shared" si="114"/>
        <v>0x0007</v>
      </c>
      <c r="AG1108" s="8" t="str">
        <f t="shared" si="115"/>
        <v>new InstInfo(1104, "v_mul_hi_i32", "v4i", "v4i", "v4i", "none", "none", "none", "none", 3, 3, @"Signed integer multiplication. The result represents the high-order 32 bits of the multiply result.&lt;br&gt;D.i = (S0.i * S1.i)&gt;&gt;32. ", @"", ISA_Enc.VOP3a2, 364, 0, 0xD2D80000, 0x0007),</v>
      </c>
    </row>
    <row r="1109" spans="2:33" ht="75" x14ac:dyDescent="0.25">
      <c r="B1109" t="s">
        <v>21</v>
      </c>
      <c r="C1109" s="5">
        <f t="shared" si="116"/>
        <v>1105</v>
      </c>
      <c r="D1109" t="s">
        <v>2799</v>
      </c>
      <c r="E1109" t="s">
        <v>2838</v>
      </c>
      <c r="F1109" t="s">
        <v>2838</v>
      </c>
      <c r="G1109" t="s">
        <v>2791</v>
      </c>
      <c r="H1109" t="s">
        <v>2791</v>
      </c>
      <c r="I1109" t="s">
        <v>2791</v>
      </c>
      <c r="J1109" t="s">
        <v>2791</v>
      </c>
      <c r="K1109">
        <f t="shared" si="117"/>
        <v>3</v>
      </c>
      <c r="L1109">
        <f t="shared" si="113"/>
        <v>3</v>
      </c>
      <c r="M1109">
        <v>1</v>
      </c>
      <c r="N1109" s="6" t="s">
        <v>1462</v>
      </c>
      <c r="O1109" s="6"/>
      <c r="P1109" t="s">
        <v>1</v>
      </c>
      <c r="Q1109" s="5">
        <v>10</v>
      </c>
      <c r="R1109">
        <f>_xlfn.IFNA(VLOOKUP(B1109 &amp; "_EXT",$B$4:$C$1093,2,),0)</f>
        <v>0</v>
      </c>
      <c r="S1109" t="str">
        <f>"0x" &amp; DEC2HEX(_xlfn.BITOR(LOOKUP(P1109,Encodings!$B$4:$B$21,Encodings!$E$4:$E$21),_xlfn.BITLSHIFT(Q1109,LOOKUP(P1109,Encodings!$B$4:$B$21,Encodings!$D$4:$D$21))),8)</f>
        <v>0x14000000</v>
      </c>
      <c r="T1109" t="str">
        <f>DEC2BIN(Q1109,6)</f>
        <v>001010</v>
      </c>
      <c r="U1109">
        <v>0</v>
      </c>
      <c r="V1109">
        <v>0</v>
      </c>
      <c r="W1109">
        <v>0</v>
      </c>
      <c r="X1109">
        <v>0</v>
      </c>
      <c r="Y1109">
        <v>0</v>
      </c>
      <c r="Z1109">
        <v>0</v>
      </c>
      <c r="AA1109">
        <v>0</v>
      </c>
      <c r="AB1109">
        <v>0</v>
      </c>
      <c r="AC1109">
        <v>1</v>
      </c>
      <c r="AD1109">
        <v>0</v>
      </c>
      <c r="AE1109">
        <v>1</v>
      </c>
      <c r="AF1109" t="str">
        <f t="shared" si="114"/>
        <v>0x0005</v>
      </c>
      <c r="AG1109" s="8" t="str">
        <f t="shared" si="115"/>
        <v>new InstInfo(1105, "v_mul_hi_i32_i24", "v4i", "v3i", "v3i", "none", "none", "none", "none", 3, 3, @"24-bit signed integer multiply.&lt;br&gt;S0 and S1 are treated as 24-bit signed integers. Bits [31:24] are ignored. The result represents the high-order 16 bits of the 48-bit multiply result, sign extended to 32 bits:&lt;br&gt;D.i = (S0.i[23:0] * S1.i[23:0])&gt;&gt;32. ", @"", ISA_Enc.VOP2, 10, 0, 0x14000000, 0x0005),</v>
      </c>
    </row>
    <row r="1110" spans="2:33" ht="75" x14ac:dyDescent="0.25">
      <c r="B1110" t="s">
        <v>2024</v>
      </c>
      <c r="C1110" s="5">
        <f t="shared" si="116"/>
        <v>1106</v>
      </c>
      <c r="D1110" t="s">
        <v>2799</v>
      </c>
      <c r="E1110" t="s">
        <v>2838</v>
      </c>
      <c r="F1110" t="s">
        <v>2838</v>
      </c>
      <c r="G1110" t="s">
        <v>2791</v>
      </c>
      <c r="H1110" t="s">
        <v>2791</v>
      </c>
      <c r="I1110" t="s">
        <v>2791</v>
      </c>
      <c r="J1110" t="s">
        <v>2791</v>
      </c>
      <c r="K1110">
        <f t="shared" si="117"/>
        <v>3</v>
      </c>
      <c r="L1110">
        <f t="shared" si="113"/>
        <v>3</v>
      </c>
      <c r="N1110" s="6" t="s">
        <v>1462</v>
      </c>
      <c r="O1110" s="6"/>
      <c r="P1110" t="s">
        <v>2866</v>
      </c>
      <c r="Q1110">
        <v>266</v>
      </c>
      <c r="R1110">
        <v>0</v>
      </c>
      <c r="S1110" t="str">
        <f>"0x" &amp; DEC2HEX(_xlfn.BITOR(LOOKUP(P1110,Encodings!$B$4:$B$21,Encodings!$E$4:$E$21),_xlfn.BITLSHIFT(Q1110,LOOKUP(P1110,Encodings!$B$4:$B$21,Encodings!$D$4:$D$21))),8)</f>
        <v>0xD2140000</v>
      </c>
      <c r="T1110" t="str">
        <f>DEC2BIN(Q1110,9)</f>
        <v>100001010</v>
      </c>
      <c r="U1110">
        <v>0</v>
      </c>
      <c r="V1110">
        <v>0</v>
      </c>
      <c r="W1110">
        <v>0</v>
      </c>
      <c r="X1110">
        <v>0</v>
      </c>
      <c r="Y1110">
        <v>0</v>
      </c>
      <c r="Z1110">
        <v>0</v>
      </c>
      <c r="AA1110">
        <v>0</v>
      </c>
      <c r="AB1110">
        <v>0</v>
      </c>
      <c r="AC1110">
        <v>1</v>
      </c>
      <c r="AD1110">
        <v>1</v>
      </c>
      <c r="AE1110">
        <v>1</v>
      </c>
      <c r="AF1110" t="str">
        <f t="shared" si="114"/>
        <v>0x0007</v>
      </c>
      <c r="AG1110" s="8" t="str">
        <f t="shared" si="115"/>
        <v>new InstInfo(1106, "v_mul_hi_i32_i24_ext", "v4i", "v3i", "v3i", "none", "none", "none", "none", 3, 3, @"24-bit signed integer multiply.&lt;br&gt;S0 and S1 are treated as 24-bit signed integers. Bits [31:24] are ignored. The result represents the high-order 16 bits of the 48-bit multiply result, sign extended to 32 bits:&lt;br&gt;D.i = (S0.i[23:0] * S1.i[23:0])&gt;&gt;32. ", @"", ISA_Enc.VOP3a2, 266, 0, 0xD2140000, 0x0007),</v>
      </c>
    </row>
    <row r="1111" spans="2:33" ht="45" x14ac:dyDescent="0.25">
      <c r="B1111" t="s">
        <v>784</v>
      </c>
      <c r="C1111" s="5">
        <f t="shared" si="116"/>
        <v>1107</v>
      </c>
      <c r="D1111" t="s">
        <v>2800</v>
      </c>
      <c r="E1111" t="s">
        <v>2800</v>
      </c>
      <c r="F1111" t="s">
        <v>2800</v>
      </c>
      <c r="G1111" t="s">
        <v>2791</v>
      </c>
      <c r="H1111" t="s">
        <v>2791</v>
      </c>
      <c r="I1111" t="s">
        <v>2791</v>
      </c>
      <c r="J1111" t="s">
        <v>2791</v>
      </c>
      <c r="K1111">
        <f t="shared" si="117"/>
        <v>3</v>
      </c>
      <c r="L1111">
        <f t="shared" si="113"/>
        <v>3</v>
      </c>
      <c r="N1111" s="6" t="s">
        <v>1650</v>
      </c>
      <c r="O1111" s="6"/>
      <c r="P1111" t="s">
        <v>2866</v>
      </c>
      <c r="Q1111" s="5">
        <v>362</v>
      </c>
      <c r="R1111">
        <v>0</v>
      </c>
      <c r="S1111" t="str">
        <f>"0x" &amp; DEC2HEX(_xlfn.BITOR(LOOKUP(P1111,Encodings!$B$4:$B$21,Encodings!$E$4:$E$21),_xlfn.BITLSHIFT(Q1111,LOOKUP(P1111,Encodings!$B$4:$B$21,Encodings!$D$4:$D$21))),8)</f>
        <v>0xD2D40000</v>
      </c>
      <c r="T1111" t="str">
        <f>DEC2BIN(Q1111,9)</f>
        <v>101101010</v>
      </c>
      <c r="U1111">
        <v>0</v>
      </c>
      <c r="V1111">
        <v>0</v>
      </c>
      <c r="W1111">
        <v>0</v>
      </c>
      <c r="X1111">
        <v>0</v>
      </c>
      <c r="Y1111">
        <v>0</v>
      </c>
      <c r="Z1111">
        <v>0</v>
      </c>
      <c r="AA1111">
        <v>0</v>
      </c>
      <c r="AB1111">
        <v>0</v>
      </c>
      <c r="AC1111">
        <v>1</v>
      </c>
      <c r="AD1111">
        <v>1</v>
      </c>
      <c r="AE1111">
        <v>1</v>
      </c>
      <c r="AF1111" t="str">
        <f t="shared" si="114"/>
        <v>0x0007</v>
      </c>
      <c r="AG1111" s="8" t="str">
        <f t="shared" si="115"/>
        <v>new InstInfo(1107, "v_mul_hi_u32", "v4u", "v4u", "v4u", "none", "none", "none", "none", 3, 3, @"Unsigned integer multiplication. The result represents the high-order 32 bits of the multiply result.&lt;br&gt;D.u = (S0.u * S1.u)&gt;&gt;32. ", @"", ISA_Enc.VOP3a2, 362, 0, 0xD2D40000, 0x0007),</v>
      </c>
    </row>
    <row r="1112" spans="2:33" ht="75" x14ac:dyDescent="0.25">
      <c r="B1112" t="s">
        <v>27</v>
      </c>
      <c r="C1112" s="5">
        <f t="shared" si="116"/>
        <v>1108</v>
      </c>
      <c r="D1112" t="s">
        <v>2800</v>
      </c>
      <c r="E1112" t="s">
        <v>2839</v>
      </c>
      <c r="F1112" t="s">
        <v>2839</v>
      </c>
      <c r="G1112" t="s">
        <v>2791</v>
      </c>
      <c r="H1112" t="s">
        <v>2791</v>
      </c>
      <c r="I1112" t="s">
        <v>2791</v>
      </c>
      <c r="J1112" t="s">
        <v>2791</v>
      </c>
      <c r="K1112">
        <f t="shared" si="117"/>
        <v>3</v>
      </c>
      <c r="L1112">
        <f t="shared" si="113"/>
        <v>3</v>
      </c>
      <c r="M1112">
        <v>1</v>
      </c>
      <c r="N1112" s="6" t="s">
        <v>1673</v>
      </c>
      <c r="O1112" s="6"/>
      <c r="P1112" t="s">
        <v>1</v>
      </c>
      <c r="Q1112" s="5">
        <v>12</v>
      </c>
      <c r="R1112">
        <f>_xlfn.IFNA(VLOOKUP(B1112 &amp; "_EXT",$B$4:$C$1093,2,),0)</f>
        <v>0</v>
      </c>
      <c r="S1112" t="str">
        <f>"0x" &amp; DEC2HEX(_xlfn.BITOR(LOOKUP(P1112,Encodings!$B$4:$B$21,Encodings!$E$4:$E$21),_xlfn.BITLSHIFT(Q1112,LOOKUP(P1112,Encodings!$B$4:$B$21,Encodings!$D$4:$D$21))),8)</f>
        <v>0x18000000</v>
      </c>
      <c r="T1112" t="str">
        <f>DEC2BIN(Q1112,6)</f>
        <v>001100</v>
      </c>
      <c r="U1112">
        <v>0</v>
      </c>
      <c r="V1112">
        <v>0</v>
      </c>
      <c r="W1112">
        <v>0</v>
      </c>
      <c r="X1112">
        <v>0</v>
      </c>
      <c r="Y1112">
        <v>0</v>
      </c>
      <c r="Z1112">
        <v>0</v>
      </c>
      <c r="AA1112">
        <v>0</v>
      </c>
      <c r="AB1112">
        <v>0</v>
      </c>
      <c r="AC1112">
        <v>1</v>
      </c>
      <c r="AD1112">
        <v>0</v>
      </c>
      <c r="AE1112">
        <v>1</v>
      </c>
      <c r="AF1112" t="str">
        <f t="shared" si="114"/>
        <v>0x0005</v>
      </c>
      <c r="AG1112" s="8" t="str">
        <f t="shared" si="115"/>
        <v>new InstInfo(1108, "v_mul_hi_u32_u24", "v4u", "v3u", "v3u", "none", "none", "none", "none", 3, 3, @"24-bit unsigned integer multiply.&lt;br&gt;S0 and S1 are treated as 24-bit unsigned integers. Bits [31:24]are ignored. The result represents the high-order 16 bits of the 48-bit multiply result: {16'b0, mul_result[47:32]}.&lt;br&gt;D.i = (S0.u[23:0] * S1.u[23:0])&gt;&gt;32. ", @"", ISA_Enc.VOP2, 12, 0, 0x18000000, 0x0005),</v>
      </c>
    </row>
    <row r="1113" spans="2:33" ht="75" x14ac:dyDescent="0.25">
      <c r="B1113" t="s">
        <v>2025</v>
      </c>
      <c r="C1113" s="5">
        <f t="shared" si="116"/>
        <v>1109</v>
      </c>
      <c r="D1113" t="s">
        <v>2800</v>
      </c>
      <c r="E1113" t="s">
        <v>2839</v>
      </c>
      <c r="F1113" t="s">
        <v>2839</v>
      </c>
      <c r="G1113" t="s">
        <v>2791</v>
      </c>
      <c r="H1113" t="s">
        <v>2791</v>
      </c>
      <c r="I1113" t="s">
        <v>2791</v>
      </c>
      <c r="J1113" t="s">
        <v>2791</v>
      </c>
      <c r="K1113">
        <f t="shared" si="117"/>
        <v>3</v>
      </c>
      <c r="L1113">
        <f t="shared" si="113"/>
        <v>3</v>
      </c>
      <c r="N1113" s="6" t="s">
        <v>1673</v>
      </c>
      <c r="O1113" s="6"/>
      <c r="P1113" t="s">
        <v>2866</v>
      </c>
      <c r="Q1113">
        <v>268</v>
      </c>
      <c r="R1113">
        <v>0</v>
      </c>
      <c r="S1113" t="str">
        <f>"0x" &amp; DEC2HEX(_xlfn.BITOR(LOOKUP(P1113,Encodings!$B$4:$B$21,Encodings!$E$4:$E$21),_xlfn.BITLSHIFT(Q1113,LOOKUP(P1113,Encodings!$B$4:$B$21,Encodings!$D$4:$D$21))),8)</f>
        <v>0xD2180000</v>
      </c>
      <c r="T1113" t="str">
        <f>DEC2BIN(Q1113,9)</f>
        <v>100001100</v>
      </c>
      <c r="U1113">
        <v>0</v>
      </c>
      <c r="V1113">
        <v>0</v>
      </c>
      <c r="W1113">
        <v>0</v>
      </c>
      <c r="X1113">
        <v>0</v>
      </c>
      <c r="Y1113">
        <v>0</v>
      </c>
      <c r="Z1113">
        <v>0</v>
      </c>
      <c r="AA1113">
        <v>0</v>
      </c>
      <c r="AB1113">
        <v>0</v>
      </c>
      <c r="AC1113">
        <v>1</v>
      </c>
      <c r="AD1113">
        <v>1</v>
      </c>
      <c r="AE1113">
        <v>1</v>
      </c>
      <c r="AF1113" t="str">
        <f t="shared" si="114"/>
        <v>0x0007</v>
      </c>
      <c r="AG1113" s="8" t="str">
        <f t="shared" si="115"/>
        <v>new InstInfo(1109, "v_mul_hi_u32_u24_ext", "v4u", "v3u", "v3u", "none", "none", "none", "none", 3, 3, @"24-bit unsigned integer multiply.&lt;br&gt;S0 and S1 are treated as 24-bit unsigned integers. Bits [31:24]are ignored. The result represents the high-order 16 bits of the 48-bit multiply result: {16'b0, mul_result[47:32]}.&lt;br&gt;D.i = (S0.u[23:0] * S1.u[23:0])&gt;&gt;32. ", @"", ISA_Enc.VOP3a2, 268, 0, 0xD2180000, 0x0007),</v>
      </c>
    </row>
    <row r="1114" spans="2:33" ht="75" x14ac:dyDescent="0.25">
      <c r="B1114" t="s">
        <v>19</v>
      </c>
      <c r="C1114" s="5">
        <f t="shared" si="116"/>
        <v>1110</v>
      </c>
      <c r="D1114" t="s">
        <v>2799</v>
      </c>
      <c r="E1114" t="s">
        <v>2838</v>
      </c>
      <c r="F1114" t="s">
        <v>2838</v>
      </c>
      <c r="G1114" t="s">
        <v>2791</v>
      </c>
      <c r="H1114" t="s">
        <v>2791</v>
      </c>
      <c r="I1114" t="s">
        <v>2791</v>
      </c>
      <c r="J1114" t="s">
        <v>2791</v>
      </c>
      <c r="K1114">
        <f t="shared" si="117"/>
        <v>3</v>
      </c>
      <c r="L1114">
        <f t="shared" si="113"/>
        <v>3</v>
      </c>
      <c r="M1114">
        <v>1</v>
      </c>
      <c r="N1114" s="6" t="s">
        <v>1465</v>
      </c>
      <c r="O1114" s="6"/>
      <c r="P1114" t="s">
        <v>1</v>
      </c>
      <c r="Q1114" s="5">
        <v>9</v>
      </c>
      <c r="R1114">
        <f>_xlfn.IFNA(VLOOKUP(B1114 &amp; "_EXT",$B$4:$C$1093,2,),0)</f>
        <v>0</v>
      </c>
      <c r="S1114" t="str">
        <f>"0x" &amp; DEC2HEX(_xlfn.BITOR(LOOKUP(P1114,Encodings!$B$4:$B$21,Encodings!$E$4:$E$21),_xlfn.BITLSHIFT(Q1114,LOOKUP(P1114,Encodings!$B$4:$B$21,Encodings!$D$4:$D$21))),8)</f>
        <v>0x12000000</v>
      </c>
      <c r="T1114" t="str">
        <f>DEC2BIN(Q1114,6)</f>
        <v>001001</v>
      </c>
      <c r="U1114">
        <v>0</v>
      </c>
      <c r="V1114">
        <v>0</v>
      </c>
      <c r="W1114">
        <v>0</v>
      </c>
      <c r="X1114">
        <v>0</v>
      </c>
      <c r="Y1114">
        <v>0</v>
      </c>
      <c r="Z1114">
        <v>0</v>
      </c>
      <c r="AA1114">
        <v>0</v>
      </c>
      <c r="AB1114">
        <v>0</v>
      </c>
      <c r="AC1114">
        <v>1</v>
      </c>
      <c r="AD1114">
        <v>0</v>
      </c>
      <c r="AE1114">
        <v>1</v>
      </c>
      <c r="AF1114" t="str">
        <f t="shared" si="114"/>
        <v>0x0005</v>
      </c>
      <c r="AG1114" s="8" t="str">
        <f t="shared" si="115"/>
        <v>new InstInfo(1110, "v_mul_i32_i24", "v4i", "v3i", "v3i", "none", "none", "none", "none", 3, 3, @"24 bit signed integer multiply&lt;br&gt;Src a and b treated as 24 bit signed integers. Bits [31:24] ignored. The result represents the low-order 32 bits of the 48 bit multiply result: mul_result[31:0].&lt;br&gt;D.i = S0.i[23:0] * S1.i[23:0]. ", @"", ISA_Enc.VOP2, 9, 0, 0x12000000, 0x0005),</v>
      </c>
    </row>
    <row r="1115" spans="2:33" ht="75" x14ac:dyDescent="0.25">
      <c r="B1115" t="s">
        <v>2026</v>
      </c>
      <c r="C1115" s="5">
        <f t="shared" si="116"/>
        <v>1111</v>
      </c>
      <c r="D1115" t="s">
        <v>2799</v>
      </c>
      <c r="E1115" t="s">
        <v>2838</v>
      </c>
      <c r="F1115" t="s">
        <v>2838</v>
      </c>
      <c r="G1115" t="s">
        <v>2791</v>
      </c>
      <c r="H1115" t="s">
        <v>2791</v>
      </c>
      <c r="I1115" t="s">
        <v>2791</v>
      </c>
      <c r="J1115" t="s">
        <v>2791</v>
      </c>
      <c r="K1115">
        <f t="shared" si="117"/>
        <v>3</v>
      </c>
      <c r="L1115">
        <f t="shared" si="113"/>
        <v>3</v>
      </c>
      <c r="N1115" s="6" t="s">
        <v>1465</v>
      </c>
      <c r="O1115" s="6"/>
      <c r="P1115" t="s">
        <v>2866</v>
      </c>
      <c r="Q1115">
        <v>265</v>
      </c>
      <c r="R1115">
        <v>0</v>
      </c>
      <c r="S1115" t="str">
        <f>"0x" &amp; DEC2HEX(_xlfn.BITOR(LOOKUP(P1115,Encodings!$B$4:$B$21,Encodings!$E$4:$E$21),_xlfn.BITLSHIFT(Q1115,LOOKUP(P1115,Encodings!$B$4:$B$21,Encodings!$D$4:$D$21))),8)</f>
        <v>0xD2120000</v>
      </c>
      <c r="T1115" t="str">
        <f>DEC2BIN(Q1115,9)</f>
        <v>100001001</v>
      </c>
      <c r="U1115">
        <v>0</v>
      </c>
      <c r="V1115">
        <v>0</v>
      </c>
      <c r="W1115">
        <v>0</v>
      </c>
      <c r="X1115">
        <v>0</v>
      </c>
      <c r="Y1115">
        <v>0</v>
      </c>
      <c r="Z1115">
        <v>0</v>
      </c>
      <c r="AA1115">
        <v>0</v>
      </c>
      <c r="AB1115">
        <v>0</v>
      </c>
      <c r="AC1115">
        <v>1</v>
      </c>
      <c r="AD1115">
        <v>1</v>
      </c>
      <c r="AE1115">
        <v>1</v>
      </c>
      <c r="AF1115" t="str">
        <f t="shared" si="114"/>
        <v>0x0007</v>
      </c>
      <c r="AG1115" s="8" t="str">
        <f t="shared" si="115"/>
        <v>new InstInfo(1111, "v_mul_i32_i24_ext", "v4i", "v3i", "v3i", "none", "none", "none", "none", 3, 3, @"24 bit signed integer multiply&lt;br&gt;Src a and b treated as 24 bit signed integers. Bits [31:24] ignored. The result represents the low-order 32 bits of the 48 bit multiply result: mul_result[31:0].&lt;br&gt;D.i = S0.i[23:0] * S1.i[23:0]. ", @"", ISA_Enc.VOP3a2, 265, 0, 0xD2120000, 0x0007),</v>
      </c>
    </row>
    <row r="1116" spans="2:33" ht="30" x14ac:dyDescent="0.25">
      <c r="B1116" t="s">
        <v>16</v>
      </c>
      <c r="C1116" s="5">
        <f t="shared" si="116"/>
        <v>1112</v>
      </c>
      <c r="D1116" t="s">
        <v>2796</v>
      </c>
      <c r="E1116" t="s">
        <v>2796</v>
      </c>
      <c r="F1116" t="s">
        <v>2796</v>
      </c>
      <c r="G1116" t="s">
        <v>2791</v>
      </c>
      <c r="H1116" t="s">
        <v>2791</v>
      </c>
      <c r="I1116" t="s">
        <v>2791</v>
      </c>
      <c r="J1116" t="s">
        <v>2791</v>
      </c>
      <c r="K1116">
        <f t="shared" si="117"/>
        <v>3</v>
      </c>
      <c r="L1116">
        <f t="shared" si="113"/>
        <v>3</v>
      </c>
      <c r="M1116">
        <v>1</v>
      </c>
      <c r="N1116" s="6" t="s">
        <v>1466</v>
      </c>
      <c r="O1116" s="6"/>
      <c r="P1116" t="s">
        <v>1</v>
      </c>
      <c r="Q1116" s="5">
        <v>7</v>
      </c>
      <c r="R1116">
        <f>_xlfn.IFNA(VLOOKUP(B1116 &amp; "_EXT",$B$4:$C$1093,2,),0)</f>
        <v>0</v>
      </c>
      <c r="S1116" t="str">
        <f>"0x" &amp; DEC2HEX(_xlfn.BITOR(LOOKUP(P1116,Encodings!$B$4:$B$21,Encodings!$E$4:$E$21),_xlfn.BITLSHIFT(Q1116,LOOKUP(P1116,Encodings!$B$4:$B$21,Encodings!$D$4:$D$21))),8)</f>
        <v>0x0E000000</v>
      </c>
      <c r="T1116" t="str">
        <f>DEC2BIN(Q1116,6)</f>
        <v>000111</v>
      </c>
      <c r="U1116">
        <v>0</v>
      </c>
      <c r="V1116">
        <v>0</v>
      </c>
      <c r="W1116">
        <v>0</v>
      </c>
      <c r="X1116">
        <v>0</v>
      </c>
      <c r="Y1116">
        <v>0</v>
      </c>
      <c r="Z1116">
        <v>0</v>
      </c>
      <c r="AA1116">
        <v>0</v>
      </c>
      <c r="AB1116">
        <v>0</v>
      </c>
      <c r="AC1116">
        <v>1</v>
      </c>
      <c r="AD1116">
        <v>0</v>
      </c>
      <c r="AE1116">
        <v>1</v>
      </c>
      <c r="AF1116" t="str">
        <f t="shared" si="114"/>
        <v>0x0005</v>
      </c>
      <c r="AG1116" s="8" t="str">
        <f t="shared" si="115"/>
        <v>new InstInfo(1112, "v_mul_legacy_f32", "v4f", "v4f", "v4f", "none", "none", "none", "none", 3, 3, @"Floating-point multiply.&lt;br&gt;D.f = S0.f * S1.f (DX9 rules, 0.0*x = 0.0). ", @"", ISA_Enc.VOP2, 7, 0, 0x0E000000, 0x0005),</v>
      </c>
    </row>
    <row r="1117" spans="2:33" ht="30" x14ac:dyDescent="0.25">
      <c r="B1117" t="s">
        <v>2027</v>
      </c>
      <c r="C1117" s="5">
        <f t="shared" si="116"/>
        <v>1113</v>
      </c>
      <c r="D1117" t="s">
        <v>2796</v>
      </c>
      <c r="E1117" t="s">
        <v>2796</v>
      </c>
      <c r="F1117" t="s">
        <v>2796</v>
      </c>
      <c r="G1117" t="s">
        <v>2791</v>
      </c>
      <c r="H1117" t="s">
        <v>2791</v>
      </c>
      <c r="I1117" t="s">
        <v>2791</v>
      </c>
      <c r="J1117" t="s">
        <v>2791</v>
      </c>
      <c r="K1117">
        <f t="shared" si="117"/>
        <v>3</v>
      </c>
      <c r="L1117">
        <f t="shared" si="113"/>
        <v>3</v>
      </c>
      <c r="N1117" s="6" t="s">
        <v>1466</v>
      </c>
      <c r="O1117" s="6"/>
      <c r="P1117" t="s">
        <v>2866</v>
      </c>
      <c r="Q1117">
        <v>263</v>
      </c>
      <c r="R1117">
        <v>0</v>
      </c>
      <c r="S1117" t="str">
        <f>"0x" &amp; DEC2HEX(_xlfn.BITOR(LOOKUP(P1117,Encodings!$B$4:$B$21,Encodings!$E$4:$E$21),_xlfn.BITLSHIFT(Q1117,LOOKUP(P1117,Encodings!$B$4:$B$21,Encodings!$D$4:$D$21))),8)</f>
        <v>0xD20E0000</v>
      </c>
      <c r="T1117" t="str">
        <f>DEC2BIN(Q1117,9)</f>
        <v>100000111</v>
      </c>
      <c r="U1117">
        <v>0</v>
      </c>
      <c r="V1117">
        <v>0</v>
      </c>
      <c r="W1117">
        <v>0</v>
      </c>
      <c r="X1117">
        <v>0</v>
      </c>
      <c r="Y1117">
        <v>0</v>
      </c>
      <c r="Z1117">
        <v>0</v>
      </c>
      <c r="AA1117">
        <v>0</v>
      </c>
      <c r="AB1117">
        <v>0</v>
      </c>
      <c r="AC1117">
        <v>1</v>
      </c>
      <c r="AD1117">
        <v>1</v>
      </c>
      <c r="AE1117">
        <v>1</v>
      </c>
      <c r="AF1117" t="str">
        <f t="shared" si="114"/>
        <v>0x0007</v>
      </c>
      <c r="AG1117" s="8" t="str">
        <f t="shared" si="115"/>
        <v>new InstInfo(1113, "v_mul_legacy_f32_ext", "v4f", "v4f", "v4f", "none", "none", "none", "none", 3, 3, @"Floating-point multiply.&lt;br&gt;D.f = S0.f * S1.f (DX9 rules, 0.0*x = 0.0). ", @"", ISA_Enc.VOP3a2, 263, 0, 0xD20E0000, 0x0007),</v>
      </c>
    </row>
    <row r="1118" spans="2:33" ht="45" x14ac:dyDescent="0.25">
      <c r="B1118" t="s">
        <v>785</v>
      </c>
      <c r="C1118" s="5">
        <f t="shared" si="116"/>
        <v>1114</v>
      </c>
      <c r="D1118" t="s">
        <v>2799</v>
      </c>
      <c r="E1118" t="s">
        <v>2799</v>
      </c>
      <c r="F1118" t="s">
        <v>2799</v>
      </c>
      <c r="G1118" t="s">
        <v>2791</v>
      </c>
      <c r="H1118" t="s">
        <v>2791</v>
      </c>
      <c r="I1118" t="s">
        <v>2791</v>
      </c>
      <c r="J1118" t="s">
        <v>2791</v>
      </c>
      <c r="K1118">
        <f t="shared" si="117"/>
        <v>3</v>
      </c>
      <c r="L1118">
        <f t="shared" si="113"/>
        <v>3</v>
      </c>
      <c r="N1118" s="6" t="s">
        <v>1652</v>
      </c>
      <c r="O1118" s="6"/>
      <c r="P1118" t="s">
        <v>2866</v>
      </c>
      <c r="Q1118" s="5">
        <v>363</v>
      </c>
      <c r="R1118">
        <v>0</v>
      </c>
      <c r="S1118" t="str">
        <f>"0x" &amp; DEC2HEX(_xlfn.BITOR(LOOKUP(P1118,Encodings!$B$4:$B$21,Encodings!$E$4:$E$21),_xlfn.BITLSHIFT(Q1118,LOOKUP(P1118,Encodings!$B$4:$B$21,Encodings!$D$4:$D$21))),8)</f>
        <v>0xD2D60000</v>
      </c>
      <c r="T1118" t="str">
        <f>DEC2BIN(Q1118,9)</f>
        <v>101101011</v>
      </c>
      <c r="U1118">
        <v>0</v>
      </c>
      <c r="V1118">
        <v>0</v>
      </c>
      <c r="W1118">
        <v>0</v>
      </c>
      <c r="X1118">
        <v>0</v>
      </c>
      <c r="Y1118">
        <v>0</v>
      </c>
      <c r="Z1118">
        <v>0</v>
      </c>
      <c r="AA1118">
        <v>0</v>
      </c>
      <c r="AB1118">
        <v>0</v>
      </c>
      <c r="AC1118">
        <v>1</v>
      </c>
      <c r="AD1118">
        <v>1</v>
      </c>
      <c r="AE1118">
        <v>1</v>
      </c>
      <c r="AF1118" t="str">
        <f t="shared" si="114"/>
        <v>0x0007</v>
      </c>
      <c r="AG1118" s="8" t="str">
        <f t="shared" si="115"/>
        <v>new InstInfo(1114, "v_mul_lo_i32", "v4i", "v4i", "v4i", "none", "none", "none", "none", 3, 3, @"Signed integer multiplication. The result represents the low-order 32 bits of the multiply result.&lt;br&gt;D.i = S0.i * S1.i. ", @"", ISA_Enc.VOP3a2, 363, 0, 0xD2D60000, 0x0007),</v>
      </c>
    </row>
    <row r="1119" spans="2:33" ht="45" x14ac:dyDescent="0.25">
      <c r="B1119" t="s">
        <v>783</v>
      </c>
      <c r="C1119" s="5">
        <f t="shared" si="116"/>
        <v>1115</v>
      </c>
      <c r="D1119" t="s">
        <v>2800</v>
      </c>
      <c r="E1119" t="s">
        <v>2800</v>
      </c>
      <c r="F1119" t="s">
        <v>2800</v>
      </c>
      <c r="G1119" t="s">
        <v>2791</v>
      </c>
      <c r="H1119" t="s">
        <v>2791</v>
      </c>
      <c r="I1119" t="s">
        <v>2791</v>
      </c>
      <c r="J1119" t="s">
        <v>2791</v>
      </c>
      <c r="K1119">
        <f t="shared" si="117"/>
        <v>3</v>
      </c>
      <c r="L1119">
        <f t="shared" si="113"/>
        <v>3</v>
      </c>
      <c r="N1119" s="6" t="s">
        <v>1654</v>
      </c>
      <c r="O1119" s="6"/>
      <c r="P1119" t="s">
        <v>2866</v>
      </c>
      <c r="Q1119" s="5">
        <v>361</v>
      </c>
      <c r="R1119">
        <v>0</v>
      </c>
      <c r="S1119" t="str">
        <f>"0x" &amp; DEC2HEX(_xlfn.BITOR(LOOKUP(P1119,Encodings!$B$4:$B$21,Encodings!$E$4:$E$21),_xlfn.BITLSHIFT(Q1119,LOOKUP(P1119,Encodings!$B$4:$B$21,Encodings!$D$4:$D$21))),8)</f>
        <v>0xD2D20000</v>
      </c>
      <c r="T1119" t="str">
        <f>DEC2BIN(Q1119,9)</f>
        <v>101101001</v>
      </c>
      <c r="U1119">
        <v>0</v>
      </c>
      <c r="V1119">
        <v>0</v>
      </c>
      <c r="W1119">
        <v>0</v>
      </c>
      <c r="X1119">
        <v>0</v>
      </c>
      <c r="Y1119">
        <v>0</v>
      </c>
      <c r="Z1119">
        <v>0</v>
      </c>
      <c r="AA1119">
        <v>0</v>
      </c>
      <c r="AB1119">
        <v>0</v>
      </c>
      <c r="AC1119">
        <v>1</v>
      </c>
      <c r="AD1119">
        <v>1</v>
      </c>
      <c r="AE1119">
        <v>1</v>
      </c>
      <c r="AF1119" t="str">
        <f t="shared" si="114"/>
        <v>0x0007</v>
      </c>
      <c r="AG1119" s="8" t="str">
        <f t="shared" si="115"/>
        <v>new InstInfo(1115, "v_mul_lo_u32", "v4u", "v4u", "v4u", "none", "none", "none", "none", 3, 3, @"Unsigned integer multiplication. The result represents the low-order 32 bits of the multiply result.&lt;br&gt;D.u = S0.u * S1.u. ", @"", ISA_Enc.VOP3a2, 361, 0, 0xD2D20000, 0x0007),</v>
      </c>
    </row>
    <row r="1120" spans="2:33" ht="75" x14ac:dyDescent="0.25">
      <c r="B1120" t="s">
        <v>24</v>
      </c>
      <c r="C1120" s="5">
        <f t="shared" si="116"/>
        <v>1116</v>
      </c>
      <c r="D1120" t="s">
        <v>2800</v>
      </c>
      <c r="E1120" t="s">
        <v>2839</v>
      </c>
      <c r="F1120" t="s">
        <v>2839</v>
      </c>
      <c r="G1120" t="s">
        <v>2791</v>
      </c>
      <c r="H1120" t="s">
        <v>2791</v>
      </c>
      <c r="I1120" t="s">
        <v>2791</v>
      </c>
      <c r="J1120" t="s">
        <v>2791</v>
      </c>
      <c r="K1120">
        <f t="shared" si="117"/>
        <v>3</v>
      </c>
      <c r="L1120">
        <f t="shared" si="113"/>
        <v>3</v>
      </c>
      <c r="M1120">
        <v>1</v>
      </c>
      <c r="N1120" s="6" t="s">
        <v>1467</v>
      </c>
      <c r="O1120" s="6"/>
      <c r="P1120" t="s">
        <v>1</v>
      </c>
      <c r="Q1120" s="5">
        <v>11</v>
      </c>
      <c r="R1120">
        <f>_xlfn.IFNA(VLOOKUP(B1120 &amp; "_EXT",$B$4:$C$1093,2,),0)</f>
        <v>0</v>
      </c>
      <c r="S1120" t="str">
        <f>"0x" &amp; DEC2HEX(_xlfn.BITOR(LOOKUP(P1120,Encodings!$B$4:$B$21,Encodings!$E$4:$E$21),_xlfn.BITLSHIFT(Q1120,LOOKUP(P1120,Encodings!$B$4:$B$21,Encodings!$D$4:$D$21))),8)</f>
        <v>0x16000000</v>
      </c>
      <c r="T1120" t="str">
        <f>DEC2BIN(Q1120,6)</f>
        <v>001011</v>
      </c>
      <c r="U1120">
        <v>0</v>
      </c>
      <c r="V1120">
        <v>0</v>
      </c>
      <c r="W1120">
        <v>0</v>
      </c>
      <c r="X1120">
        <v>0</v>
      </c>
      <c r="Y1120">
        <v>0</v>
      </c>
      <c r="Z1120">
        <v>0</v>
      </c>
      <c r="AA1120">
        <v>0</v>
      </c>
      <c r="AB1120">
        <v>0</v>
      </c>
      <c r="AC1120">
        <v>1</v>
      </c>
      <c r="AD1120">
        <v>0</v>
      </c>
      <c r="AE1120">
        <v>1</v>
      </c>
      <c r="AF1120" t="str">
        <f t="shared" si="114"/>
        <v>0x0005</v>
      </c>
      <c r="AG1120" s="8" t="str">
        <f t="shared" si="115"/>
        <v>new InstInfo(1116, "v_mul_u32_u24", "v4u", "v3u", "v3u", "none", "none", "none", "none", 3, 3, @"24-bit unsigned integer multiply.&lt;br&gt;S0 and S1 are treated as 24-bit unsigned integers. Bits [31:24] are ignored. The result represents the low-order 32 bits of the 48-bit multiply result: mul_result[31:0].&lt;br&gt;D.u = S0.u[23:0] * S1.u[23:0]. ", @"", ISA_Enc.VOP2, 11, 0, 0x16000000, 0x0005),</v>
      </c>
    </row>
    <row r="1121" spans="2:33" ht="75" x14ac:dyDescent="0.25">
      <c r="B1121" t="s">
        <v>2028</v>
      </c>
      <c r="C1121" s="5">
        <f t="shared" si="116"/>
        <v>1117</v>
      </c>
      <c r="D1121" t="s">
        <v>2800</v>
      </c>
      <c r="E1121" t="s">
        <v>2839</v>
      </c>
      <c r="F1121" t="s">
        <v>2839</v>
      </c>
      <c r="G1121" t="s">
        <v>2791</v>
      </c>
      <c r="H1121" t="s">
        <v>2791</v>
      </c>
      <c r="I1121" t="s">
        <v>2791</v>
      </c>
      <c r="J1121" t="s">
        <v>2791</v>
      </c>
      <c r="K1121">
        <f t="shared" si="117"/>
        <v>3</v>
      </c>
      <c r="L1121">
        <f t="shared" si="113"/>
        <v>3</v>
      </c>
      <c r="N1121" s="6" t="s">
        <v>1467</v>
      </c>
      <c r="O1121" s="6"/>
      <c r="P1121" t="s">
        <v>2866</v>
      </c>
      <c r="Q1121">
        <v>267</v>
      </c>
      <c r="R1121">
        <v>0</v>
      </c>
      <c r="S1121" t="str">
        <f>"0x" &amp; DEC2HEX(_xlfn.BITOR(LOOKUP(P1121,Encodings!$B$4:$B$21,Encodings!$E$4:$E$21),_xlfn.BITLSHIFT(Q1121,LOOKUP(P1121,Encodings!$B$4:$B$21,Encodings!$D$4:$D$21))),8)</f>
        <v>0xD2160000</v>
      </c>
      <c r="T1121" t="str">
        <f>DEC2BIN(Q1121,9)</f>
        <v>100001011</v>
      </c>
      <c r="U1121">
        <v>0</v>
      </c>
      <c r="V1121">
        <v>0</v>
      </c>
      <c r="W1121">
        <v>0</v>
      </c>
      <c r="X1121">
        <v>0</v>
      </c>
      <c r="Y1121">
        <v>0</v>
      </c>
      <c r="Z1121">
        <v>0</v>
      </c>
      <c r="AA1121">
        <v>0</v>
      </c>
      <c r="AB1121">
        <v>0</v>
      </c>
      <c r="AC1121">
        <v>1</v>
      </c>
      <c r="AD1121">
        <v>1</v>
      </c>
      <c r="AE1121">
        <v>1</v>
      </c>
      <c r="AF1121" t="str">
        <f t="shared" si="114"/>
        <v>0x0007</v>
      </c>
      <c r="AG1121" s="8" t="str">
        <f t="shared" si="115"/>
        <v>new InstInfo(1117, "v_mul_u32_u24_ext", "v4u", "v3u", "v3u", "none", "none", "none", "none", 3, 3, @"24-bit unsigned integer multiply.&lt;br&gt;S0 and S1 are treated as 24-bit unsigned integers. Bits [31:24] are ignored. The result represents the low-order 32 bits of the 48-bit multiply result: mul_result[31:0].&lt;br&gt;D.u = S0.u[23:0] * S1.u[23:0]. ", @"", ISA_Enc.VOP3a2, 267, 0, 0xD2160000, 0x0007),</v>
      </c>
    </row>
    <row r="1122" spans="2:33" ht="75" x14ac:dyDescent="0.25">
      <c r="B1122" t="s">
        <v>32</v>
      </c>
      <c r="C1122" s="5">
        <f t="shared" si="116"/>
        <v>1118</v>
      </c>
      <c r="D1122" t="s">
        <v>2796</v>
      </c>
      <c r="E1122" t="s">
        <v>2796</v>
      </c>
      <c r="F1122" t="s">
        <v>2796</v>
      </c>
      <c r="G1122" t="s">
        <v>2797</v>
      </c>
      <c r="H1122" t="s">
        <v>2791</v>
      </c>
      <c r="I1122" t="s">
        <v>2791</v>
      </c>
      <c r="J1122" t="s">
        <v>2791</v>
      </c>
      <c r="K1122">
        <f t="shared" si="117"/>
        <v>4</v>
      </c>
      <c r="L1122">
        <f t="shared" si="113"/>
        <v>4</v>
      </c>
      <c r="N1122" s="6" t="s">
        <v>1655</v>
      </c>
      <c r="O1122" s="6"/>
      <c r="P1122" t="s">
        <v>2865</v>
      </c>
      <c r="Q1122" s="5">
        <v>336</v>
      </c>
      <c r="R1122">
        <v>0</v>
      </c>
      <c r="S1122" t="str">
        <f>"0x" &amp; DEC2HEX(_xlfn.BITOR(LOOKUP(P1122,Encodings!$B$4:$B$21,Encodings!$E$4:$E$21),_xlfn.BITLSHIFT(Q1122,LOOKUP(P1122,Encodings!$B$4:$B$21,Encodings!$D$4:$D$21))),8)</f>
        <v>0xD2A00000</v>
      </c>
      <c r="T1122" t="str">
        <f>DEC2BIN(Q1122,9)</f>
        <v>101010000</v>
      </c>
      <c r="U1122">
        <v>0</v>
      </c>
      <c r="V1122">
        <v>0</v>
      </c>
      <c r="W1122">
        <v>0</v>
      </c>
      <c r="X1122">
        <v>0</v>
      </c>
      <c r="Y1122">
        <v>0</v>
      </c>
      <c r="Z1122">
        <v>0</v>
      </c>
      <c r="AA1122">
        <v>0</v>
      </c>
      <c r="AB1122">
        <v>0</v>
      </c>
      <c r="AC1122">
        <v>1</v>
      </c>
      <c r="AD1122">
        <v>1</v>
      </c>
      <c r="AE1122">
        <v>1</v>
      </c>
      <c r="AF1122" t="str">
        <f t="shared" si="114"/>
        <v>0x0007</v>
      </c>
      <c r="AG1122" s="8" t="str">
        <f t="shared" si="115"/>
        <v>new InstInfo(1118, "v_mullit_f32", "v4f", "v4f", "v4f", "v4b", "none", "none", "none", 4, 4, @"Scalar multiply (2) with result replicated in all four channels.&lt;br&gt;It is used when emulating LIT instruction. 0*anything = 0.&lt;br&gt;Note this instruction takes three inputs.&lt;br&gt;D.f = S0.f * S1.f, replicate result into 4 components (0.0 * x = 0.0; special INF, NaN, overflow rules). ", @"", ISA_Enc.VOP3a3, 336, 0, 0xD2A00000, 0x0007),</v>
      </c>
    </row>
    <row r="1123" spans="2:33" x14ac:dyDescent="0.25">
      <c r="B1123" t="s">
        <v>5</v>
      </c>
      <c r="C1123" s="5">
        <f t="shared" si="116"/>
        <v>1119</v>
      </c>
      <c r="D1123" t="s">
        <v>2791</v>
      </c>
      <c r="E1123" t="s">
        <v>2791</v>
      </c>
      <c r="F1123" t="s">
        <v>2791</v>
      </c>
      <c r="G1123" t="s">
        <v>2791</v>
      </c>
      <c r="H1123" t="s">
        <v>2791</v>
      </c>
      <c r="I1123" t="s">
        <v>2791</v>
      </c>
      <c r="J1123" t="s">
        <v>2791</v>
      </c>
      <c r="K1123">
        <f t="shared" si="117"/>
        <v>0</v>
      </c>
      <c r="L1123">
        <f t="shared" si="113"/>
        <v>0</v>
      </c>
      <c r="M1123">
        <v>0</v>
      </c>
      <c r="N1123" t="s">
        <v>1557</v>
      </c>
      <c r="P1123" t="s">
        <v>2</v>
      </c>
      <c r="Q1123" s="5">
        <v>0</v>
      </c>
      <c r="R1123">
        <f>_xlfn.IFNA(VLOOKUP(B1123 &amp; "_EXT",$B$4:$C$1093,2,),0)</f>
        <v>0</v>
      </c>
      <c r="S1123" t="str">
        <f>"0x" &amp; DEC2HEX(_xlfn.BITOR(LOOKUP(P1123,Encodings!$B$4:$B$21,Encodings!$E$4:$E$21),_xlfn.BITLSHIFT(Q1123,LOOKUP(P1123,Encodings!$B$4:$B$21,Encodings!$D$4:$D$21))),8)</f>
        <v>0x7E000000</v>
      </c>
      <c r="T1123" t="str">
        <f>DEC2BIN(Q1123,7)</f>
        <v>0000000</v>
      </c>
      <c r="U1123">
        <v>0</v>
      </c>
      <c r="V1123">
        <v>0</v>
      </c>
      <c r="W1123">
        <v>0</v>
      </c>
      <c r="X1123">
        <v>0</v>
      </c>
      <c r="Y1123">
        <v>0</v>
      </c>
      <c r="Z1123">
        <v>0</v>
      </c>
      <c r="AA1123">
        <v>0</v>
      </c>
      <c r="AB1123">
        <v>0</v>
      </c>
      <c r="AC1123">
        <v>1</v>
      </c>
      <c r="AD1123">
        <v>0</v>
      </c>
      <c r="AE1123">
        <v>1</v>
      </c>
      <c r="AF1123" t="str">
        <f t="shared" si="114"/>
        <v>0x0005</v>
      </c>
      <c r="AG1123" s="8" t="str">
        <f t="shared" si="115"/>
        <v>new InstInfo(1119, "v_nop", "none", "none", "none", "none", "none", "none", "none", 0, 0, @"Do nothing. ", @"", ISA_Enc.VOP1, 0, 0, 0x7E000000, 0x0005),</v>
      </c>
    </row>
    <row r="1124" spans="2:33" x14ac:dyDescent="0.25">
      <c r="B1124" t="s">
        <v>2079</v>
      </c>
      <c r="C1124" s="5">
        <f t="shared" si="116"/>
        <v>1120</v>
      </c>
      <c r="D1124" t="s">
        <v>2791</v>
      </c>
      <c r="E1124" t="s">
        <v>2791</v>
      </c>
      <c r="F1124" t="s">
        <v>2791</v>
      </c>
      <c r="G1124" t="s">
        <v>2791</v>
      </c>
      <c r="H1124" t="s">
        <v>2791</v>
      </c>
      <c r="I1124" t="s">
        <v>2791</v>
      </c>
      <c r="J1124" t="s">
        <v>2791</v>
      </c>
      <c r="K1124">
        <f t="shared" si="117"/>
        <v>0</v>
      </c>
      <c r="L1124">
        <f t="shared" si="113"/>
        <v>0</v>
      </c>
      <c r="N1124" t="s">
        <v>1557</v>
      </c>
      <c r="P1124" t="s">
        <v>2871</v>
      </c>
      <c r="Q1124">
        <v>384</v>
      </c>
      <c r="R1124">
        <v>0</v>
      </c>
      <c r="S1124" t="str">
        <f>"0x" &amp; DEC2HEX(_xlfn.BITOR(LOOKUP(P1124,Encodings!$B$4:$B$21,Encodings!$E$4:$E$21),_xlfn.BITLSHIFT(Q1124,LOOKUP(P1124,Encodings!$B$4:$B$21,Encodings!$D$4:$D$21))),8)</f>
        <v>0xD3000000</v>
      </c>
      <c r="T1124" t="str">
        <f>DEC2BIN(Q1124,9)</f>
        <v>110000000</v>
      </c>
      <c r="U1124">
        <v>0</v>
      </c>
      <c r="V1124">
        <v>0</v>
      </c>
      <c r="W1124">
        <v>0</v>
      </c>
      <c r="X1124">
        <v>0</v>
      </c>
      <c r="Y1124">
        <v>0</v>
      </c>
      <c r="Z1124">
        <v>0</v>
      </c>
      <c r="AA1124">
        <v>0</v>
      </c>
      <c r="AB1124">
        <v>0</v>
      </c>
      <c r="AC1124">
        <v>1</v>
      </c>
      <c r="AD1124">
        <v>1</v>
      </c>
      <c r="AE1124">
        <v>1</v>
      </c>
      <c r="AF1124" t="str">
        <f t="shared" si="114"/>
        <v>0x0007</v>
      </c>
      <c r="AG1124" s="8" t="str">
        <f t="shared" si="115"/>
        <v>new InstInfo(1120, "v_nop_ext", "none", "none", "none", "none", "none", "none", "none", 0, 0, @"Do nothing. ", @"", ISA_Enc.VOP3a0, 384, 0, 0xD3000000, 0x0007),</v>
      </c>
    </row>
    <row r="1125" spans="2:33" ht="30" x14ac:dyDescent="0.25">
      <c r="B1125" t="s">
        <v>59</v>
      </c>
      <c r="C1125" s="5">
        <f t="shared" si="116"/>
        <v>1121</v>
      </c>
      <c r="D1125" t="s">
        <v>2797</v>
      </c>
      <c r="E1125" t="s">
        <v>2797</v>
      </c>
      <c r="F1125" t="s">
        <v>2791</v>
      </c>
      <c r="G1125" t="s">
        <v>2791</v>
      </c>
      <c r="H1125" t="s">
        <v>2791</v>
      </c>
      <c r="I1125" t="s">
        <v>2791</v>
      </c>
      <c r="J1125" t="s">
        <v>2791</v>
      </c>
      <c r="K1125">
        <f t="shared" si="117"/>
        <v>2</v>
      </c>
      <c r="L1125">
        <f t="shared" si="113"/>
        <v>2</v>
      </c>
      <c r="M1125">
        <v>0</v>
      </c>
      <c r="N1125" s="6" t="s">
        <v>1558</v>
      </c>
      <c r="O1125" s="6"/>
      <c r="P1125" t="s">
        <v>2</v>
      </c>
      <c r="Q1125" s="5">
        <v>55</v>
      </c>
      <c r="R1125">
        <f>_xlfn.IFNA(VLOOKUP(B1125 &amp; "_EXT",$B$4:$C$1093,2,),0)</f>
        <v>0</v>
      </c>
      <c r="S1125" t="str">
        <f>"0x" &amp; DEC2HEX(_xlfn.BITOR(LOOKUP(P1125,Encodings!$B$4:$B$21,Encodings!$E$4:$E$21),_xlfn.BITLSHIFT(Q1125,LOOKUP(P1125,Encodings!$B$4:$B$21,Encodings!$D$4:$D$21))),8)</f>
        <v>0x7E006E00</v>
      </c>
      <c r="T1125" t="str">
        <f>DEC2BIN(Q1125,7)</f>
        <v>0110111</v>
      </c>
      <c r="U1125">
        <v>0</v>
      </c>
      <c r="V1125">
        <v>0</v>
      </c>
      <c r="W1125">
        <v>0</v>
      </c>
      <c r="X1125">
        <v>0</v>
      </c>
      <c r="Y1125">
        <v>0</v>
      </c>
      <c r="Z1125">
        <v>0</v>
      </c>
      <c r="AA1125">
        <v>0</v>
      </c>
      <c r="AB1125">
        <v>0</v>
      </c>
      <c r="AC1125">
        <v>1</v>
      </c>
      <c r="AD1125">
        <v>0</v>
      </c>
      <c r="AE1125">
        <v>1</v>
      </c>
      <c r="AF1125" t="str">
        <f t="shared" si="114"/>
        <v>0x0005</v>
      </c>
      <c r="AG1125" s="8" t="str">
        <f t="shared" si="115"/>
        <v>new InstInfo(1121, "v_not_b32", "v4b", "v4b", "none", "none", "none", "none", "none", 2, 2, @"Logical bit-wise NOT.&lt;br&gt;D.u = ~S0.u. ", @"", ISA_Enc.VOP1, 55, 0, 0x7E006E00, 0x0005),</v>
      </c>
    </row>
    <row r="1126" spans="2:33" ht="30" x14ac:dyDescent="0.25">
      <c r="B1126" t="s">
        <v>2080</v>
      </c>
      <c r="C1126" s="5">
        <f t="shared" si="116"/>
        <v>1122</v>
      </c>
      <c r="D1126" t="s">
        <v>2797</v>
      </c>
      <c r="E1126" t="s">
        <v>2797</v>
      </c>
      <c r="F1126" t="s">
        <v>2791</v>
      </c>
      <c r="G1126" t="s">
        <v>2791</v>
      </c>
      <c r="H1126" t="s">
        <v>2791</v>
      </c>
      <c r="I1126" t="s">
        <v>2791</v>
      </c>
      <c r="J1126" t="s">
        <v>2791</v>
      </c>
      <c r="K1126">
        <f t="shared" ref="K1126:K1157" si="118">7-COUNTIF(D1126:J1126,"none")</f>
        <v>2</v>
      </c>
      <c r="L1126">
        <f t="shared" si="113"/>
        <v>2</v>
      </c>
      <c r="N1126" s="6" t="s">
        <v>1558</v>
      </c>
      <c r="O1126" s="6"/>
      <c r="P1126" t="s">
        <v>2867</v>
      </c>
      <c r="Q1126">
        <v>439</v>
      </c>
      <c r="R1126">
        <v>0</v>
      </c>
      <c r="S1126" t="str">
        <f>"0x" &amp; DEC2HEX(_xlfn.BITOR(LOOKUP(P1126,Encodings!$B$4:$B$21,Encodings!$E$4:$E$21),_xlfn.BITLSHIFT(Q1126,LOOKUP(P1126,Encodings!$B$4:$B$21,Encodings!$D$4:$D$21))),8)</f>
        <v>0xD36E0000</v>
      </c>
      <c r="T1126" t="str">
        <f>DEC2BIN(Q1126,9)</f>
        <v>110110111</v>
      </c>
      <c r="U1126">
        <v>0</v>
      </c>
      <c r="V1126">
        <v>0</v>
      </c>
      <c r="W1126">
        <v>0</v>
      </c>
      <c r="X1126">
        <v>0</v>
      </c>
      <c r="Y1126">
        <v>0</v>
      </c>
      <c r="Z1126">
        <v>0</v>
      </c>
      <c r="AA1126">
        <v>0</v>
      </c>
      <c r="AB1126">
        <v>0</v>
      </c>
      <c r="AC1126">
        <v>1</v>
      </c>
      <c r="AD1126">
        <v>1</v>
      </c>
      <c r="AE1126">
        <v>1</v>
      </c>
      <c r="AF1126" t="str">
        <f t="shared" si="114"/>
        <v>0x0007</v>
      </c>
      <c r="AG1126" s="8" t="str">
        <f t="shared" si="115"/>
        <v>new InstInfo(1122, "v_not_b32_ext", "v4b", "v4b", "none", "none", "none", "none", "none", 2, 2, @"Logical bit-wise NOT.&lt;br&gt;D.u = ~S0.u. ", @"", ISA_Enc.VOP3a1, 439, 0, 0xD36E0000, 0x0007),</v>
      </c>
    </row>
    <row r="1127" spans="2:33" ht="30" x14ac:dyDescent="0.25">
      <c r="B1127" t="s">
        <v>333</v>
      </c>
      <c r="C1127" s="5">
        <f t="shared" si="116"/>
        <v>1123</v>
      </c>
      <c r="D1127" t="s">
        <v>2797</v>
      </c>
      <c r="E1127" t="s">
        <v>2797</v>
      </c>
      <c r="F1127" t="s">
        <v>2797</v>
      </c>
      <c r="G1127" t="s">
        <v>2791</v>
      </c>
      <c r="H1127" t="s">
        <v>2791</v>
      </c>
      <c r="I1127" t="s">
        <v>2791</v>
      </c>
      <c r="J1127" t="s">
        <v>2791</v>
      </c>
      <c r="K1127">
        <f t="shared" si="118"/>
        <v>3</v>
      </c>
      <c r="L1127">
        <f t="shared" si="113"/>
        <v>3</v>
      </c>
      <c r="M1127">
        <v>1</v>
      </c>
      <c r="N1127" s="6" t="s">
        <v>1469</v>
      </c>
      <c r="O1127" s="6"/>
      <c r="P1127" t="s">
        <v>1</v>
      </c>
      <c r="Q1127" s="5">
        <v>28</v>
      </c>
      <c r="R1127">
        <f>_xlfn.IFNA(VLOOKUP(B1127 &amp; "_EXT",$B$4:$C$1093,2,),0)</f>
        <v>0</v>
      </c>
      <c r="S1127" t="str">
        <f>"0x" &amp; DEC2HEX(_xlfn.BITOR(LOOKUP(P1127,Encodings!$B$4:$B$21,Encodings!$E$4:$E$21),_xlfn.BITLSHIFT(Q1127,LOOKUP(P1127,Encodings!$B$4:$B$21,Encodings!$D$4:$D$21))),8)</f>
        <v>0x38000000</v>
      </c>
      <c r="T1127" t="str">
        <f>DEC2BIN(Q1127,6)</f>
        <v>011100</v>
      </c>
      <c r="U1127">
        <v>0</v>
      </c>
      <c r="V1127">
        <v>0</v>
      </c>
      <c r="W1127">
        <v>0</v>
      </c>
      <c r="X1127">
        <v>0</v>
      </c>
      <c r="Y1127">
        <v>0</v>
      </c>
      <c r="Z1127">
        <v>0</v>
      </c>
      <c r="AA1127">
        <v>0</v>
      </c>
      <c r="AB1127">
        <v>0</v>
      </c>
      <c r="AC1127">
        <v>1</v>
      </c>
      <c r="AD1127">
        <v>0</v>
      </c>
      <c r="AE1127">
        <v>1</v>
      </c>
      <c r="AF1127" t="str">
        <f t="shared" si="114"/>
        <v>0x0005</v>
      </c>
      <c r="AG1127" s="8" t="str">
        <f t="shared" si="115"/>
        <v>new InstInfo(1123, "v_or_b32", "v4b", "v4b", "v4b", "none", "none", "none", "none", 3, 3, @"Logical bit-wise OR.&lt;br&gt;D.u = S0.u | S1.u. ", @"", ISA_Enc.VOP2, 28, 0, 0x38000000, 0x0005),</v>
      </c>
    </row>
    <row r="1128" spans="2:33" ht="30" x14ac:dyDescent="0.25">
      <c r="B1128" t="s">
        <v>2029</v>
      </c>
      <c r="C1128" s="5">
        <f t="shared" si="116"/>
        <v>1124</v>
      </c>
      <c r="D1128" t="s">
        <v>2797</v>
      </c>
      <c r="E1128" t="s">
        <v>2797</v>
      </c>
      <c r="F1128" t="s">
        <v>2797</v>
      </c>
      <c r="G1128" t="s">
        <v>2791</v>
      </c>
      <c r="H1128" t="s">
        <v>2791</v>
      </c>
      <c r="I1128" t="s">
        <v>2791</v>
      </c>
      <c r="J1128" t="s">
        <v>2791</v>
      </c>
      <c r="K1128">
        <f t="shared" si="118"/>
        <v>3</v>
      </c>
      <c r="L1128">
        <f t="shared" si="113"/>
        <v>3</v>
      </c>
      <c r="N1128" s="6" t="s">
        <v>1469</v>
      </c>
      <c r="O1128" s="6"/>
      <c r="P1128" t="s">
        <v>2866</v>
      </c>
      <c r="Q1128">
        <v>284</v>
      </c>
      <c r="R1128">
        <v>0</v>
      </c>
      <c r="S1128" t="str">
        <f>"0x" &amp; DEC2HEX(_xlfn.BITOR(LOOKUP(P1128,Encodings!$B$4:$B$21,Encodings!$E$4:$E$21),_xlfn.BITLSHIFT(Q1128,LOOKUP(P1128,Encodings!$B$4:$B$21,Encodings!$D$4:$D$21))),8)</f>
        <v>0xD2380000</v>
      </c>
      <c r="T1128" t="str">
        <f>DEC2BIN(Q1128,9)</f>
        <v>100011100</v>
      </c>
      <c r="U1128">
        <v>0</v>
      </c>
      <c r="V1128">
        <v>0</v>
      </c>
      <c r="W1128">
        <v>0</v>
      </c>
      <c r="X1128">
        <v>0</v>
      </c>
      <c r="Y1128">
        <v>0</v>
      </c>
      <c r="Z1128">
        <v>0</v>
      </c>
      <c r="AA1128">
        <v>0</v>
      </c>
      <c r="AB1128">
        <v>0</v>
      </c>
      <c r="AC1128">
        <v>1</v>
      </c>
      <c r="AD1128">
        <v>1</v>
      </c>
      <c r="AE1128">
        <v>1</v>
      </c>
      <c r="AF1128" t="str">
        <f t="shared" si="114"/>
        <v>0x0007</v>
      </c>
      <c r="AG1128" s="8" t="str">
        <f t="shared" si="115"/>
        <v>new InstInfo(1124, "v_or_b32_ext", "v4b", "v4b", "v4b", "none", "none", "none", "none", 3, 3, @"Logical bit-wise OR.&lt;br&gt;D.u = S0.u | S1.u. ", @"", ISA_Enc.VOP3a2, 284, 0, 0xD2380000, 0x0007),</v>
      </c>
    </row>
    <row r="1129" spans="2:33" x14ac:dyDescent="0.25">
      <c r="B1129" t="s">
        <v>1656</v>
      </c>
      <c r="C1129" s="5">
        <f t="shared" si="116"/>
        <v>1125</v>
      </c>
      <c r="D1129" t="s">
        <v>2803</v>
      </c>
      <c r="E1129" t="s">
        <v>2803</v>
      </c>
      <c r="F1129" t="s">
        <v>2803</v>
      </c>
      <c r="G1129" t="s">
        <v>2803</v>
      </c>
      <c r="H1129" t="s">
        <v>2791</v>
      </c>
      <c r="I1129" t="s">
        <v>2791</v>
      </c>
      <c r="J1129" t="s">
        <v>2791</v>
      </c>
      <c r="K1129">
        <f t="shared" si="118"/>
        <v>4</v>
      </c>
      <c r="L1129">
        <f t="shared" si="113"/>
        <v>4</v>
      </c>
      <c r="N1129" t="s">
        <v>1657</v>
      </c>
      <c r="P1129" t="s">
        <v>2865</v>
      </c>
      <c r="Q1129" s="5">
        <v>370</v>
      </c>
      <c r="R1129">
        <v>0</v>
      </c>
      <c r="S1129" t="str">
        <f>"0x" &amp; DEC2HEX(_xlfn.BITOR(LOOKUP(P1129,Encodings!$B$4:$B$21,Encodings!$E$4:$E$21),_xlfn.BITLSHIFT(Q1129,LOOKUP(P1129,Encodings!$B$4:$B$21,Encodings!$D$4:$D$21))),8)</f>
        <v>0xD2E40000</v>
      </c>
      <c r="T1129" t="str">
        <f>DEC2BIN(Q1129,9)</f>
        <v>101110010</v>
      </c>
      <c r="U1129">
        <v>0</v>
      </c>
      <c r="V1129">
        <v>0</v>
      </c>
      <c r="W1129">
        <v>0</v>
      </c>
      <c r="X1129">
        <v>0</v>
      </c>
      <c r="Y1129">
        <v>0</v>
      </c>
      <c r="Z1129">
        <v>0</v>
      </c>
      <c r="AA1129">
        <v>0</v>
      </c>
      <c r="AB1129">
        <v>0</v>
      </c>
      <c r="AC1129">
        <v>1</v>
      </c>
      <c r="AD1129">
        <v>1</v>
      </c>
      <c r="AE1129">
        <v>1</v>
      </c>
      <c r="AF1129" t="str">
        <f t="shared" si="114"/>
        <v>0x0007</v>
      </c>
      <c r="AG1129" s="8" t="str">
        <f t="shared" si="115"/>
        <v>new InstInfo(1125, "v_qsad_pk_u16_u8", "v8u", "v8u", "v8u", "v8u", "none", "none", "none", 4, 4, @"D.u = Quad-Byte SAD with accum_lo/hiu(S0.u[63:0], S1.u[31:0], S2.u[63:0]). ", @"", ISA_Enc.VOP3a3, 370, 0, 0xD2E40000, 0x0007),</v>
      </c>
    </row>
    <row r="1130" spans="2:33" ht="90" x14ac:dyDescent="0.25">
      <c r="B1130" t="s">
        <v>357</v>
      </c>
      <c r="C1130" s="5">
        <f t="shared" si="116"/>
        <v>1126</v>
      </c>
      <c r="D1130" t="s">
        <v>2796</v>
      </c>
      <c r="E1130" t="s">
        <v>2796</v>
      </c>
      <c r="F1130" t="s">
        <v>2791</v>
      </c>
      <c r="G1130" t="s">
        <v>2791</v>
      </c>
      <c r="H1130" t="s">
        <v>2791</v>
      </c>
      <c r="I1130" t="s">
        <v>2791</v>
      </c>
      <c r="J1130" t="s">
        <v>2791</v>
      </c>
      <c r="K1130">
        <f t="shared" si="118"/>
        <v>2</v>
      </c>
      <c r="L1130">
        <f t="shared" si="113"/>
        <v>2</v>
      </c>
      <c r="M1130">
        <v>0</v>
      </c>
      <c r="N1130" s="6" t="s">
        <v>1560</v>
      </c>
      <c r="O1130" s="6"/>
      <c r="P1130" t="s">
        <v>2</v>
      </c>
      <c r="Q1130" s="5">
        <v>40</v>
      </c>
      <c r="R1130">
        <f>_xlfn.IFNA(VLOOKUP(B1130 &amp; "_EXT",$B$4:$C$1093,2,),0)</f>
        <v>0</v>
      </c>
      <c r="S1130" t="str">
        <f>"0x" &amp; DEC2HEX(_xlfn.BITOR(LOOKUP(P1130,Encodings!$B$4:$B$21,Encodings!$E$4:$E$21),_xlfn.BITLSHIFT(Q1130,LOOKUP(P1130,Encodings!$B$4:$B$21,Encodings!$D$4:$D$21))),8)</f>
        <v>0x7E005000</v>
      </c>
      <c r="T1130" t="str">
        <f>DEC2BIN(Q1130,7)</f>
        <v>0101000</v>
      </c>
      <c r="U1130">
        <v>0</v>
      </c>
      <c r="V1130">
        <v>0</v>
      </c>
      <c r="W1130">
        <v>0</v>
      </c>
      <c r="X1130">
        <v>0</v>
      </c>
      <c r="Y1130">
        <v>0</v>
      </c>
      <c r="Z1130">
        <v>0</v>
      </c>
      <c r="AA1130">
        <v>0</v>
      </c>
      <c r="AB1130">
        <v>0</v>
      </c>
      <c r="AC1130">
        <v>1</v>
      </c>
      <c r="AD1130">
        <v>0</v>
      </c>
      <c r="AE1130">
        <v>1</v>
      </c>
      <c r="AF1130" t="str">
        <f t="shared" si="114"/>
        <v>0x0005</v>
      </c>
      <c r="AG1130" s="8" t="str">
        <f t="shared" si="115"/>
        <v>new InstInfo(1126, "v_rcp_clamp_f32", "v4f", "v4f", "none", "none", "none", "none", "none", 2, 2, @"Reciprocal, &lt; 1 ulp error.&lt;br&gt;The clamp prevents infinite results, clamping infinities to max_float.&lt;br&gt;This reciprocal approximation converges to &lt; 0.5 ulp error with one newton rhapson performed with two fused multiple adds (FMAs).&lt;br&gt;D.f = 1.0 / S0.f, result clamped to +-max_float. ", @"", ISA_Enc.VOP1, 40, 0, 0x7E005000, 0x0005),</v>
      </c>
    </row>
    <row r="1131" spans="2:33" ht="90" x14ac:dyDescent="0.25">
      <c r="B1131" t="s">
        <v>2081</v>
      </c>
      <c r="C1131" s="5">
        <f t="shared" si="116"/>
        <v>1127</v>
      </c>
      <c r="D1131" t="s">
        <v>2796</v>
      </c>
      <c r="E1131" t="s">
        <v>2796</v>
      </c>
      <c r="F1131" t="s">
        <v>2791</v>
      </c>
      <c r="G1131" t="s">
        <v>2791</v>
      </c>
      <c r="H1131" t="s">
        <v>2791</v>
      </c>
      <c r="I1131" t="s">
        <v>2791</v>
      </c>
      <c r="J1131" t="s">
        <v>2791</v>
      </c>
      <c r="K1131">
        <f t="shared" si="118"/>
        <v>2</v>
      </c>
      <c r="L1131">
        <f t="shared" si="113"/>
        <v>2</v>
      </c>
      <c r="N1131" s="6" t="s">
        <v>1560</v>
      </c>
      <c r="O1131" s="6"/>
      <c r="P1131" t="s">
        <v>2867</v>
      </c>
      <c r="Q1131">
        <v>424</v>
      </c>
      <c r="R1131">
        <v>0</v>
      </c>
      <c r="S1131" t="str">
        <f>"0x" &amp; DEC2HEX(_xlfn.BITOR(LOOKUP(P1131,Encodings!$B$4:$B$21,Encodings!$E$4:$E$21),_xlfn.BITLSHIFT(Q1131,LOOKUP(P1131,Encodings!$B$4:$B$21,Encodings!$D$4:$D$21))),8)</f>
        <v>0xD3500000</v>
      </c>
      <c r="T1131" t="str">
        <f>DEC2BIN(Q1131,9)</f>
        <v>110101000</v>
      </c>
      <c r="U1131">
        <v>0</v>
      </c>
      <c r="V1131">
        <v>0</v>
      </c>
      <c r="W1131">
        <v>0</v>
      </c>
      <c r="X1131">
        <v>0</v>
      </c>
      <c r="Y1131">
        <v>0</v>
      </c>
      <c r="Z1131">
        <v>0</v>
      </c>
      <c r="AA1131">
        <v>0</v>
      </c>
      <c r="AB1131">
        <v>0</v>
      </c>
      <c r="AC1131">
        <v>1</v>
      </c>
      <c r="AD1131">
        <v>1</v>
      </c>
      <c r="AE1131">
        <v>1</v>
      </c>
      <c r="AF1131" t="str">
        <f t="shared" si="114"/>
        <v>0x0007</v>
      </c>
      <c r="AG1131" s="8" t="str">
        <f t="shared" si="115"/>
        <v>new InstInfo(1127, "v_rcp_clamp_f32_ext", "v4f", "v4f", "none", "none", "none", "none", "none", 2, 2, @"Reciprocal, &lt; 1 ulp error.&lt;br&gt;The clamp prevents infinite results, clamping infinities to max_float.&lt;br&gt;This reciprocal approximation converges to &lt; 0.5 ulp error with one newton rhapson performed with two fused multiple adds (FMAs).&lt;br&gt;D.f = 1.0 / S0.f, result clamped to +-max_float. ", @"", ISA_Enc.VOP3a1, 424, 0, 0xD3500000, 0x0007),</v>
      </c>
    </row>
    <row r="1132" spans="2:33" ht="105" x14ac:dyDescent="0.25">
      <c r="B1132" t="s">
        <v>362</v>
      </c>
      <c r="C1132" s="5">
        <f t="shared" si="116"/>
        <v>1128</v>
      </c>
      <c r="D1132" t="s">
        <v>2798</v>
      </c>
      <c r="E1132" t="s">
        <v>2798</v>
      </c>
      <c r="F1132" t="s">
        <v>2791</v>
      </c>
      <c r="G1132" t="s">
        <v>2791</v>
      </c>
      <c r="H1132" t="s">
        <v>2791</v>
      </c>
      <c r="I1132" t="s">
        <v>2791</v>
      </c>
      <c r="J1132" t="s">
        <v>2791</v>
      </c>
      <c r="K1132">
        <f t="shared" si="118"/>
        <v>2</v>
      </c>
      <c r="L1132">
        <f t="shared" si="113"/>
        <v>2</v>
      </c>
      <c r="M1132">
        <v>0</v>
      </c>
      <c r="N1132" s="6" t="s">
        <v>1562</v>
      </c>
      <c r="O1132" s="6"/>
      <c r="P1132" t="s">
        <v>2</v>
      </c>
      <c r="Q1132" s="5">
        <v>48</v>
      </c>
      <c r="R1132">
        <f>_xlfn.IFNA(VLOOKUP(B1132 &amp; "_EXT",$B$4:$C$1093,2,),0)</f>
        <v>0</v>
      </c>
      <c r="S1132" t="str">
        <f>"0x" &amp; DEC2HEX(_xlfn.BITOR(LOOKUP(P1132,Encodings!$B$4:$B$21,Encodings!$E$4:$E$21),_xlfn.BITLSHIFT(Q1132,LOOKUP(P1132,Encodings!$B$4:$B$21,Encodings!$D$4:$D$21))),8)</f>
        <v>0x7E006000</v>
      </c>
      <c r="T1132" t="str">
        <f>DEC2BIN(Q1132,7)</f>
        <v>0110000</v>
      </c>
      <c r="U1132">
        <v>0</v>
      </c>
      <c r="V1132">
        <v>0</v>
      </c>
      <c r="W1132">
        <v>0</v>
      </c>
      <c r="X1132">
        <v>0</v>
      </c>
      <c r="Y1132">
        <v>0</v>
      </c>
      <c r="Z1132">
        <v>0</v>
      </c>
      <c r="AA1132">
        <v>0</v>
      </c>
      <c r="AB1132">
        <v>0</v>
      </c>
      <c r="AC1132">
        <v>1</v>
      </c>
      <c r="AD1132">
        <v>0</v>
      </c>
      <c r="AE1132">
        <v>1</v>
      </c>
      <c r="AF1132" t="str">
        <f t="shared" si="114"/>
        <v>0x0005</v>
      </c>
      <c r="AG1132" s="8" t="str">
        <f t="shared" si="115"/>
        <v>new InstInfo(1128, "v_rcp_clamp_f64", "v8f", "v8f", "none", "none", "none", "none", "none", 2, 2, @"Double reciprocal.&lt;br&gt;The clamp prevents infinite results, clamping infinities to max_float. Inputs from two consecutive GPRs, instruction source specifies less of the two.&lt;br&gt;Double result are written to two consecutive GPRs, instruction Dest specifies the lesser of the two.&lt;br&gt;D.f = 1.0 / (S0.f), result clamped to +-max_float. ", @"", ISA_Enc.VOP1, 48, 0, 0x7E006000, 0x0005),</v>
      </c>
    </row>
    <row r="1133" spans="2:33" ht="105" x14ac:dyDescent="0.25">
      <c r="B1133" t="s">
        <v>2082</v>
      </c>
      <c r="C1133" s="5">
        <f t="shared" si="116"/>
        <v>1129</v>
      </c>
      <c r="D1133" t="s">
        <v>2798</v>
      </c>
      <c r="E1133" t="s">
        <v>2798</v>
      </c>
      <c r="F1133" t="s">
        <v>2791</v>
      </c>
      <c r="G1133" t="s">
        <v>2791</v>
      </c>
      <c r="H1133" t="s">
        <v>2791</v>
      </c>
      <c r="I1133" t="s">
        <v>2791</v>
      </c>
      <c r="J1133" t="s">
        <v>2791</v>
      </c>
      <c r="K1133">
        <f t="shared" si="118"/>
        <v>2</v>
      </c>
      <c r="L1133">
        <f t="shared" si="113"/>
        <v>2</v>
      </c>
      <c r="N1133" s="6" t="s">
        <v>1562</v>
      </c>
      <c r="O1133" s="6"/>
      <c r="P1133" t="s">
        <v>2867</v>
      </c>
      <c r="Q1133">
        <v>432</v>
      </c>
      <c r="R1133">
        <v>0</v>
      </c>
      <c r="S1133" t="str">
        <f>"0x" &amp; DEC2HEX(_xlfn.BITOR(LOOKUP(P1133,Encodings!$B$4:$B$21,Encodings!$E$4:$E$21),_xlfn.BITLSHIFT(Q1133,LOOKUP(P1133,Encodings!$B$4:$B$21,Encodings!$D$4:$D$21))),8)</f>
        <v>0xD3600000</v>
      </c>
      <c r="T1133" t="str">
        <f>DEC2BIN(Q1133,9)</f>
        <v>110110000</v>
      </c>
      <c r="U1133">
        <v>0</v>
      </c>
      <c r="V1133">
        <v>0</v>
      </c>
      <c r="W1133">
        <v>0</v>
      </c>
      <c r="X1133">
        <v>0</v>
      </c>
      <c r="Y1133">
        <v>0</v>
      </c>
      <c r="Z1133">
        <v>0</v>
      </c>
      <c r="AA1133">
        <v>0</v>
      </c>
      <c r="AB1133">
        <v>0</v>
      </c>
      <c r="AC1133">
        <v>1</v>
      </c>
      <c r="AD1133">
        <v>1</v>
      </c>
      <c r="AE1133">
        <v>1</v>
      </c>
      <c r="AF1133" t="str">
        <f t="shared" si="114"/>
        <v>0x0007</v>
      </c>
      <c r="AG1133" s="8" t="str">
        <f t="shared" si="115"/>
        <v>new InstInfo(1129, "v_rcp_clamp_f64_ext", "v8f", "v8f", "none", "none", "none", "none", "none", 2, 2, @"Double reciprocal.&lt;br&gt;The clamp prevents infinite results, clamping infinities to max_float. Inputs from two consecutive GPRs, instruction source specifies less of the two.&lt;br&gt;Double result are written to two consecutive GPRs, instruction Dest specifies the lesser of the two.&lt;br&gt;D.f = 1.0 / (S0.f), result clamped to +-max_float. ", @"", ISA_Enc.VOP3a1, 432, 0, 0xD3600000, 0x0007),</v>
      </c>
    </row>
    <row r="1134" spans="2:33" ht="60" x14ac:dyDescent="0.25">
      <c r="B1134" t="s">
        <v>358</v>
      </c>
      <c r="C1134" s="5">
        <f t="shared" si="116"/>
        <v>1130</v>
      </c>
      <c r="D1134" t="s">
        <v>2796</v>
      </c>
      <c r="E1134" t="s">
        <v>2796</v>
      </c>
      <c r="F1134" t="s">
        <v>2791</v>
      </c>
      <c r="G1134" t="s">
        <v>2791</v>
      </c>
      <c r="H1134" t="s">
        <v>2791</v>
      </c>
      <c r="I1134" t="s">
        <v>2791</v>
      </c>
      <c r="J1134" t="s">
        <v>2791</v>
      </c>
      <c r="K1134">
        <f t="shared" si="118"/>
        <v>2</v>
      </c>
      <c r="L1134">
        <f t="shared" si="113"/>
        <v>2</v>
      </c>
      <c r="M1134">
        <v>0</v>
      </c>
      <c r="N1134" s="6" t="s">
        <v>1564</v>
      </c>
      <c r="O1134" s="6"/>
      <c r="P1134" t="s">
        <v>2</v>
      </c>
      <c r="Q1134" s="5">
        <v>42</v>
      </c>
      <c r="R1134">
        <f>_xlfn.IFNA(VLOOKUP(B1134 &amp; "_EXT",$B$4:$C$1093,2,),0)</f>
        <v>0</v>
      </c>
      <c r="S1134" t="str">
        <f>"0x" &amp; DEC2HEX(_xlfn.BITOR(LOOKUP(P1134,Encodings!$B$4:$B$21,Encodings!$E$4:$E$21),_xlfn.BITLSHIFT(Q1134,LOOKUP(P1134,Encodings!$B$4:$B$21,Encodings!$D$4:$D$21))),8)</f>
        <v>0x7E005400</v>
      </c>
      <c r="T1134" t="str">
        <f>DEC2BIN(Q1134,7)</f>
        <v>0101010</v>
      </c>
      <c r="U1134">
        <v>0</v>
      </c>
      <c r="V1134">
        <v>0</v>
      </c>
      <c r="W1134">
        <v>0</v>
      </c>
      <c r="X1134">
        <v>0</v>
      </c>
      <c r="Y1134">
        <v>0</v>
      </c>
      <c r="Z1134">
        <v>0</v>
      </c>
      <c r="AA1134">
        <v>0</v>
      </c>
      <c r="AB1134">
        <v>0</v>
      </c>
      <c r="AC1134">
        <v>1</v>
      </c>
      <c r="AD1134">
        <v>0</v>
      </c>
      <c r="AE1134">
        <v>1</v>
      </c>
      <c r="AF1134" t="str">
        <f t="shared" si="114"/>
        <v>0x0005</v>
      </c>
      <c r="AG1134" s="8" t="str">
        <f t="shared" si="115"/>
        <v>new InstInfo(1130, "v_rcp_f32", "v4f", "v4f", "none", "none", "none", "none", "none", 2, 2, @"Reciprocal, &lt; 1 ulp error.&lt;br&gt;This reciprocal approximation converges to &lt; 0.5 ulp error with one newton rhapson performed with two fused multiple adds (FMAs).&lt;br&gt;D.f = 1.0 / S0.f. ", @"", ISA_Enc.VOP1, 42, 0, 0x7E005400, 0x0005),</v>
      </c>
    </row>
    <row r="1135" spans="2:33" ht="60" x14ac:dyDescent="0.25">
      <c r="B1135" t="s">
        <v>2083</v>
      </c>
      <c r="C1135" s="5">
        <f t="shared" si="116"/>
        <v>1131</v>
      </c>
      <c r="D1135" t="s">
        <v>2796</v>
      </c>
      <c r="E1135" t="s">
        <v>2796</v>
      </c>
      <c r="F1135" t="s">
        <v>2791</v>
      </c>
      <c r="G1135" t="s">
        <v>2791</v>
      </c>
      <c r="H1135" t="s">
        <v>2791</v>
      </c>
      <c r="I1135" t="s">
        <v>2791</v>
      </c>
      <c r="J1135" t="s">
        <v>2791</v>
      </c>
      <c r="K1135">
        <f t="shared" si="118"/>
        <v>2</v>
      </c>
      <c r="L1135">
        <f t="shared" si="113"/>
        <v>2</v>
      </c>
      <c r="N1135" s="6" t="s">
        <v>1564</v>
      </c>
      <c r="O1135" s="6"/>
      <c r="P1135" t="s">
        <v>2867</v>
      </c>
      <c r="Q1135">
        <v>426</v>
      </c>
      <c r="R1135">
        <v>0</v>
      </c>
      <c r="S1135" t="str">
        <f>"0x" &amp; DEC2HEX(_xlfn.BITOR(LOOKUP(P1135,Encodings!$B$4:$B$21,Encodings!$E$4:$E$21),_xlfn.BITLSHIFT(Q1135,LOOKUP(P1135,Encodings!$B$4:$B$21,Encodings!$D$4:$D$21))),8)</f>
        <v>0xD3540000</v>
      </c>
      <c r="T1135" t="str">
        <f>DEC2BIN(Q1135,9)</f>
        <v>110101010</v>
      </c>
      <c r="U1135">
        <v>0</v>
      </c>
      <c r="V1135">
        <v>0</v>
      </c>
      <c r="W1135">
        <v>0</v>
      </c>
      <c r="X1135">
        <v>0</v>
      </c>
      <c r="Y1135">
        <v>0</v>
      </c>
      <c r="Z1135">
        <v>0</v>
      </c>
      <c r="AA1135">
        <v>0</v>
      </c>
      <c r="AB1135">
        <v>0</v>
      </c>
      <c r="AC1135">
        <v>1</v>
      </c>
      <c r="AD1135">
        <v>1</v>
      </c>
      <c r="AE1135">
        <v>1</v>
      </c>
      <c r="AF1135" t="str">
        <f t="shared" si="114"/>
        <v>0x0007</v>
      </c>
      <c r="AG1135" s="8" t="str">
        <f t="shared" si="115"/>
        <v>new InstInfo(1131, "v_rcp_f32_ext", "v4f", "v4f", "none", "none", "none", "none", "none", 2, 2, @"Reciprocal, &lt; 1 ulp error.&lt;br&gt;This reciprocal approximation converges to &lt; 0.5 ulp error with one newton rhapson performed with two fused multiple adds (FMAs).&lt;br&gt;D.f = 1.0 / S0.f. ", @"", ISA_Enc.VOP3a1, 426, 0, 0xD3540000, 0x0007),</v>
      </c>
    </row>
    <row r="1136" spans="2:33" ht="75" x14ac:dyDescent="0.25">
      <c r="B1136" t="s">
        <v>361</v>
      </c>
      <c r="C1136" s="5">
        <f t="shared" si="116"/>
        <v>1132</v>
      </c>
      <c r="D1136" t="s">
        <v>2798</v>
      </c>
      <c r="E1136" t="s">
        <v>2798</v>
      </c>
      <c r="F1136" t="s">
        <v>2791</v>
      </c>
      <c r="G1136" t="s">
        <v>2791</v>
      </c>
      <c r="H1136" t="s">
        <v>2791</v>
      </c>
      <c r="I1136" t="s">
        <v>2791</v>
      </c>
      <c r="J1136" t="s">
        <v>2791</v>
      </c>
      <c r="K1136">
        <f t="shared" si="118"/>
        <v>2</v>
      </c>
      <c r="L1136">
        <f t="shared" si="113"/>
        <v>2</v>
      </c>
      <c r="M1136">
        <v>0</v>
      </c>
      <c r="N1136" s="6" t="s">
        <v>1566</v>
      </c>
      <c r="O1136" s="6"/>
      <c r="P1136" t="s">
        <v>2</v>
      </c>
      <c r="Q1136" s="5">
        <v>47</v>
      </c>
      <c r="R1136">
        <f>_xlfn.IFNA(VLOOKUP(B1136 &amp; "_EXT",$B$4:$C$1093,2,),0)</f>
        <v>0</v>
      </c>
      <c r="S1136" t="str">
        <f>"0x" &amp; DEC2HEX(_xlfn.BITOR(LOOKUP(P1136,Encodings!$B$4:$B$21,Encodings!$E$4:$E$21),_xlfn.BITLSHIFT(Q1136,LOOKUP(P1136,Encodings!$B$4:$B$21,Encodings!$D$4:$D$21))),8)</f>
        <v>0x7E005E00</v>
      </c>
      <c r="T1136" t="str">
        <f>DEC2BIN(Q1136,7)</f>
        <v>0101111</v>
      </c>
      <c r="U1136">
        <v>0</v>
      </c>
      <c r="V1136">
        <v>0</v>
      </c>
      <c r="W1136">
        <v>0</v>
      </c>
      <c r="X1136">
        <v>0</v>
      </c>
      <c r="Y1136">
        <v>0</v>
      </c>
      <c r="Z1136">
        <v>0</v>
      </c>
      <c r="AA1136">
        <v>0</v>
      </c>
      <c r="AB1136">
        <v>0</v>
      </c>
      <c r="AC1136">
        <v>1</v>
      </c>
      <c r="AD1136">
        <v>0</v>
      </c>
      <c r="AE1136">
        <v>1</v>
      </c>
      <c r="AF1136" t="str">
        <f t="shared" si="114"/>
        <v>0x0005</v>
      </c>
      <c r="AG1136" s="8" t="str">
        <f t="shared" si="115"/>
        <v>new InstInfo(1132, "v_rcp_f64", "v8f", "v8f", "none", "none", "none", "none", "none", 2, 2, @"Double reciprocal.&lt;br&gt;Inputs from two consecutive GPRs, the instruction source specifies less of the two. Double result written to two consecutive GPRs; the instruction Dest specifies the lesser of the two.&lt;br&gt;D.d = 1.0 / (S0.d). ", @"", ISA_Enc.VOP1, 47, 0, 0x7E005E00, 0x0005),</v>
      </c>
    </row>
    <row r="1137" spans="2:33" ht="75" x14ac:dyDescent="0.25">
      <c r="B1137" t="s">
        <v>2084</v>
      </c>
      <c r="C1137" s="5">
        <f t="shared" si="116"/>
        <v>1133</v>
      </c>
      <c r="D1137" t="s">
        <v>2798</v>
      </c>
      <c r="E1137" t="s">
        <v>2798</v>
      </c>
      <c r="F1137" t="s">
        <v>2791</v>
      </c>
      <c r="G1137" t="s">
        <v>2791</v>
      </c>
      <c r="H1137" t="s">
        <v>2791</v>
      </c>
      <c r="I1137" t="s">
        <v>2791</v>
      </c>
      <c r="J1137" t="s">
        <v>2791</v>
      </c>
      <c r="K1137">
        <f t="shared" si="118"/>
        <v>2</v>
      </c>
      <c r="L1137">
        <f t="shared" si="113"/>
        <v>2</v>
      </c>
      <c r="N1137" s="6" t="s">
        <v>1566</v>
      </c>
      <c r="O1137" s="6"/>
      <c r="P1137" t="s">
        <v>2867</v>
      </c>
      <c r="Q1137">
        <v>431</v>
      </c>
      <c r="R1137">
        <v>0</v>
      </c>
      <c r="S1137" t="str">
        <f>"0x" &amp; DEC2HEX(_xlfn.BITOR(LOOKUP(P1137,Encodings!$B$4:$B$21,Encodings!$E$4:$E$21),_xlfn.BITLSHIFT(Q1137,LOOKUP(P1137,Encodings!$B$4:$B$21,Encodings!$D$4:$D$21))),8)</f>
        <v>0xD35E0000</v>
      </c>
      <c r="T1137" t="str">
        <f>DEC2BIN(Q1137,9)</f>
        <v>110101111</v>
      </c>
      <c r="U1137">
        <v>0</v>
      </c>
      <c r="V1137">
        <v>0</v>
      </c>
      <c r="W1137">
        <v>0</v>
      </c>
      <c r="X1137">
        <v>0</v>
      </c>
      <c r="Y1137">
        <v>0</v>
      </c>
      <c r="Z1137">
        <v>0</v>
      </c>
      <c r="AA1137">
        <v>0</v>
      </c>
      <c r="AB1137">
        <v>0</v>
      </c>
      <c r="AC1137">
        <v>1</v>
      </c>
      <c r="AD1137">
        <v>1</v>
      </c>
      <c r="AE1137">
        <v>1</v>
      </c>
      <c r="AF1137" t="str">
        <f t="shared" si="114"/>
        <v>0x0007</v>
      </c>
      <c r="AG1137" s="8" t="str">
        <f t="shared" si="115"/>
        <v>new InstInfo(1133, "v_rcp_f64_ext", "v8f", "v8f", "none", "none", "none", "none", "none", 2, 2, @"Double reciprocal.&lt;br&gt;Inputs from two consecutive GPRs, the instruction source specifies less of the two. Double result written to two consecutive GPRs; the instruction Dest specifies the lesser of the two.&lt;br&gt;D.d = 1.0 / (S0.d). ", @"", ISA_Enc.VOP3a1, 431, 0, 0xD35E0000, 0x0007),</v>
      </c>
    </row>
    <row r="1138" spans="2:33" ht="75" x14ac:dyDescent="0.25">
      <c r="B1138" t="s">
        <v>44</v>
      </c>
      <c r="C1138" s="5">
        <f t="shared" si="116"/>
        <v>1134</v>
      </c>
      <c r="D1138" t="s">
        <v>2796</v>
      </c>
      <c r="E1138" t="s">
        <v>2796</v>
      </c>
      <c r="F1138" t="s">
        <v>2791</v>
      </c>
      <c r="G1138" t="s">
        <v>2791</v>
      </c>
      <c r="H1138" t="s">
        <v>2791</v>
      </c>
      <c r="I1138" t="s">
        <v>2791</v>
      </c>
      <c r="J1138" t="s">
        <v>2791</v>
      </c>
      <c r="K1138">
        <f t="shared" si="118"/>
        <v>2</v>
      </c>
      <c r="L1138">
        <f t="shared" si="113"/>
        <v>2</v>
      </c>
      <c r="M1138">
        <v>0</v>
      </c>
      <c r="N1138" s="6" t="s">
        <v>1568</v>
      </c>
      <c r="O1138" s="6"/>
      <c r="P1138" t="s">
        <v>2</v>
      </c>
      <c r="Q1138" s="5">
        <v>43</v>
      </c>
      <c r="R1138">
        <f>_xlfn.IFNA(VLOOKUP(B1138 &amp; "_EXT",$B$4:$C$1093,2,),0)</f>
        <v>0</v>
      </c>
      <c r="S1138" t="str">
        <f>"0x" &amp; DEC2HEX(_xlfn.BITOR(LOOKUP(P1138,Encodings!$B$4:$B$21,Encodings!$E$4:$E$21),_xlfn.BITLSHIFT(Q1138,LOOKUP(P1138,Encodings!$B$4:$B$21,Encodings!$D$4:$D$21))),8)</f>
        <v>0x7E005600</v>
      </c>
      <c r="T1138" t="str">
        <f>DEC2BIN(Q1138,7)</f>
        <v>0101011</v>
      </c>
      <c r="U1138">
        <v>0</v>
      </c>
      <c r="V1138">
        <v>0</v>
      </c>
      <c r="W1138">
        <v>0</v>
      </c>
      <c r="X1138">
        <v>0</v>
      </c>
      <c r="Y1138">
        <v>0</v>
      </c>
      <c r="Z1138">
        <v>0</v>
      </c>
      <c r="AA1138">
        <v>0</v>
      </c>
      <c r="AB1138">
        <v>0</v>
      </c>
      <c r="AC1138">
        <v>1</v>
      </c>
      <c r="AD1138">
        <v>0</v>
      </c>
      <c r="AE1138">
        <v>1</v>
      </c>
      <c r="AF1138" t="str">
        <f t="shared" si="114"/>
        <v>0x0005</v>
      </c>
      <c r="AG1138" s="8" t="str">
        <f t="shared" si="115"/>
        <v>new InstInfo(1134, "v_rcp_iflag_f32", "v4f", "v4f", "none", "none", "none", "none", "none", 2, 2, @"Reciprocal.&lt;br&gt;Signals exceptions using integer divide by zero flag only; does not trigger any floating point exceptions. To be used in an integer reciprocal macro by the compiler.&lt;br&gt;D.f = 1.0 / S0.f, only integer div_by_zero flag can be raised. ", @"", ISA_Enc.VOP1, 43, 0, 0x7E005600, 0x0005),</v>
      </c>
    </row>
    <row r="1139" spans="2:33" ht="75" x14ac:dyDescent="0.25">
      <c r="B1139" t="s">
        <v>2085</v>
      </c>
      <c r="C1139" s="5">
        <f t="shared" si="116"/>
        <v>1135</v>
      </c>
      <c r="D1139" t="s">
        <v>2796</v>
      </c>
      <c r="E1139" t="s">
        <v>2796</v>
      </c>
      <c r="F1139" t="s">
        <v>2791</v>
      </c>
      <c r="G1139" t="s">
        <v>2791</v>
      </c>
      <c r="H1139" t="s">
        <v>2791</v>
      </c>
      <c r="I1139" t="s">
        <v>2791</v>
      </c>
      <c r="J1139" t="s">
        <v>2791</v>
      </c>
      <c r="K1139">
        <f t="shared" si="118"/>
        <v>2</v>
      </c>
      <c r="L1139">
        <f t="shared" si="113"/>
        <v>2</v>
      </c>
      <c r="N1139" s="6" t="s">
        <v>1568</v>
      </c>
      <c r="O1139" s="6"/>
      <c r="P1139" t="s">
        <v>2867</v>
      </c>
      <c r="Q1139">
        <v>427</v>
      </c>
      <c r="R1139">
        <v>0</v>
      </c>
      <c r="S1139" t="str">
        <f>"0x" &amp; DEC2HEX(_xlfn.BITOR(LOOKUP(P1139,Encodings!$B$4:$B$21,Encodings!$E$4:$E$21),_xlfn.BITLSHIFT(Q1139,LOOKUP(P1139,Encodings!$B$4:$B$21,Encodings!$D$4:$D$21))),8)</f>
        <v>0xD3560000</v>
      </c>
      <c r="T1139" t="str">
        <f>DEC2BIN(Q1139,9)</f>
        <v>110101011</v>
      </c>
      <c r="U1139">
        <v>0</v>
      </c>
      <c r="V1139">
        <v>0</v>
      </c>
      <c r="W1139">
        <v>0</v>
      </c>
      <c r="X1139">
        <v>0</v>
      </c>
      <c r="Y1139">
        <v>0</v>
      </c>
      <c r="Z1139">
        <v>0</v>
      </c>
      <c r="AA1139">
        <v>0</v>
      </c>
      <c r="AB1139">
        <v>0</v>
      </c>
      <c r="AC1139">
        <v>1</v>
      </c>
      <c r="AD1139">
        <v>1</v>
      </c>
      <c r="AE1139">
        <v>1</v>
      </c>
      <c r="AF1139" t="str">
        <f t="shared" si="114"/>
        <v>0x0007</v>
      </c>
      <c r="AG1139" s="8" t="str">
        <f t="shared" si="115"/>
        <v>new InstInfo(1135, "v_rcp_iflag_f32_ext", "v4f", "v4f", "none", "none", "none", "none", "none", 2, 2, @"Reciprocal.&lt;br&gt;Signals exceptions using integer divide by zero flag only; does not trigger any floating point exceptions. To be used in an integer reciprocal macro by the compiler.&lt;br&gt;D.f = 1.0 / S0.f, only integer div_by_zero flag can be raised. ", @"", ISA_Enc.VOP3a1, 427, 0, 0xD3560000, 0x0007),</v>
      </c>
    </row>
    <row r="1140" spans="2:33" ht="225" x14ac:dyDescent="0.25">
      <c r="B1140" t="s">
        <v>43</v>
      </c>
      <c r="C1140" s="5">
        <f t="shared" si="116"/>
        <v>1136</v>
      </c>
      <c r="D1140" t="s">
        <v>2796</v>
      </c>
      <c r="E1140" t="s">
        <v>2796</v>
      </c>
      <c r="F1140" t="s">
        <v>2791</v>
      </c>
      <c r="G1140" t="s">
        <v>2791</v>
      </c>
      <c r="H1140" t="s">
        <v>2791</v>
      </c>
      <c r="I1140" t="s">
        <v>2791</v>
      </c>
      <c r="J1140" t="s">
        <v>2791</v>
      </c>
      <c r="K1140">
        <f t="shared" si="118"/>
        <v>2</v>
      </c>
      <c r="L1140">
        <f t="shared" si="113"/>
        <v>2</v>
      </c>
      <c r="M1140">
        <v>0</v>
      </c>
      <c r="N1140" s="6" t="s">
        <v>1570</v>
      </c>
      <c r="O1140" s="6"/>
      <c r="P1140" t="s">
        <v>2</v>
      </c>
      <c r="Q1140" s="5">
        <v>41</v>
      </c>
      <c r="R1140">
        <f>_xlfn.IFNA(VLOOKUP(B1140 &amp; "_EXT",$B$4:$C$1093,2,),0)</f>
        <v>0</v>
      </c>
      <c r="S1140" t="str">
        <f>"0x" &amp; DEC2HEX(_xlfn.BITOR(LOOKUP(P1140,Encodings!$B$4:$B$21,Encodings!$E$4:$E$21),_xlfn.BITLSHIFT(Q1140,LOOKUP(P1140,Encodings!$B$4:$B$21,Encodings!$D$4:$D$21))),8)</f>
        <v>0x7E005200</v>
      </c>
      <c r="T1140" t="str">
        <f>DEC2BIN(Q1140,7)</f>
        <v>0101001</v>
      </c>
      <c r="U1140">
        <v>0</v>
      </c>
      <c r="V1140">
        <v>0</v>
      </c>
      <c r="W1140">
        <v>0</v>
      </c>
      <c r="X1140">
        <v>0</v>
      </c>
      <c r="Y1140">
        <v>0</v>
      </c>
      <c r="Z1140">
        <v>0</v>
      </c>
      <c r="AA1140">
        <v>0</v>
      </c>
      <c r="AB1140">
        <v>0</v>
      </c>
      <c r="AC1140">
        <v>1</v>
      </c>
      <c r="AD1140">
        <v>0</v>
      </c>
      <c r="AE1140">
        <v>1</v>
      </c>
      <c r="AF1140" t="str">
        <f t="shared" si="114"/>
        <v>0x0005</v>
      </c>
      <c r="AG1140" s="8" t="str">
        <f t="shared" si="115"/>
        <v>new InstInfo(1136, "v_rcp_legacy_f32", "v4f", "v4f", "none", "none", "none", "none", "none", 2, 2, @"Reciprocal, &lt; 1 ulp error.&lt;br&gt;Legacy refers to the behavior that rcp_legacy(+/-0)=+0.&lt;br&gt;This reciprocal approximation converges to &lt; 0.5 ulp error with one newton rhapson performed with two fused multiple adds (FMAs).&lt;br&gt;If (Arg1 == 1.0f)&lt;br&gt;   Result = 1.0f;&lt;br&gt;Else If (Arg1 == 0.0f)&lt;br&gt;   Result = 0.0f;&lt;br&gt;Else&lt;br&gt;   Result = RECIP_IEEE(Arg1); &lt;br&gt;// clamp result&lt;br&gt;if (Result == -INFINITY)&lt;br&gt;   Result = -ZERO;&lt;br&gt;if (Result == +INFINITY)&lt;br&gt;   Result = +ZERO;", @"", ISA_Enc.VOP1, 41, 0, 0x7E005200, 0x0005),</v>
      </c>
    </row>
    <row r="1141" spans="2:33" ht="225" x14ac:dyDescent="0.25">
      <c r="B1141" t="s">
        <v>2086</v>
      </c>
      <c r="C1141" s="5">
        <f t="shared" si="116"/>
        <v>1137</v>
      </c>
      <c r="D1141" t="s">
        <v>2796</v>
      </c>
      <c r="E1141" t="s">
        <v>2796</v>
      </c>
      <c r="F1141" t="s">
        <v>2791</v>
      </c>
      <c r="G1141" t="s">
        <v>2791</v>
      </c>
      <c r="H1141" t="s">
        <v>2791</v>
      </c>
      <c r="I1141" t="s">
        <v>2791</v>
      </c>
      <c r="J1141" t="s">
        <v>2791</v>
      </c>
      <c r="K1141">
        <f t="shared" si="118"/>
        <v>2</v>
      </c>
      <c r="L1141">
        <f t="shared" si="113"/>
        <v>2</v>
      </c>
      <c r="N1141" s="6" t="s">
        <v>1570</v>
      </c>
      <c r="O1141" s="6"/>
      <c r="P1141" t="s">
        <v>2867</v>
      </c>
      <c r="Q1141">
        <v>425</v>
      </c>
      <c r="R1141">
        <v>0</v>
      </c>
      <c r="S1141" t="str">
        <f>"0x" &amp; DEC2HEX(_xlfn.BITOR(LOOKUP(P1141,Encodings!$B$4:$B$21,Encodings!$E$4:$E$21),_xlfn.BITLSHIFT(Q1141,LOOKUP(P1141,Encodings!$B$4:$B$21,Encodings!$D$4:$D$21))),8)</f>
        <v>0xD3520000</v>
      </c>
      <c r="T1141" t="str">
        <f>DEC2BIN(Q1141,9)</f>
        <v>110101001</v>
      </c>
      <c r="U1141">
        <v>0</v>
      </c>
      <c r="V1141">
        <v>0</v>
      </c>
      <c r="W1141">
        <v>0</v>
      </c>
      <c r="X1141">
        <v>0</v>
      </c>
      <c r="Y1141">
        <v>0</v>
      </c>
      <c r="Z1141">
        <v>0</v>
      </c>
      <c r="AA1141">
        <v>0</v>
      </c>
      <c r="AB1141">
        <v>0</v>
      </c>
      <c r="AC1141">
        <v>1</v>
      </c>
      <c r="AD1141">
        <v>1</v>
      </c>
      <c r="AE1141">
        <v>1</v>
      </c>
      <c r="AF1141" t="str">
        <f t="shared" si="114"/>
        <v>0x0007</v>
      </c>
      <c r="AG1141" s="8" t="str">
        <f t="shared" si="115"/>
        <v>new InstInfo(1137, "v_rcp_legacy_f32_ext", "v4f", "v4f", "none", "none", "none", "none", "none", 2, 2, @"Reciprocal, &lt; 1 ulp error.&lt;br&gt;Legacy refers to the behavior that rcp_legacy(+/-0)=+0.&lt;br&gt;This reciprocal approximation converges to &lt; 0.5 ulp error with one newton rhapson performed with two fused multiple adds (FMAs).&lt;br&gt;If (Arg1 == 1.0f)&lt;br&gt;   Result = 1.0f;&lt;br&gt;Else If (Arg1 == 0.0f)&lt;br&gt;   Result = 0.0f;&lt;br&gt;Else&lt;br&gt;   Result = RECIP_IEEE(Arg1); &lt;br&gt;// clamp result&lt;br&gt;if (Result == -INFINITY)&lt;br&gt;   Result = -ZERO;&lt;br&gt;if (Result == +INFINITY)&lt;br&gt;   Result = +ZERO;", @"", ISA_Enc.VOP3a1, 425, 0, 0xD3520000, 0x0007),</v>
      </c>
    </row>
    <row r="1142" spans="2:33" x14ac:dyDescent="0.25">
      <c r="B1142" t="s">
        <v>10</v>
      </c>
      <c r="C1142" s="5">
        <f t="shared" si="116"/>
        <v>1138</v>
      </c>
      <c r="D1142" t="s">
        <v>2786</v>
      </c>
      <c r="E1142" t="s">
        <v>2797</v>
      </c>
      <c r="F1142" t="s">
        <v>2791</v>
      </c>
      <c r="G1142" t="s">
        <v>2791</v>
      </c>
      <c r="H1142" t="s">
        <v>2791</v>
      </c>
      <c r="I1142" t="s">
        <v>2791</v>
      </c>
      <c r="J1142" t="s">
        <v>2791</v>
      </c>
      <c r="K1142">
        <f t="shared" si="118"/>
        <v>2</v>
      </c>
      <c r="L1142">
        <f t="shared" si="113"/>
        <v>2</v>
      </c>
      <c r="M1142">
        <v>0</v>
      </c>
      <c r="N1142" t="s">
        <v>1572</v>
      </c>
      <c r="P1142" t="s">
        <v>2</v>
      </c>
      <c r="Q1142" s="5">
        <v>2</v>
      </c>
      <c r="R1142">
        <f>_xlfn.IFNA(VLOOKUP(B1142 &amp; "_EXT",$B$4:$C$1093,2,),0)</f>
        <v>0</v>
      </c>
      <c r="S1142" t="str">
        <f>"0x" &amp; DEC2HEX(_xlfn.BITOR(LOOKUP(P1142,Encodings!$B$4:$B$21,Encodings!$E$4:$E$21),_xlfn.BITLSHIFT(Q1142,LOOKUP(P1142,Encodings!$B$4:$B$21,Encodings!$D$4:$D$21))),8)</f>
        <v>0x7E000400</v>
      </c>
      <c r="T1142" t="str">
        <f>DEC2BIN(Q1142,7)</f>
        <v>0000010</v>
      </c>
      <c r="U1142">
        <v>0</v>
      </c>
      <c r="V1142">
        <v>0</v>
      </c>
      <c r="W1142">
        <v>0</v>
      </c>
      <c r="X1142">
        <v>0</v>
      </c>
      <c r="Y1142">
        <v>0</v>
      </c>
      <c r="Z1142">
        <v>0</v>
      </c>
      <c r="AA1142">
        <v>0</v>
      </c>
      <c r="AB1142">
        <v>0</v>
      </c>
      <c r="AC1142">
        <v>0</v>
      </c>
      <c r="AD1142">
        <v>0</v>
      </c>
      <c r="AE1142">
        <v>1</v>
      </c>
      <c r="AF1142" t="str">
        <f t="shared" si="114"/>
        <v>0x0001</v>
      </c>
      <c r="AG1142" s="8" t="str">
        <f t="shared" si="115"/>
        <v>new InstInfo(1138, "v_readfirstlane_b32", "s4b", "v4b", "none", "none", "none", "none", "none", 2, 2, @"copy one VGPR value to one SGPR.  Dst = SGPR-dest, Src0 = Source Data (VGPR# or M0(lds-direct)), Lane# = FindFirst1fromLSB(exec) (lane = 0 if exec is zero).  Ignores exec mask.  ", @"", ISA_Enc.VOP1, 2, 0, 0x7E000400, 0x0001),</v>
      </c>
    </row>
    <row r="1143" spans="2:33" x14ac:dyDescent="0.25">
      <c r="B1143" t="s">
        <v>2087</v>
      </c>
      <c r="C1143" s="5">
        <f t="shared" si="116"/>
        <v>1139</v>
      </c>
      <c r="D1143" t="s">
        <v>2786</v>
      </c>
      <c r="E1143" t="s">
        <v>2797</v>
      </c>
      <c r="F1143" t="s">
        <v>2791</v>
      </c>
      <c r="G1143" t="s">
        <v>2791</v>
      </c>
      <c r="H1143" t="s">
        <v>2791</v>
      </c>
      <c r="I1143" t="s">
        <v>2791</v>
      </c>
      <c r="J1143" t="s">
        <v>2791</v>
      </c>
      <c r="K1143">
        <f t="shared" si="118"/>
        <v>2</v>
      </c>
      <c r="L1143">
        <f t="shared" si="113"/>
        <v>2</v>
      </c>
      <c r="N1143" t="s">
        <v>1572</v>
      </c>
      <c r="P1143" t="s">
        <v>2867</v>
      </c>
      <c r="Q1143">
        <v>386</v>
      </c>
      <c r="R1143">
        <v>0</v>
      </c>
      <c r="S1143" t="str">
        <f>"0x" &amp; DEC2HEX(_xlfn.BITOR(LOOKUP(P1143,Encodings!$B$4:$B$21,Encodings!$E$4:$E$21),_xlfn.BITLSHIFT(Q1143,LOOKUP(P1143,Encodings!$B$4:$B$21,Encodings!$D$4:$D$21))),8)</f>
        <v>0xD3040000</v>
      </c>
      <c r="T1143" t="str">
        <f>DEC2BIN(Q1143,9)</f>
        <v>110000010</v>
      </c>
      <c r="U1143">
        <v>0</v>
      </c>
      <c r="V1143">
        <v>0</v>
      </c>
      <c r="W1143">
        <v>0</v>
      </c>
      <c r="X1143">
        <v>0</v>
      </c>
      <c r="Y1143">
        <v>0</v>
      </c>
      <c r="Z1143">
        <v>0</v>
      </c>
      <c r="AA1143">
        <v>1</v>
      </c>
      <c r="AB1143">
        <v>0</v>
      </c>
      <c r="AC1143">
        <v>0</v>
      </c>
      <c r="AD1143">
        <v>1</v>
      </c>
      <c r="AE1143">
        <v>1</v>
      </c>
      <c r="AF1143" t="str">
        <f t="shared" si="114"/>
        <v>0x0013</v>
      </c>
      <c r="AG1143" s="8" t="str">
        <f t="shared" si="115"/>
        <v>new InstInfo(1139, "v_readfirstlane_b32_ext", "s4b", "v4b", "none", "none", "none", "none", "none", 2, 2, @"copy one VGPR value to one SGPR.  Dst = SGPR-dest, Src0 = Source Data (VGPR# or M0(lds-direct)), Lane# = FindFirst1fromLSB(exec) (lane = 0 if exec is zero).  Ignores exec mask.  ", @"", ISA_Enc.VOP3a1, 386, 0, 0xD3040000, 0x0013),</v>
      </c>
    </row>
    <row r="1144" spans="2:33" x14ac:dyDescent="0.25">
      <c r="B1144" t="s">
        <v>4</v>
      </c>
      <c r="C1144" s="5">
        <f t="shared" si="116"/>
        <v>1140</v>
      </c>
      <c r="D1144" t="s">
        <v>2786</v>
      </c>
      <c r="E1144" t="s">
        <v>2797</v>
      </c>
      <c r="F1144" t="s">
        <v>2807</v>
      </c>
      <c r="G1144" t="s">
        <v>2791</v>
      </c>
      <c r="H1144" t="s">
        <v>2791</v>
      </c>
      <c r="I1144" t="s">
        <v>2791</v>
      </c>
      <c r="J1144" t="s">
        <v>2791</v>
      </c>
      <c r="K1144">
        <f t="shared" si="118"/>
        <v>3</v>
      </c>
      <c r="L1144">
        <f t="shared" si="113"/>
        <v>3</v>
      </c>
      <c r="M1144">
        <v>0</v>
      </c>
      <c r="N1144" t="s">
        <v>1471</v>
      </c>
      <c r="P1144" t="s">
        <v>1</v>
      </c>
      <c r="Q1144" s="5">
        <v>1</v>
      </c>
      <c r="R1144">
        <f>_xlfn.IFNA(VLOOKUP(B1144 &amp; "_EXT",$B$4:$C$1093,2,),0)</f>
        <v>0</v>
      </c>
      <c r="S1144" t="str">
        <f>"0x" &amp; DEC2HEX(_xlfn.BITOR(LOOKUP(P1144,Encodings!$B$4:$B$21,Encodings!$E$4:$E$21),_xlfn.BITLSHIFT(Q1144,LOOKUP(P1144,Encodings!$B$4:$B$21,Encodings!$D$4:$D$21))),8)</f>
        <v>0x02000000</v>
      </c>
      <c r="T1144" t="str">
        <f>DEC2BIN(Q1144,6)</f>
        <v>000001</v>
      </c>
      <c r="U1144">
        <v>0</v>
      </c>
      <c r="V1144">
        <v>0</v>
      </c>
      <c r="W1144">
        <v>0</v>
      </c>
      <c r="X1144">
        <v>0</v>
      </c>
      <c r="Y1144">
        <v>0</v>
      </c>
      <c r="Z1144">
        <v>0</v>
      </c>
      <c r="AA1144">
        <v>0</v>
      </c>
      <c r="AB1144">
        <v>0</v>
      </c>
      <c r="AC1144">
        <v>0</v>
      </c>
      <c r="AD1144">
        <v>0</v>
      </c>
      <c r="AE1144">
        <v>1</v>
      </c>
      <c r="AF1144" t="str">
        <f t="shared" si="114"/>
        <v>0x0001</v>
      </c>
      <c r="AG1144" s="8" t="str">
        <f t="shared" si="115"/>
        <v>new InstInfo(1140, "v_readlane_b32", "s4b", "v4b", "v1u", "none", "none", "none", "none", 3, 3, @"Copy one VGPR value to one SGPR.  Dst = SGPR-dest, Src0 = Source Data (VGPR# or M0(lds-direct)), Src1 = Lane Select (SGPR or M0).  Ignores exec mask. A lane corresponds to one thread in a wavefront.  ", @"", ISA_Enc.VOP2, 1, 0, 0x02000000, 0x0001),</v>
      </c>
    </row>
    <row r="1145" spans="2:33" x14ac:dyDescent="0.25">
      <c r="B1145" t="s">
        <v>2030</v>
      </c>
      <c r="C1145" s="5">
        <f t="shared" si="116"/>
        <v>1141</v>
      </c>
      <c r="D1145" t="s">
        <v>2786</v>
      </c>
      <c r="E1145" t="s">
        <v>2797</v>
      </c>
      <c r="F1145" t="s">
        <v>2807</v>
      </c>
      <c r="G1145" t="s">
        <v>2791</v>
      </c>
      <c r="H1145" t="s">
        <v>2791</v>
      </c>
      <c r="I1145" t="s">
        <v>2791</v>
      </c>
      <c r="J1145" t="s">
        <v>2791</v>
      </c>
      <c r="K1145">
        <f t="shared" si="118"/>
        <v>3</v>
      </c>
      <c r="L1145">
        <f t="shared" si="113"/>
        <v>3</v>
      </c>
      <c r="N1145" t="s">
        <v>1471</v>
      </c>
      <c r="P1145" t="s">
        <v>2866</v>
      </c>
      <c r="Q1145">
        <v>257</v>
      </c>
      <c r="R1145">
        <v>0</v>
      </c>
      <c r="S1145" t="str">
        <f>"0x" &amp; DEC2HEX(_xlfn.BITOR(LOOKUP(P1145,Encodings!$B$4:$B$21,Encodings!$E$4:$E$21),_xlfn.BITLSHIFT(Q1145,LOOKUP(P1145,Encodings!$B$4:$B$21,Encodings!$D$4:$D$21))),8)</f>
        <v>0xD2020000</v>
      </c>
      <c r="T1145" t="str">
        <f>DEC2BIN(Q1145,9)</f>
        <v>100000001</v>
      </c>
      <c r="U1145">
        <v>0</v>
      </c>
      <c r="V1145">
        <v>0</v>
      </c>
      <c r="W1145">
        <v>0</v>
      </c>
      <c r="X1145">
        <v>0</v>
      </c>
      <c r="Y1145">
        <v>0</v>
      </c>
      <c r="Z1145">
        <v>0</v>
      </c>
      <c r="AA1145">
        <v>0</v>
      </c>
      <c r="AB1145">
        <v>0</v>
      </c>
      <c r="AC1145">
        <v>0</v>
      </c>
      <c r="AD1145">
        <v>1</v>
      </c>
      <c r="AE1145">
        <v>1</v>
      </c>
      <c r="AF1145" t="str">
        <f t="shared" si="114"/>
        <v>0x0003</v>
      </c>
      <c r="AG1145" s="8" t="str">
        <f t="shared" si="115"/>
        <v>new InstInfo(1141, "v_readlane_b32_ext", "s4b", "v4b", "v1u", "none", "none", "none", "none", 3, 3, @"Copy one VGPR value to one SGPR.  Dst = SGPR-dest, Src0 = Source Data (VGPR# or M0(lds-direct)), Src1 = Lane Select (SGPR or M0).  Ignores exec mask. A lane corresponds to one thread in a wavefront.  ", @"", ISA_Enc.VOP3a2, 257, 0, 0xD2020000, 0x0003),</v>
      </c>
    </row>
    <row r="1146" spans="2:33" ht="30" x14ac:dyDescent="0.25">
      <c r="B1146" t="s">
        <v>85</v>
      </c>
      <c r="C1146" s="5">
        <f t="shared" si="116"/>
        <v>1142</v>
      </c>
      <c r="D1146" t="s">
        <v>2796</v>
      </c>
      <c r="E1146" t="s">
        <v>2796</v>
      </c>
      <c r="F1146" t="s">
        <v>2791</v>
      </c>
      <c r="G1146" t="s">
        <v>2791</v>
      </c>
      <c r="H1146" t="s">
        <v>2791</v>
      </c>
      <c r="I1146" t="s">
        <v>2791</v>
      </c>
      <c r="J1146" t="s">
        <v>2791</v>
      </c>
      <c r="K1146">
        <f t="shared" si="118"/>
        <v>2</v>
      </c>
      <c r="L1146">
        <f t="shared" ref="L1146:L1188" si="119">7-COUNTIF(D1146:K1146,"none")</f>
        <v>2</v>
      </c>
      <c r="M1146">
        <v>0</v>
      </c>
      <c r="N1146" s="6" t="s">
        <v>1573</v>
      </c>
      <c r="O1146" s="6"/>
      <c r="P1146" t="s">
        <v>2</v>
      </c>
      <c r="Q1146" s="5">
        <v>35</v>
      </c>
      <c r="R1146">
        <f>_xlfn.IFNA(VLOOKUP(B1146 &amp; "_EXT",$B$4:$C$1093,2,),0)</f>
        <v>0</v>
      </c>
      <c r="S1146" t="str">
        <f>"0x" &amp; DEC2HEX(_xlfn.BITOR(LOOKUP(P1146,Encodings!$B$4:$B$21,Encodings!$E$4:$E$21),_xlfn.BITLSHIFT(Q1146,LOOKUP(P1146,Encodings!$B$4:$B$21,Encodings!$D$4:$D$21))),8)</f>
        <v>0x7E004600</v>
      </c>
      <c r="T1146" t="str">
        <f>DEC2BIN(Q1146,7)</f>
        <v>0100011</v>
      </c>
      <c r="U1146">
        <v>0</v>
      </c>
      <c r="V1146">
        <v>0</v>
      </c>
      <c r="W1146">
        <v>0</v>
      </c>
      <c r="X1146">
        <v>0</v>
      </c>
      <c r="Y1146">
        <v>0</v>
      </c>
      <c r="Z1146">
        <v>0</v>
      </c>
      <c r="AA1146">
        <v>0</v>
      </c>
      <c r="AB1146">
        <v>0</v>
      </c>
      <c r="AC1146">
        <v>1</v>
      </c>
      <c r="AD1146">
        <v>0</v>
      </c>
      <c r="AE1146">
        <v>1</v>
      </c>
      <c r="AF1146" t="str">
        <f t="shared" si="114"/>
        <v>0x0005</v>
      </c>
      <c r="AG1146" s="8" t="str">
        <f t="shared" si="115"/>
        <v>new InstInfo(1142, "v_rndne_f32", "v4f", "v4f", "none", "none", "none", "none", "none", 2, 2, @"Floating-point Round-to-Nearest-Even Integer.&lt;br&gt;D.f = round_nearest_even(S0.f). ", @"", ISA_Enc.VOP1, 35, 0, 0x7E004600, 0x0005),</v>
      </c>
    </row>
    <row r="1147" spans="2:33" ht="30" x14ac:dyDescent="0.25">
      <c r="B1147" t="s">
        <v>2088</v>
      </c>
      <c r="C1147" s="5">
        <f t="shared" si="116"/>
        <v>1143</v>
      </c>
      <c r="D1147" t="s">
        <v>2796</v>
      </c>
      <c r="E1147" t="s">
        <v>2796</v>
      </c>
      <c r="F1147" t="s">
        <v>2791</v>
      </c>
      <c r="G1147" t="s">
        <v>2791</v>
      </c>
      <c r="H1147" t="s">
        <v>2791</v>
      </c>
      <c r="I1147" t="s">
        <v>2791</v>
      </c>
      <c r="J1147" t="s">
        <v>2791</v>
      </c>
      <c r="K1147">
        <f t="shared" si="118"/>
        <v>2</v>
      </c>
      <c r="L1147">
        <f t="shared" si="119"/>
        <v>2</v>
      </c>
      <c r="N1147" s="6" t="s">
        <v>1573</v>
      </c>
      <c r="O1147" s="6"/>
      <c r="P1147" t="s">
        <v>2867</v>
      </c>
      <c r="Q1147">
        <v>419</v>
      </c>
      <c r="R1147">
        <v>0</v>
      </c>
      <c r="S1147" t="str">
        <f>"0x" &amp; DEC2HEX(_xlfn.BITOR(LOOKUP(P1147,Encodings!$B$4:$B$21,Encodings!$E$4:$E$21),_xlfn.BITLSHIFT(Q1147,LOOKUP(P1147,Encodings!$B$4:$B$21,Encodings!$D$4:$D$21))),8)</f>
        <v>0xD3460000</v>
      </c>
      <c r="T1147" t="str">
        <f>DEC2BIN(Q1147,9)</f>
        <v>110100011</v>
      </c>
      <c r="U1147">
        <v>0</v>
      </c>
      <c r="V1147">
        <v>0</v>
      </c>
      <c r="W1147">
        <v>0</v>
      </c>
      <c r="X1147">
        <v>0</v>
      </c>
      <c r="Y1147">
        <v>0</v>
      </c>
      <c r="Z1147">
        <v>0</v>
      </c>
      <c r="AA1147">
        <v>0</v>
      </c>
      <c r="AB1147">
        <v>0</v>
      </c>
      <c r="AC1147">
        <v>1</v>
      </c>
      <c r="AD1147">
        <v>1</v>
      </c>
      <c r="AE1147">
        <v>1</v>
      </c>
      <c r="AF1147" t="str">
        <f t="shared" si="114"/>
        <v>0x0007</v>
      </c>
      <c r="AG1147" s="8" t="str">
        <f t="shared" si="115"/>
        <v>new InstInfo(1143, "v_rndne_f32_ext", "v4f", "v4f", "none", "none", "none", "none", "none", 2, 2, @"Floating-point Round-to-Nearest-Even Integer.&lt;br&gt;D.f = round_nearest_even(S0.f). ", @"", ISA_Enc.VOP3a1, 419, 0, 0xD3460000, 0x0007),</v>
      </c>
    </row>
    <row r="1148" spans="2:33" ht="30" x14ac:dyDescent="0.25">
      <c r="B1148" t="s">
        <v>1575</v>
      </c>
      <c r="C1148" s="5">
        <f t="shared" si="116"/>
        <v>1144</v>
      </c>
      <c r="D1148" t="s">
        <v>2805</v>
      </c>
      <c r="E1148" t="s">
        <v>2798</v>
      </c>
      <c r="F1148" t="s">
        <v>2791</v>
      </c>
      <c r="G1148" t="s">
        <v>2791</v>
      </c>
      <c r="H1148" t="s">
        <v>2791</v>
      </c>
      <c r="I1148" t="s">
        <v>2791</v>
      </c>
      <c r="J1148" t="s">
        <v>2791</v>
      </c>
      <c r="K1148">
        <f t="shared" si="118"/>
        <v>2</v>
      </c>
      <c r="L1148">
        <f t="shared" si="119"/>
        <v>2</v>
      </c>
      <c r="M1148">
        <v>0</v>
      </c>
      <c r="N1148" s="6" t="s">
        <v>1576</v>
      </c>
      <c r="O1148" s="6"/>
      <c r="P1148" t="s">
        <v>2</v>
      </c>
      <c r="Q1148" s="5">
        <v>25</v>
      </c>
      <c r="R1148">
        <f>_xlfn.IFNA(VLOOKUP(B1148 &amp; "_EXT",$B$4:$C$1093,2,),0)</f>
        <v>0</v>
      </c>
      <c r="S1148" t="str">
        <f>"0x" &amp; DEC2HEX(_xlfn.BITOR(LOOKUP(P1148,Encodings!$B$4:$B$21,Encodings!$E$4:$E$21),_xlfn.BITLSHIFT(Q1148,LOOKUP(P1148,Encodings!$B$4:$B$21,Encodings!$D$4:$D$21))),8)</f>
        <v>0x7E003200</v>
      </c>
      <c r="T1148" t="str">
        <f>DEC2BIN(Q1148,7)</f>
        <v>0011001</v>
      </c>
      <c r="U1148">
        <v>0</v>
      </c>
      <c r="V1148">
        <v>0</v>
      </c>
      <c r="W1148">
        <v>0</v>
      </c>
      <c r="X1148">
        <v>0</v>
      </c>
      <c r="Y1148">
        <v>0</v>
      </c>
      <c r="Z1148">
        <v>0</v>
      </c>
      <c r="AA1148">
        <v>0</v>
      </c>
      <c r="AB1148">
        <v>0</v>
      </c>
      <c r="AC1148">
        <v>1</v>
      </c>
      <c r="AD1148">
        <v>0</v>
      </c>
      <c r="AE1148">
        <v>1</v>
      </c>
      <c r="AF1148" t="str">
        <f t="shared" si="114"/>
        <v>0x0005</v>
      </c>
      <c r="AG1148" s="8" t="str">
        <f t="shared" si="115"/>
        <v>new InstInfo(1144, "v_rndne_f64", "v2d", "v8f", "none", "none", "none", "none", "none", 2, 2, @"64-bit floating-point round-to-nearest-even.&lt;br&gt;D.d = round_nearest_even(S0.d). ", @"", ISA_Enc.VOP1, 25, 0, 0x7E003200, 0x0005),</v>
      </c>
    </row>
    <row r="1149" spans="2:33" ht="60" x14ac:dyDescent="0.25">
      <c r="B1149" t="s">
        <v>359</v>
      </c>
      <c r="C1149" s="5">
        <f t="shared" si="116"/>
        <v>1145</v>
      </c>
      <c r="D1149" t="s">
        <v>2796</v>
      </c>
      <c r="E1149" t="s">
        <v>2796</v>
      </c>
      <c r="F1149" t="s">
        <v>2791</v>
      </c>
      <c r="G1149" t="s">
        <v>2791</v>
      </c>
      <c r="H1149" t="s">
        <v>2791</v>
      </c>
      <c r="I1149" t="s">
        <v>2791</v>
      </c>
      <c r="J1149" t="s">
        <v>2791</v>
      </c>
      <c r="K1149">
        <f t="shared" si="118"/>
        <v>2</v>
      </c>
      <c r="L1149">
        <f t="shared" si="119"/>
        <v>2</v>
      </c>
      <c r="M1149">
        <v>0</v>
      </c>
      <c r="N1149" s="6" t="s">
        <v>1577</v>
      </c>
      <c r="O1149" s="6"/>
      <c r="P1149" t="s">
        <v>2</v>
      </c>
      <c r="Q1149" s="5">
        <v>44</v>
      </c>
      <c r="R1149">
        <f>_xlfn.IFNA(VLOOKUP(B1149 &amp; "_EXT",$B$4:$C$1093,2,),0)</f>
        <v>0</v>
      </c>
      <c r="S1149" t="str">
        <f>"0x" &amp; DEC2HEX(_xlfn.BITOR(LOOKUP(P1149,Encodings!$B$4:$B$21,Encodings!$E$4:$E$21),_xlfn.BITLSHIFT(Q1149,LOOKUP(P1149,Encodings!$B$4:$B$21,Encodings!$D$4:$D$21))),8)</f>
        <v>0x7E005800</v>
      </c>
      <c r="T1149" t="str">
        <f>DEC2BIN(Q1149,7)</f>
        <v>0101100</v>
      </c>
      <c r="U1149">
        <v>0</v>
      </c>
      <c r="V1149">
        <v>0</v>
      </c>
      <c r="W1149">
        <v>0</v>
      </c>
      <c r="X1149">
        <v>0</v>
      </c>
      <c r="Y1149">
        <v>0</v>
      </c>
      <c r="Z1149">
        <v>0</v>
      </c>
      <c r="AA1149">
        <v>0</v>
      </c>
      <c r="AB1149">
        <v>0</v>
      </c>
      <c r="AC1149">
        <v>1</v>
      </c>
      <c r="AD1149">
        <v>0</v>
      </c>
      <c r="AE1149">
        <v>1</v>
      </c>
      <c r="AF1149" t="str">
        <f t="shared" si="114"/>
        <v>0x0005</v>
      </c>
      <c r="AG1149" s="8" t="str">
        <f t="shared" si="115"/>
        <v>new InstInfo(1145, "v_rsq_clamp_f32", "v4f", "v4f", "none", "none", "none", "none", "none", 2, 2, @"Reciprocal square root.&lt;br&gt;The clamp prevents infinite results, clamping infinities to max_float.&lt;br&gt;D.f = 1.0 / sqrt(S0.f), result clamped to +-max_float. ", @"", ISA_Enc.VOP1, 44, 0, 0x7E005800, 0x0005),</v>
      </c>
    </row>
    <row r="1150" spans="2:33" ht="60" x14ac:dyDescent="0.25">
      <c r="B1150" t="s">
        <v>2089</v>
      </c>
      <c r="C1150" s="5">
        <f t="shared" si="116"/>
        <v>1146</v>
      </c>
      <c r="D1150" t="s">
        <v>2796</v>
      </c>
      <c r="E1150" t="s">
        <v>2796</v>
      </c>
      <c r="F1150" t="s">
        <v>2791</v>
      </c>
      <c r="G1150" t="s">
        <v>2791</v>
      </c>
      <c r="H1150" t="s">
        <v>2791</v>
      </c>
      <c r="I1150" t="s">
        <v>2791</v>
      </c>
      <c r="J1150" t="s">
        <v>2791</v>
      </c>
      <c r="K1150">
        <f t="shared" si="118"/>
        <v>2</v>
      </c>
      <c r="L1150">
        <f t="shared" si="119"/>
        <v>2</v>
      </c>
      <c r="N1150" s="6" t="s">
        <v>1577</v>
      </c>
      <c r="O1150" s="6"/>
      <c r="P1150" t="s">
        <v>2867</v>
      </c>
      <c r="Q1150">
        <v>428</v>
      </c>
      <c r="R1150">
        <v>0</v>
      </c>
      <c r="S1150" t="str">
        <f>"0x" &amp; DEC2HEX(_xlfn.BITOR(LOOKUP(P1150,Encodings!$B$4:$B$21,Encodings!$E$4:$E$21),_xlfn.BITLSHIFT(Q1150,LOOKUP(P1150,Encodings!$B$4:$B$21,Encodings!$D$4:$D$21))),8)</f>
        <v>0xD3580000</v>
      </c>
      <c r="T1150" t="str">
        <f>DEC2BIN(Q1150,9)</f>
        <v>110101100</v>
      </c>
      <c r="U1150">
        <v>0</v>
      </c>
      <c r="V1150">
        <v>0</v>
      </c>
      <c r="W1150">
        <v>0</v>
      </c>
      <c r="X1150">
        <v>0</v>
      </c>
      <c r="Y1150">
        <v>0</v>
      </c>
      <c r="Z1150">
        <v>0</v>
      </c>
      <c r="AA1150">
        <v>0</v>
      </c>
      <c r="AB1150">
        <v>0</v>
      </c>
      <c r="AC1150">
        <v>1</v>
      </c>
      <c r="AD1150">
        <v>1</v>
      </c>
      <c r="AE1150">
        <v>1</v>
      </c>
      <c r="AF1150" t="str">
        <f t="shared" si="114"/>
        <v>0x0007</v>
      </c>
      <c r="AG1150" s="8" t="str">
        <f t="shared" si="115"/>
        <v>new InstInfo(1146, "v_rsq_clamp_f32_ext", "v4f", "v4f", "none", "none", "none", "none", "none", 2, 2, @"Reciprocal square root.&lt;br&gt;The clamp prevents infinite results, clamping infinities to max_float.&lt;br&gt;D.f = 1.0 / sqrt(S0.f), result clamped to +-max_float. ", @"", ISA_Enc.VOP3a1, 428, 0, 0xD3580000, 0x0007),</v>
      </c>
    </row>
    <row r="1151" spans="2:33" ht="105" x14ac:dyDescent="0.25">
      <c r="B1151" t="s">
        <v>364</v>
      </c>
      <c r="C1151" s="5">
        <f t="shared" si="116"/>
        <v>1147</v>
      </c>
      <c r="D1151" t="s">
        <v>2798</v>
      </c>
      <c r="E1151" t="s">
        <v>2798</v>
      </c>
      <c r="F1151" t="s">
        <v>2791</v>
      </c>
      <c r="G1151" t="s">
        <v>2791</v>
      </c>
      <c r="H1151" t="s">
        <v>2791</v>
      </c>
      <c r="I1151" t="s">
        <v>2791</v>
      </c>
      <c r="J1151" t="s">
        <v>2791</v>
      </c>
      <c r="K1151">
        <f t="shared" si="118"/>
        <v>2</v>
      </c>
      <c r="L1151">
        <f t="shared" si="119"/>
        <v>2</v>
      </c>
      <c r="M1151">
        <v>0</v>
      </c>
      <c r="N1151" s="6" t="s">
        <v>1579</v>
      </c>
      <c r="O1151" s="6"/>
      <c r="P1151" t="s">
        <v>2</v>
      </c>
      <c r="Q1151" s="5">
        <v>50</v>
      </c>
      <c r="R1151">
        <f>_xlfn.IFNA(VLOOKUP(B1151 &amp; "_EXT",$B$4:$C$1093,2,),0)</f>
        <v>0</v>
      </c>
      <c r="S1151" t="str">
        <f>"0x" &amp; DEC2HEX(_xlfn.BITOR(LOOKUP(P1151,Encodings!$B$4:$B$21,Encodings!$E$4:$E$21),_xlfn.BITLSHIFT(Q1151,LOOKUP(P1151,Encodings!$B$4:$B$21,Encodings!$D$4:$D$21))),8)</f>
        <v>0x7E006400</v>
      </c>
      <c r="T1151" t="str">
        <f>DEC2BIN(Q1151,7)</f>
        <v>0110010</v>
      </c>
      <c r="U1151">
        <v>0</v>
      </c>
      <c r="V1151">
        <v>0</v>
      </c>
      <c r="W1151">
        <v>0</v>
      </c>
      <c r="X1151">
        <v>0</v>
      </c>
      <c r="Y1151">
        <v>0</v>
      </c>
      <c r="Z1151">
        <v>0</v>
      </c>
      <c r="AA1151">
        <v>0</v>
      </c>
      <c r="AB1151">
        <v>0</v>
      </c>
      <c r="AC1151">
        <v>1</v>
      </c>
      <c r="AD1151">
        <v>0</v>
      </c>
      <c r="AE1151">
        <v>1</v>
      </c>
      <c r="AF1151" t="str">
        <f t="shared" si="114"/>
        <v>0x0005</v>
      </c>
      <c r="AG1151" s="8" t="str">
        <f t="shared" si="115"/>
        <v>new InstInfo(1147, "v_rsq_clamp_f64", "v8f", "v8f", "none", "none", "none", "none", "none", 2, 2, @"Double reciprocal square root.&lt;br&gt;The clamp prevents infinite results, clamping infinities to max_float. Inputs from two consecutive GPRs, the instruction source specifies the lesser of the two. Double result written to two consecutive GPRs, the instruction Dest specifies the lesser of the two.&lt;br&gt;D.d = 1.0 / sqrt(S0.d), result clamped to +-max_float. ", @"", ISA_Enc.VOP1, 50, 0, 0x7E006400, 0x0005),</v>
      </c>
    </row>
    <row r="1152" spans="2:33" ht="105" x14ac:dyDescent="0.25">
      <c r="B1152" t="s">
        <v>2090</v>
      </c>
      <c r="C1152" s="5">
        <f t="shared" si="116"/>
        <v>1148</v>
      </c>
      <c r="D1152" t="s">
        <v>2798</v>
      </c>
      <c r="E1152" t="s">
        <v>2798</v>
      </c>
      <c r="F1152" t="s">
        <v>2791</v>
      </c>
      <c r="G1152" t="s">
        <v>2791</v>
      </c>
      <c r="H1152" t="s">
        <v>2791</v>
      </c>
      <c r="I1152" t="s">
        <v>2791</v>
      </c>
      <c r="J1152" t="s">
        <v>2791</v>
      </c>
      <c r="K1152">
        <f t="shared" si="118"/>
        <v>2</v>
      </c>
      <c r="L1152">
        <f t="shared" si="119"/>
        <v>2</v>
      </c>
      <c r="N1152" s="6" t="s">
        <v>1579</v>
      </c>
      <c r="O1152" s="6"/>
      <c r="P1152" t="s">
        <v>2867</v>
      </c>
      <c r="Q1152">
        <v>434</v>
      </c>
      <c r="R1152">
        <v>0</v>
      </c>
      <c r="S1152" t="str">
        <f>"0x" &amp; DEC2HEX(_xlfn.BITOR(LOOKUP(P1152,Encodings!$B$4:$B$21,Encodings!$E$4:$E$21),_xlfn.BITLSHIFT(Q1152,LOOKUP(P1152,Encodings!$B$4:$B$21,Encodings!$D$4:$D$21))),8)</f>
        <v>0xD3640000</v>
      </c>
      <c r="T1152" t="str">
        <f>DEC2BIN(Q1152,9)</f>
        <v>110110010</v>
      </c>
      <c r="U1152">
        <v>0</v>
      </c>
      <c r="V1152">
        <v>0</v>
      </c>
      <c r="W1152">
        <v>0</v>
      </c>
      <c r="X1152">
        <v>0</v>
      </c>
      <c r="Y1152">
        <v>0</v>
      </c>
      <c r="Z1152">
        <v>0</v>
      </c>
      <c r="AA1152">
        <v>0</v>
      </c>
      <c r="AB1152">
        <v>0</v>
      </c>
      <c r="AC1152">
        <v>1</v>
      </c>
      <c r="AD1152">
        <v>1</v>
      </c>
      <c r="AE1152">
        <v>1</v>
      </c>
      <c r="AF1152" t="str">
        <f t="shared" si="114"/>
        <v>0x0007</v>
      </c>
      <c r="AG1152" s="8" t="str">
        <f t="shared" si="115"/>
        <v>new InstInfo(1148, "v_rsq_clamp_f64_ext", "v8f", "v8f", "none", "none", "none", "none", "none", 2, 2, @"Double reciprocal square root.&lt;br&gt;The clamp prevents infinite results, clamping infinities to max_float. Inputs from two consecutive GPRs, the instruction source specifies the lesser of the two. Double result written to two consecutive GPRs, the instruction Dest specifies the lesser of the two.&lt;br&gt;D.d = 1.0 / sqrt(S0.d), result clamped to +-max_float. ", @"", ISA_Enc.VOP3a1, 434, 0, 0xD3640000, 0x0007),</v>
      </c>
    </row>
    <row r="1153" spans="2:33" ht="30" x14ac:dyDescent="0.25">
      <c r="B1153" t="s">
        <v>360</v>
      </c>
      <c r="C1153" s="5">
        <f t="shared" si="116"/>
        <v>1149</v>
      </c>
      <c r="D1153" t="s">
        <v>2796</v>
      </c>
      <c r="E1153" t="s">
        <v>2796</v>
      </c>
      <c r="F1153" t="s">
        <v>2791</v>
      </c>
      <c r="G1153" t="s">
        <v>2791</v>
      </c>
      <c r="H1153" t="s">
        <v>2791</v>
      </c>
      <c r="I1153" t="s">
        <v>2791</v>
      </c>
      <c r="J1153" t="s">
        <v>2791</v>
      </c>
      <c r="K1153">
        <f t="shared" si="118"/>
        <v>2</v>
      </c>
      <c r="L1153">
        <f t="shared" si="119"/>
        <v>2</v>
      </c>
      <c r="M1153">
        <v>0</v>
      </c>
      <c r="N1153" s="6" t="s">
        <v>1581</v>
      </c>
      <c r="O1153" s="6"/>
      <c r="P1153" t="s">
        <v>2</v>
      </c>
      <c r="Q1153" s="5">
        <v>46</v>
      </c>
      <c r="R1153">
        <f>_xlfn.IFNA(VLOOKUP(B1153 &amp; "_EXT",$B$4:$C$1093,2,),0)</f>
        <v>0</v>
      </c>
      <c r="S1153" t="str">
        <f>"0x" &amp; DEC2HEX(_xlfn.BITOR(LOOKUP(P1153,Encodings!$B$4:$B$21,Encodings!$E$4:$E$21),_xlfn.BITLSHIFT(Q1153,LOOKUP(P1153,Encodings!$B$4:$B$21,Encodings!$D$4:$D$21))),8)</f>
        <v>0x7E005C00</v>
      </c>
      <c r="T1153" t="str">
        <f>DEC2BIN(Q1153,7)</f>
        <v>0101110</v>
      </c>
      <c r="U1153">
        <v>0</v>
      </c>
      <c r="V1153">
        <v>0</v>
      </c>
      <c r="W1153">
        <v>0</v>
      </c>
      <c r="X1153">
        <v>0</v>
      </c>
      <c r="Y1153">
        <v>0</v>
      </c>
      <c r="Z1153">
        <v>0</v>
      </c>
      <c r="AA1153">
        <v>0</v>
      </c>
      <c r="AB1153">
        <v>0</v>
      </c>
      <c r="AC1153">
        <v>1</v>
      </c>
      <c r="AD1153">
        <v>0</v>
      </c>
      <c r="AE1153">
        <v>1</v>
      </c>
      <c r="AF1153" t="str">
        <f t="shared" si="114"/>
        <v>0x0005</v>
      </c>
      <c r="AG1153" s="8" t="str">
        <f t="shared" si="115"/>
        <v>new InstInfo(1149, "v_rsq_f32", "v4f", "v4f", "none", "none", "none", "none", "none", 2, 2, @"Reciprocal square roots.&lt;br&gt;D.f = 1.0 / sqrt(S0.f). ", @"", ISA_Enc.VOP1, 46, 0, 0x7E005C00, 0x0005),</v>
      </c>
    </row>
    <row r="1154" spans="2:33" ht="30" x14ac:dyDescent="0.25">
      <c r="B1154" t="s">
        <v>2091</v>
      </c>
      <c r="C1154" s="5">
        <f t="shared" si="116"/>
        <v>1150</v>
      </c>
      <c r="D1154" t="s">
        <v>2796</v>
      </c>
      <c r="E1154" t="s">
        <v>2796</v>
      </c>
      <c r="F1154" t="s">
        <v>2791</v>
      </c>
      <c r="G1154" t="s">
        <v>2791</v>
      </c>
      <c r="H1154" t="s">
        <v>2791</v>
      </c>
      <c r="I1154" t="s">
        <v>2791</v>
      </c>
      <c r="J1154" t="s">
        <v>2791</v>
      </c>
      <c r="K1154">
        <f t="shared" si="118"/>
        <v>2</v>
      </c>
      <c r="L1154">
        <f t="shared" si="119"/>
        <v>2</v>
      </c>
      <c r="N1154" s="6" t="s">
        <v>1581</v>
      </c>
      <c r="O1154" s="6"/>
      <c r="P1154" t="s">
        <v>2867</v>
      </c>
      <c r="Q1154">
        <v>430</v>
      </c>
      <c r="R1154">
        <v>0</v>
      </c>
      <c r="S1154" t="str">
        <f>"0x" &amp; DEC2HEX(_xlfn.BITOR(LOOKUP(P1154,Encodings!$B$4:$B$21,Encodings!$E$4:$E$21),_xlfn.BITLSHIFT(Q1154,LOOKUP(P1154,Encodings!$B$4:$B$21,Encodings!$D$4:$D$21))),8)</f>
        <v>0xD35C0000</v>
      </c>
      <c r="T1154" t="str">
        <f>DEC2BIN(Q1154,9)</f>
        <v>110101110</v>
      </c>
      <c r="U1154">
        <v>0</v>
      </c>
      <c r="V1154">
        <v>0</v>
      </c>
      <c r="W1154">
        <v>0</v>
      </c>
      <c r="X1154">
        <v>0</v>
      </c>
      <c r="Y1154">
        <v>0</v>
      </c>
      <c r="Z1154">
        <v>0</v>
      </c>
      <c r="AA1154">
        <v>0</v>
      </c>
      <c r="AB1154">
        <v>0</v>
      </c>
      <c r="AC1154">
        <v>1</v>
      </c>
      <c r="AD1154">
        <v>1</v>
      </c>
      <c r="AE1154">
        <v>1</v>
      </c>
      <c r="AF1154" t="str">
        <f t="shared" si="114"/>
        <v>0x0007</v>
      </c>
      <c r="AG1154" s="8" t="str">
        <f t="shared" si="115"/>
        <v>new InstInfo(1150, "v_rsq_f32_ext", "v4f", "v4f", "none", "none", "none", "none", "none", 2, 2, @"Reciprocal square roots.&lt;br&gt;D.f = 1.0 / sqrt(S0.f). ", @"", ISA_Enc.VOP3a1, 430, 0, 0xD35C0000, 0x0007),</v>
      </c>
    </row>
    <row r="1155" spans="2:33" ht="90" x14ac:dyDescent="0.25">
      <c r="B1155" t="s">
        <v>363</v>
      </c>
      <c r="C1155" s="5">
        <f t="shared" si="116"/>
        <v>1151</v>
      </c>
      <c r="D1155" t="s">
        <v>2798</v>
      </c>
      <c r="E1155" t="s">
        <v>2798</v>
      </c>
      <c r="F1155" t="s">
        <v>2791</v>
      </c>
      <c r="G1155" t="s">
        <v>2791</v>
      </c>
      <c r="H1155" t="s">
        <v>2791</v>
      </c>
      <c r="I1155" t="s">
        <v>2791</v>
      </c>
      <c r="J1155" t="s">
        <v>2791</v>
      </c>
      <c r="K1155">
        <f t="shared" si="118"/>
        <v>2</v>
      </c>
      <c r="L1155">
        <f t="shared" si="119"/>
        <v>2</v>
      </c>
      <c r="M1155">
        <v>0</v>
      </c>
      <c r="N1155" s="6" t="s">
        <v>1583</v>
      </c>
      <c r="O1155" s="6"/>
      <c r="P1155" t="s">
        <v>2</v>
      </c>
      <c r="Q1155" s="5">
        <v>49</v>
      </c>
      <c r="R1155">
        <f>_xlfn.IFNA(VLOOKUP(B1155 &amp; "_EXT",$B$4:$C$1093,2,),0)</f>
        <v>0</v>
      </c>
      <c r="S1155" t="str">
        <f>"0x" &amp; DEC2HEX(_xlfn.BITOR(LOOKUP(P1155,Encodings!$B$4:$B$21,Encodings!$E$4:$E$21),_xlfn.BITLSHIFT(Q1155,LOOKUP(P1155,Encodings!$B$4:$B$21,Encodings!$D$4:$D$21))),8)</f>
        <v>0x7E006200</v>
      </c>
      <c r="T1155" t="str">
        <f>DEC2BIN(Q1155,7)</f>
        <v>0110001</v>
      </c>
      <c r="U1155">
        <v>0</v>
      </c>
      <c r="V1155">
        <v>0</v>
      </c>
      <c r="W1155">
        <v>0</v>
      </c>
      <c r="X1155">
        <v>0</v>
      </c>
      <c r="Y1155">
        <v>0</v>
      </c>
      <c r="Z1155">
        <v>0</v>
      </c>
      <c r="AA1155">
        <v>0</v>
      </c>
      <c r="AB1155">
        <v>0</v>
      </c>
      <c r="AC1155">
        <v>1</v>
      </c>
      <c r="AD1155">
        <v>0</v>
      </c>
      <c r="AE1155">
        <v>1</v>
      </c>
      <c r="AF1155" t="str">
        <f t="shared" si="114"/>
        <v>0x0005</v>
      </c>
      <c r="AG1155" s="8" t="str">
        <f t="shared" si="115"/>
        <v>new InstInfo(1151, "v_rsq_f64", "v8f", "v8f", "none", "none", "none", "none", "none", 2, 2, @"Double reciprocal square root.&lt;br&gt;Inputs from two consecutive GPRs; the instruction source specifies the lesser of the two. The double result is written to two consecutive GPRs; the instruction Dest specifies the lesser of the two.&lt;br&gt;D.f = 1.0 / sqrt(S0.f). ", @"", ISA_Enc.VOP1, 49, 0, 0x7E006200, 0x0005),</v>
      </c>
    </row>
    <row r="1156" spans="2:33" ht="90" x14ac:dyDescent="0.25">
      <c r="B1156" t="s">
        <v>2092</v>
      </c>
      <c r="C1156" s="5">
        <f t="shared" si="116"/>
        <v>1152</v>
      </c>
      <c r="D1156" t="s">
        <v>2798</v>
      </c>
      <c r="E1156" t="s">
        <v>2798</v>
      </c>
      <c r="F1156" t="s">
        <v>2791</v>
      </c>
      <c r="G1156" t="s">
        <v>2791</v>
      </c>
      <c r="H1156" t="s">
        <v>2791</v>
      </c>
      <c r="I1156" t="s">
        <v>2791</v>
      </c>
      <c r="J1156" t="s">
        <v>2791</v>
      </c>
      <c r="K1156">
        <f t="shared" si="118"/>
        <v>2</v>
      </c>
      <c r="L1156">
        <f t="shared" si="119"/>
        <v>2</v>
      </c>
      <c r="N1156" s="6" t="s">
        <v>1583</v>
      </c>
      <c r="O1156" s="6"/>
      <c r="P1156" t="s">
        <v>2867</v>
      </c>
      <c r="Q1156">
        <v>433</v>
      </c>
      <c r="R1156">
        <v>0</v>
      </c>
      <c r="S1156" t="str">
        <f>"0x" &amp; DEC2HEX(_xlfn.BITOR(LOOKUP(P1156,Encodings!$B$4:$B$21,Encodings!$E$4:$E$21),_xlfn.BITLSHIFT(Q1156,LOOKUP(P1156,Encodings!$B$4:$B$21,Encodings!$D$4:$D$21))),8)</f>
        <v>0xD3620000</v>
      </c>
      <c r="T1156" t="str">
        <f>DEC2BIN(Q1156,9)</f>
        <v>110110001</v>
      </c>
      <c r="U1156">
        <v>0</v>
      </c>
      <c r="V1156">
        <v>0</v>
      </c>
      <c r="W1156">
        <v>0</v>
      </c>
      <c r="X1156">
        <v>0</v>
      </c>
      <c r="Y1156">
        <v>0</v>
      </c>
      <c r="Z1156">
        <v>0</v>
      </c>
      <c r="AA1156">
        <v>0</v>
      </c>
      <c r="AB1156">
        <v>0</v>
      </c>
      <c r="AC1156">
        <v>1</v>
      </c>
      <c r="AD1156">
        <v>1</v>
      </c>
      <c r="AE1156">
        <v>1</v>
      </c>
      <c r="AF1156" t="str">
        <f t="shared" ref="AF1156:AF1188" si="120">"0x" &amp; BIN2HEX(U1156 &amp; V1156 &amp; W1156, 2)  &amp; BIN2HEX(X1156 &amp; Y1156 &amp; Z1156 &amp; AA1156 &amp; AB1156 &amp; AC1156 &amp; AD1156 &amp; AE1156, 2)</f>
        <v>0x0007</v>
      </c>
      <c r="AG1156" s="8" t="str">
        <f t="shared" ref="AG1156:AG1188" si="121">"new InstInfo("&amp; TEXT(C1156,"0000") &amp;", """&amp;LOWER(B1156)&amp;""", """&amp;D1156&amp;""", """&amp;E1156&amp;""", """&amp;F1156&amp;""", """&amp;G1156&amp;""", """&amp;H1156&amp;""", """&amp;I1156&amp;""", """&amp;J1156&amp;""", "&amp;K1156&amp;", "&amp;L1156&amp;", @"""&amp;SUBSTITUTE(SUBSTITUTE(N1156,CHAR(13),"&lt;br&gt;"),CHAR(10),"")&amp;""", @"""&amp;O1156&amp;""", ISA_Enc."&amp;P1156&amp;", "&amp;Q1156&amp;", "&amp;R1156&amp;", "&amp;S1156&amp;", "&amp;AF1156&amp;"),"</f>
        <v>new InstInfo(1152, "v_rsq_f64_ext", "v8f", "v8f", "none", "none", "none", "none", "none", 2, 2, @"Double reciprocal square root.&lt;br&gt;Inputs from two consecutive GPRs; the instruction source specifies the lesser of the two. The double result is written to two consecutive GPRs; the instruction Dest specifies the lesser of the two.&lt;br&gt;D.f = 1.0 / sqrt(S0.f). ", @"", ISA_Enc.VOP3a1, 433, 0, 0xD3620000, 0x0007),</v>
      </c>
    </row>
    <row r="1157" spans="2:33" ht="75" x14ac:dyDescent="0.25">
      <c r="B1157" t="s">
        <v>47</v>
      </c>
      <c r="C1157" s="5">
        <f t="shared" si="116"/>
        <v>1153</v>
      </c>
      <c r="D1157" t="s">
        <v>2796</v>
      </c>
      <c r="E1157" t="s">
        <v>2796</v>
      </c>
      <c r="F1157" t="s">
        <v>2791</v>
      </c>
      <c r="G1157" t="s">
        <v>2791</v>
      </c>
      <c r="H1157" t="s">
        <v>2791</v>
      </c>
      <c r="I1157" t="s">
        <v>2791</v>
      </c>
      <c r="J1157" t="s">
        <v>2791</v>
      </c>
      <c r="K1157">
        <f t="shared" si="118"/>
        <v>2</v>
      </c>
      <c r="L1157">
        <f t="shared" si="119"/>
        <v>2</v>
      </c>
      <c r="M1157">
        <v>0</v>
      </c>
      <c r="N1157" s="6" t="s">
        <v>1585</v>
      </c>
      <c r="O1157" s="6"/>
      <c r="P1157" t="s">
        <v>2</v>
      </c>
      <c r="Q1157" s="5">
        <v>45</v>
      </c>
      <c r="R1157">
        <f>_xlfn.IFNA(VLOOKUP(B1157 &amp; "_EXT",$B$4:$C$1093,2,),0)</f>
        <v>0</v>
      </c>
      <c r="S1157" t="str">
        <f>"0x" &amp; DEC2HEX(_xlfn.BITOR(LOOKUP(P1157,Encodings!$B$4:$B$21,Encodings!$E$4:$E$21),_xlfn.BITLSHIFT(Q1157,LOOKUP(P1157,Encodings!$B$4:$B$21,Encodings!$D$4:$D$21))),8)</f>
        <v>0x7E005A00</v>
      </c>
      <c r="T1157" t="str">
        <f>DEC2BIN(Q1157,7)</f>
        <v>0101101</v>
      </c>
      <c r="U1157">
        <v>0</v>
      </c>
      <c r="V1157">
        <v>0</v>
      </c>
      <c r="W1157">
        <v>0</v>
      </c>
      <c r="X1157">
        <v>0</v>
      </c>
      <c r="Y1157">
        <v>0</v>
      </c>
      <c r="Z1157">
        <v>0</v>
      </c>
      <c r="AA1157">
        <v>0</v>
      </c>
      <c r="AB1157">
        <v>0</v>
      </c>
      <c r="AC1157">
        <v>1</v>
      </c>
      <c r="AD1157">
        <v>0</v>
      </c>
      <c r="AE1157">
        <v>1</v>
      </c>
      <c r="AF1157" t="str">
        <f t="shared" si="120"/>
        <v>0x0005</v>
      </c>
      <c r="AG1157" s="8" t="str">
        <f t="shared" si="121"/>
        <v>new InstInfo(1153, "v_rsq_legacy_f32", "v4f", "v4f", "none", "none", "none", "none", "none", 2, 2, @"Reciprocal square root.&lt;br&gt;Legacy refers to the behavior that rsq_legacy(+/-0)=+0.&lt;br&gt;The clamp prevents infinite results, clamping infinities to max_float.&lt;br&gt;D.f = 1.0 / sqrt(S0.f). ", @"", ISA_Enc.VOP1, 45, 0, 0x7E005A00, 0x0005),</v>
      </c>
    </row>
    <row r="1158" spans="2:33" ht="75" x14ac:dyDescent="0.25">
      <c r="B1158" t="s">
        <v>2093</v>
      </c>
      <c r="C1158" s="5">
        <f t="shared" ref="C1158:C1188" si="122">C1157+1</f>
        <v>1154</v>
      </c>
      <c r="D1158" t="s">
        <v>2796</v>
      </c>
      <c r="E1158" t="s">
        <v>2796</v>
      </c>
      <c r="F1158" t="s">
        <v>2791</v>
      </c>
      <c r="G1158" t="s">
        <v>2791</v>
      </c>
      <c r="H1158" t="s">
        <v>2791</v>
      </c>
      <c r="I1158" t="s">
        <v>2791</v>
      </c>
      <c r="J1158" t="s">
        <v>2791</v>
      </c>
      <c r="K1158">
        <f t="shared" ref="K1158:K1188" si="123">7-COUNTIF(D1158:J1158,"none")</f>
        <v>2</v>
      </c>
      <c r="L1158">
        <f t="shared" si="119"/>
        <v>2</v>
      </c>
      <c r="N1158" s="6" t="s">
        <v>1585</v>
      </c>
      <c r="O1158" s="6"/>
      <c r="P1158" t="s">
        <v>2867</v>
      </c>
      <c r="Q1158">
        <v>429</v>
      </c>
      <c r="R1158">
        <v>0</v>
      </c>
      <c r="S1158" t="str">
        <f>"0x" &amp; DEC2HEX(_xlfn.BITOR(LOOKUP(P1158,Encodings!$B$4:$B$21,Encodings!$E$4:$E$21),_xlfn.BITLSHIFT(Q1158,LOOKUP(P1158,Encodings!$B$4:$B$21,Encodings!$D$4:$D$21))),8)</f>
        <v>0xD35A0000</v>
      </c>
      <c r="T1158" t="str">
        <f>DEC2BIN(Q1158,9)</f>
        <v>110101101</v>
      </c>
      <c r="U1158">
        <v>0</v>
      </c>
      <c r="V1158">
        <v>0</v>
      </c>
      <c r="W1158">
        <v>0</v>
      </c>
      <c r="X1158">
        <v>0</v>
      </c>
      <c r="Y1158">
        <v>0</v>
      </c>
      <c r="Z1158">
        <v>0</v>
      </c>
      <c r="AA1158">
        <v>0</v>
      </c>
      <c r="AB1158">
        <v>0</v>
      </c>
      <c r="AC1158">
        <v>1</v>
      </c>
      <c r="AD1158">
        <v>1</v>
      </c>
      <c r="AE1158">
        <v>1</v>
      </c>
      <c r="AF1158" t="str">
        <f t="shared" si="120"/>
        <v>0x0007</v>
      </c>
      <c r="AG1158" s="8" t="str">
        <f t="shared" si="121"/>
        <v>new InstInfo(1154, "v_rsq_legacy_f32_ext", "v4f", "v4f", "none", "none", "none", "none", "none", 2, 2, @"Reciprocal square root.&lt;br&gt;Legacy refers to the behavior that rsq_legacy(+/-0)=+0.&lt;br&gt;The clamp prevents infinite results, clamping infinities to max_float.&lt;br&gt;D.f = 1.0 / sqrt(S0.f). ", @"", ISA_Enc.VOP3a1, 429, 0, 0xD35A0000, 0x0007),</v>
      </c>
    </row>
    <row r="1159" spans="2:33" ht="105" x14ac:dyDescent="0.25">
      <c r="B1159" t="s">
        <v>776</v>
      </c>
      <c r="C1159" s="5">
        <f t="shared" si="122"/>
        <v>1155</v>
      </c>
      <c r="D1159" t="s">
        <v>2807</v>
      </c>
      <c r="E1159" t="s">
        <v>2807</v>
      </c>
      <c r="F1159" t="s">
        <v>2807</v>
      </c>
      <c r="G1159" t="s">
        <v>2800</v>
      </c>
      <c r="H1159" t="s">
        <v>2791</v>
      </c>
      <c r="I1159" t="s">
        <v>2791</v>
      </c>
      <c r="J1159" t="s">
        <v>2791</v>
      </c>
      <c r="K1159">
        <f t="shared" si="123"/>
        <v>4</v>
      </c>
      <c r="L1159">
        <f t="shared" si="119"/>
        <v>4</v>
      </c>
      <c r="N1159" s="6" t="s">
        <v>1680</v>
      </c>
      <c r="O1159" s="6"/>
      <c r="P1159" t="s">
        <v>2865</v>
      </c>
      <c r="Q1159" s="5">
        <v>347</v>
      </c>
      <c r="R1159">
        <v>0</v>
      </c>
      <c r="S1159" t="str">
        <f>"0x" &amp; DEC2HEX(_xlfn.BITOR(LOOKUP(P1159,Encodings!$B$4:$B$21,Encodings!$E$4:$E$21),_xlfn.BITLSHIFT(Q1159,LOOKUP(P1159,Encodings!$B$4:$B$21,Encodings!$D$4:$D$21))),8)</f>
        <v>0xD2B60000</v>
      </c>
      <c r="T1159" t="str">
        <f>DEC2BIN(Q1159,9)</f>
        <v>101011011</v>
      </c>
      <c r="U1159">
        <v>0</v>
      </c>
      <c r="V1159">
        <v>0</v>
      </c>
      <c r="W1159">
        <v>0</v>
      </c>
      <c r="X1159">
        <v>0</v>
      </c>
      <c r="Y1159">
        <v>0</v>
      </c>
      <c r="Z1159">
        <v>0</v>
      </c>
      <c r="AA1159">
        <v>0</v>
      </c>
      <c r="AB1159">
        <v>0</v>
      </c>
      <c r="AC1159">
        <v>1</v>
      </c>
      <c r="AD1159">
        <v>1</v>
      </c>
      <c r="AE1159">
        <v>1</v>
      </c>
      <c r="AF1159" t="str">
        <f t="shared" si="120"/>
        <v>0x0007</v>
      </c>
      <c r="AG1159" s="8" t="str">
        <f t="shared" si="121"/>
        <v>new InstInfo(1155, "v_sad_hi_u8", "v1u", "v1u", "v1u", "v4u", "none", "none", "none", 4, 4, @"Sum of absolute differences with accumulation.&lt;br&gt;Perform 4x1 SAD with S0.u and S1.u, and accumulate result into msb's of S2.u. Overflow is lost.&lt;br&gt;ABS_DIFF (A,B) = (A&gt;B) ? (A-B) : (B-A) &lt;br&gt;D.u = (ABS_DIFF (S0.u[31:24],S1.u[31:24])+ ABS_DIFF (S0.u[23:16],S1.u[23:16]) + ABS_DIFF (S0.u[15:8],S1.u[15:8]) + ABS_DIFF (S0.u[7:0],S1.u[7:0]) ) &lt;&lt; 16 + S2.u ", @"", ISA_Enc.VOP3a3, 347, 0, 0xD2B60000, 0x0007),</v>
      </c>
    </row>
    <row r="1160" spans="2:33" ht="90" x14ac:dyDescent="0.25">
      <c r="B1160" t="s">
        <v>777</v>
      </c>
      <c r="C1160" s="5">
        <f t="shared" si="122"/>
        <v>1156</v>
      </c>
      <c r="D1160" t="s">
        <v>2809</v>
      </c>
      <c r="E1160" t="s">
        <v>2809</v>
      </c>
      <c r="F1160" t="s">
        <v>2809</v>
      </c>
      <c r="G1160" t="s">
        <v>2800</v>
      </c>
      <c r="H1160" t="s">
        <v>2791</v>
      </c>
      <c r="I1160" t="s">
        <v>2791</v>
      </c>
      <c r="J1160" t="s">
        <v>2791</v>
      </c>
      <c r="K1160">
        <f t="shared" si="123"/>
        <v>4</v>
      </c>
      <c r="L1160">
        <f t="shared" si="119"/>
        <v>4</v>
      </c>
      <c r="N1160" s="6" t="s">
        <v>1661</v>
      </c>
      <c r="O1160" s="6"/>
      <c r="P1160" t="s">
        <v>2865</v>
      </c>
      <c r="Q1160" s="5">
        <v>348</v>
      </c>
      <c r="R1160">
        <v>0</v>
      </c>
      <c r="S1160" t="str">
        <f>"0x" &amp; DEC2HEX(_xlfn.BITOR(LOOKUP(P1160,Encodings!$B$4:$B$21,Encodings!$E$4:$E$21),_xlfn.BITLSHIFT(Q1160,LOOKUP(P1160,Encodings!$B$4:$B$21,Encodings!$D$4:$D$21))),8)</f>
        <v>0xD2B80000</v>
      </c>
      <c r="T1160" t="str">
        <f>DEC2BIN(Q1160,9)</f>
        <v>101011100</v>
      </c>
      <c r="U1160">
        <v>0</v>
      </c>
      <c r="V1160">
        <v>0</v>
      </c>
      <c r="W1160">
        <v>0</v>
      </c>
      <c r="X1160">
        <v>0</v>
      </c>
      <c r="Y1160">
        <v>0</v>
      </c>
      <c r="Z1160">
        <v>0</v>
      </c>
      <c r="AA1160">
        <v>0</v>
      </c>
      <c r="AB1160">
        <v>0</v>
      </c>
      <c r="AC1160">
        <v>1</v>
      </c>
      <c r="AD1160">
        <v>1</v>
      </c>
      <c r="AE1160">
        <v>1</v>
      </c>
      <c r="AF1160" t="str">
        <f t="shared" si="120"/>
        <v>0x0007</v>
      </c>
      <c r="AG1160" s="8" t="str">
        <f t="shared" si="121"/>
        <v>new InstInfo(1156, "v_sad_u16", "v2u", "v2u", "v2u", "v4u", "none", "none", "none", 4, 4, @"Sum of absolute differences with accumulation.&lt;br&gt;Perform 2x1 SAD with S0.u and S1.u, and accumulate result with S2.u. &lt;br&gt;ABS_DIFF (A,B) = (A&gt;B) ? (A-B) : (B-A) &lt;br&gt;D.u = ABS_DIFF (S0.u[31:16],S1.u[31:16]) + ABS_DIFF (S0.u[15:0],S1.u[15:0]) + S2.u ", @"", ISA_Enc.VOP3a3, 348, 0, 0xD2B80000, 0x0007),</v>
      </c>
    </row>
    <row r="1161" spans="2:33" ht="75" x14ac:dyDescent="0.25">
      <c r="B1161" t="s">
        <v>778</v>
      </c>
      <c r="C1161" s="5">
        <f t="shared" si="122"/>
        <v>1157</v>
      </c>
      <c r="D1161" t="s">
        <v>2800</v>
      </c>
      <c r="E1161" t="s">
        <v>2800</v>
      </c>
      <c r="F1161" t="s">
        <v>2800</v>
      </c>
      <c r="G1161" t="s">
        <v>2800</v>
      </c>
      <c r="H1161" t="s">
        <v>2791</v>
      </c>
      <c r="I1161" t="s">
        <v>2791</v>
      </c>
      <c r="J1161" t="s">
        <v>2791</v>
      </c>
      <c r="K1161">
        <f t="shared" si="123"/>
        <v>4</v>
      </c>
      <c r="L1161">
        <f t="shared" si="119"/>
        <v>4</v>
      </c>
      <c r="N1161" s="6" t="s">
        <v>1681</v>
      </c>
      <c r="O1161" s="6"/>
      <c r="P1161" t="s">
        <v>2865</v>
      </c>
      <c r="Q1161" s="5">
        <v>349</v>
      </c>
      <c r="R1161">
        <v>0</v>
      </c>
      <c r="S1161" t="str">
        <f>"0x" &amp; DEC2HEX(_xlfn.BITOR(LOOKUP(P1161,Encodings!$B$4:$B$21,Encodings!$E$4:$E$21),_xlfn.BITLSHIFT(Q1161,LOOKUP(P1161,Encodings!$B$4:$B$21,Encodings!$D$4:$D$21))),8)</f>
        <v>0xD2BA0000</v>
      </c>
      <c r="T1161" t="str">
        <f>DEC2BIN(Q1161,9)</f>
        <v>101011101</v>
      </c>
      <c r="U1161">
        <v>0</v>
      </c>
      <c r="V1161">
        <v>0</v>
      </c>
      <c r="W1161">
        <v>0</v>
      </c>
      <c r="X1161">
        <v>0</v>
      </c>
      <c r="Y1161">
        <v>0</v>
      </c>
      <c r="Z1161">
        <v>0</v>
      </c>
      <c r="AA1161">
        <v>0</v>
      </c>
      <c r="AB1161">
        <v>0</v>
      </c>
      <c r="AC1161">
        <v>1</v>
      </c>
      <c r="AD1161">
        <v>1</v>
      </c>
      <c r="AE1161">
        <v>1</v>
      </c>
      <c r="AF1161" t="str">
        <f t="shared" si="120"/>
        <v>0x0007</v>
      </c>
      <c r="AG1161" s="8" t="str">
        <f t="shared" si="121"/>
        <v>new InstInfo(1157, "v_sad_u32", "v4u", "v4u", "v4u", "v4u", "none", "none", "none", 4, 4, @"Sum of absolute differences with accumulation.&lt;br&gt;Perform a single-element SAD with S0.u and S1.u, and accumulate result into msb's of S2.u. Overflow is lost.&lt;br&gt;ABS_DIFF (A,B) = (A&gt;B) ? (A-B) : (B-A) &lt;br&gt;D.u = ABS_DIFF (S0.u,S1.u)  + S2.u ", @"", ISA_Enc.VOP3a3, 349, 0, 0xD2BA0000, 0x0007),</v>
      </c>
    </row>
    <row r="1162" spans="2:33" ht="120" x14ac:dyDescent="0.25">
      <c r="B1162" t="s">
        <v>775</v>
      </c>
      <c r="C1162" s="5">
        <f t="shared" si="122"/>
        <v>1158</v>
      </c>
      <c r="D1162" t="s">
        <v>2807</v>
      </c>
      <c r="E1162" t="s">
        <v>2807</v>
      </c>
      <c r="F1162" t="s">
        <v>2807</v>
      </c>
      <c r="G1162" t="s">
        <v>2800</v>
      </c>
      <c r="H1162" t="s">
        <v>2791</v>
      </c>
      <c r="I1162" t="s">
        <v>2791</v>
      </c>
      <c r="J1162" t="s">
        <v>2791</v>
      </c>
      <c r="K1162">
        <f t="shared" si="123"/>
        <v>4</v>
      </c>
      <c r="L1162">
        <f t="shared" si="119"/>
        <v>4</v>
      </c>
      <c r="N1162" s="6" t="s">
        <v>1659</v>
      </c>
      <c r="O1162" s="6"/>
      <c r="P1162" t="s">
        <v>2865</v>
      </c>
      <c r="Q1162" s="5">
        <v>346</v>
      </c>
      <c r="R1162">
        <v>0</v>
      </c>
      <c r="S1162" t="str">
        <f>"0x" &amp; DEC2HEX(_xlfn.BITOR(LOOKUP(P1162,Encodings!$B$4:$B$21,Encodings!$E$4:$E$21),_xlfn.BITLSHIFT(Q1162,LOOKUP(P1162,Encodings!$B$4:$B$21,Encodings!$D$4:$D$21))),8)</f>
        <v>0xD2B40000</v>
      </c>
      <c r="T1162" t="str">
        <f>DEC2BIN(Q1162,9)</f>
        <v>101011010</v>
      </c>
      <c r="U1162">
        <v>0</v>
      </c>
      <c r="V1162">
        <v>0</v>
      </c>
      <c r="W1162">
        <v>0</v>
      </c>
      <c r="X1162">
        <v>0</v>
      </c>
      <c r="Y1162">
        <v>0</v>
      </c>
      <c r="Z1162">
        <v>0</v>
      </c>
      <c r="AA1162">
        <v>0</v>
      </c>
      <c r="AB1162">
        <v>0</v>
      </c>
      <c r="AC1162">
        <v>1</v>
      </c>
      <c r="AD1162">
        <v>1</v>
      </c>
      <c r="AE1162">
        <v>1</v>
      </c>
      <c r="AF1162" t="str">
        <f t="shared" si="120"/>
        <v>0x0007</v>
      </c>
      <c r="AG1162" s="8" t="str">
        <f t="shared" si="121"/>
        <v>new InstInfo(1158, "v_sad_u8", "v1u", "v1u", "v1u", "v4u", "none", "none", "none", 4, 4, @"Sum of absolute differences with accumulation.&lt;br&gt;Perform 4x1 SAD with S0.u and S1.u, and accumulate result into lsbs of S2.u. Overflow into S2.u upper bits is allowed.&lt;br&gt;ABS_DIFF (A,B) = (A&gt;B) ? (A-B) : (B-A) &lt;br&gt;D.u = ABS_DIFF (S0.u[31:24],S1.u[31:24])+ ABS_DIFF (S0.u[23:16],S1.u[23:16])+&lt;br&gt;ABS_DIFF (S0.u[15:8],S1.u[15:8])+ ABS_DIFF (S0.u[7:0],S1.u[7:0]) + S2.u ", @"", ISA_Enc.VOP3a3, 346, 0, 0xD2B40000, 0x0007),</v>
      </c>
    </row>
    <row r="1163" spans="2:33" ht="90" x14ac:dyDescent="0.25">
      <c r="B1163" t="s">
        <v>53</v>
      </c>
      <c r="C1163" s="5">
        <f t="shared" si="122"/>
        <v>1159</v>
      </c>
      <c r="D1163" t="s">
        <v>2796</v>
      </c>
      <c r="E1163" t="s">
        <v>2796</v>
      </c>
      <c r="F1163" t="s">
        <v>2791</v>
      </c>
      <c r="G1163" t="s">
        <v>2791</v>
      </c>
      <c r="H1163" t="s">
        <v>2791</v>
      </c>
      <c r="I1163" t="s">
        <v>2791</v>
      </c>
      <c r="J1163" t="s">
        <v>2791</v>
      </c>
      <c r="K1163">
        <f t="shared" si="123"/>
        <v>2</v>
      </c>
      <c r="L1163">
        <f t="shared" si="119"/>
        <v>2</v>
      </c>
      <c r="M1163">
        <v>0</v>
      </c>
      <c r="N1163" s="6" t="s">
        <v>1587</v>
      </c>
      <c r="O1163" s="6"/>
      <c r="P1163" t="s">
        <v>2</v>
      </c>
      <c r="Q1163" s="5">
        <v>53</v>
      </c>
      <c r="R1163">
        <f>_xlfn.IFNA(VLOOKUP(B1163 &amp; "_EXT",$B$4:$C$1093,2,),0)</f>
        <v>0</v>
      </c>
      <c r="S1163" t="str">
        <f>"0x" &amp; DEC2HEX(_xlfn.BITOR(LOOKUP(P1163,Encodings!$B$4:$B$21,Encodings!$E$4:$E$21),_xlfn.BITLSHIFT(Q1163,LOOKUP(P1163,Encodings!$B$4:$B$21,Encodings!$D$4:$D$21))),8)</f>
        <v>0x7E006A00</v>
      </c>
      <c r="T1163" t="str">
        <f>DEC2BIN(Q1163,7)</f>
        <v>0110101</v>
      </c>
      <c r="U1163">
        <v>0</v>
      </c>
      <c r="V1163">
        <v>0</v>
      </c>
      <c r="W1163">
        <v>0</v>
      </c>
      <c r="X1163">
        <v>0</v>
      </c>
      <c r="Y1163">
        <v>0</v>
      </c>
      <c r="Z1163">
        <v>0</v>
      </c>
      <c r="AA1163">
        <v>0</v>
      </c>
      <c r="AB1163">
        <v>0</v>
      </c>
      <c r="AC1163">
        <v>1</v>
      </c>
      <c r="AD1163">
        <v>0</v>
      </c>
      <c r="AE1163">
        <v>1</v>
      </c>
      <c r="AF1163" t="str">
        <f t="shared" si="120"/>
        <v>0x0005</v>
      </c>
      <c r="AG1163" s="8" t="str">
        <f t="shared" si="121"/>
        <v>new InstInfo(1159, "v_sin_f32", "v4f", "v4f", "none", "none", "none", "none", "none", 2, 2, @"Sin function.&lt;br&gt;Input must be normalized from radians by dividing by 2*PI.&lt;br&gt;Valid input domain [-256, +256], which corresponds to an un-normalized input domain [-512*PI, +512*PI].&lt;br&gt;Out of range input results in float 0.&lt;br&gt;D.f = sin(S0.f). ", @"", ISA_Enc.VOP1, 53, 0, 0x7E006A00, 0x0005),</v>
      </c>
    </row>
    <row r="1164" spans="2:33" ht="90" x14ac:dyDescent="0.25">
      <c r="B1164" t="s">
        <v>2094</v>
      </c>
      <c r="C1164" s="5">
        <f t="shared" si="122"/>
        <v>1160</v>
      </c>
      <c r="D1164" t="s">
        <v>2796</v>
      </c>
      <c r="E1164" t="s">
        <v>2796</v>
      </c>
      <c r="F1164" t="s">
        <v>2791</v>
      </c>
      <c r="G1164" t="s">
        <v>2791</v>
      </c>
      <c r="H1164" t="s">
        <v>2791</v>
      </c>
      <c r="I1164" t="s">
        <v>2791</v>
      </c>
      <c r="J1164" t="s">
        <v>2791</v>
      </c>
      <c r="K1164">
        <f t="shared" si="123"/>
        <v>2</v>
      </c>
      <c r="L1164">
        <f t="shared" si="119"/>
        <v>2</v>
      </c>
      <c r="N1164" s="6" t="s">
        <v>1587</v>
      </c>
      <c r="O1164" s="6"/>
      <c r="P1164" t="s">
        <v>2867</v>
      </c>
      <c r="Q1164">
        <v>437</v>
      </c>
      <c r="R1164">
        <v>0</v>
      </c>
      <c r="S1164" t="str">
        <f>"0x" &amp; DEC2HEX(_xlfn.BITOR(LOOKUP(P1164,Encodings!$B$4:$B$21,Encodings!$E$4:$E$21),_xlfn.BITLSHIFT(Q1164,LOOKUP(P1164,Encodings!$B$4:$B$21,Encodings!$D$4:$D$21))),8)</f>
        <v>0xD36A0000</v>
      </c>
      <c r="T1164" t="str">
        <f>DEC2BIN(Q1164,9)</f>
        <v>110110101</v>
      </c>
      <c r="U1164">
        <v>0</v>
      </c>
      <c r="V1164">
        <v>0</v>
      </c>
      <c r="W1164">
        <v>0</v>
      </c>
      <c r="X1164">
        <v>0</v>
      </c>
      <c r="Y1164">
        <v>0</v>
      </c>
      <c r="Z1164">
        <v>0</v>
      </c>
      <c r="AA1164">
        <v>0</v>
      </c>
      <c r="AB1164">
        <v>0</v>
      </c>
      <c r="AC1164">
        <v>1</v>
      </c>
      <c r="AD1164">
        <v>1</v>
      </c>
      <c r="AE1164">
        <v>1</v>
      </c>
      <c r="AF1164" t="str">
        <f t="shared" si="120"/>
        <v>0x0007</v>
      </c>
      <c r="AG1164" s="8" t="str">
        <f t="shared" si="121"/>
        <v>new InstInfo(1160, "v_sin_f32_ext", "v4f", "v4f", "none", "none", "none", "none", "none", 2, 2, @"Sin function.&lt;br&gt;Input must be normalized from radians by dividing by 2*PI.&lt;br&gt;Valid input domain [-256, +256], which corresponds to an un-normalized input domain [-512*PI, +512*PI].&lt;br&gt;Out of range input results in float 0.&lt;br&gt;D.f = sin(S0.f). ", @"", ISA_Enc.VOP3a1, 437, 0, 0xD36A0000, 0x0007),</v>
      </c>
    </row>
    <row r="1165" spans="2:33" ht="30" x14ac:dyDescent="0.25">
      <c r="B1165" t="s">
        <v>365</v>
      </c>
      <c r="C1165" s="5">
        <f t="shared" si="122"/>
        <v>1161</v>
      </c>
      <c r="D1165" t="s">
        <v>2796</v>
      </c>
      <c r="E1165" t="s">
        <v>2796</v>
      </c>
      <c r="F1165" t="s">
        <v>2791</v>
      </c>
      <c r="G1165" t="s">
        <v>2791</v>
      </c>
      <c r="H1165" t="s">
        <v>2791</v>
      </c>
      <c r="I1165" t="s">
        <v>2791</v>
      </c>
      <c r="J1165" t="s">
        <v>2791</v>
      </c>
      <c r="K1165">
        <f t="shared" si="123"/>
        <v>2</v>
      </c>
      <c r="L1165">
        <f t="shared" si="119"/>
        <v>2</v>
      </c>
      <c r="M1165">
        <v>0</v>
      </c>
      <c r="N1165" s="6" t="s">
        <v>1589</v>
      </c>
      <c r="O1165" s="6"/>
      <c r="P1165" t="s">
        <v>2</v>
      </c>
      <c r="Q1165" s="5">
        <v>51</v>
      </c>
      <c r="R1165">
        <f>_xlfn.IFNA(VLOOKUP(B1165 &amp; "_EXT",$B$4:$C$1093,2,),0)</f>
        <v>0</v>
      </c>
      <c r="S1165" t="str">
        <f>"0x" &amp; DEC2HEX(_xlfn.BITOR(LOOKUP(P1165,Encodings!$B$4:$B$21,Encodings!$E$4:$E$21),_xlfn.BITLSHIFT(Q1165,LOOKUP(P1165,Encodings!$B$4:$B$21,Encodings!$D$4:$D$21))),8)</f>
        <v>0x7E006600</v>
      </c>
      <c r="T1165" t="str">
        <f>DEC2BIN(Q1165,7)</f>
        <v>0110011</v>
      </c>
      <c r="U1165">
        <v>0</v>
      </c>
      <c r="V1165">
        <v>0</v>
      </c>
      <c r="W1165">
        <v>0</v>
      </c>
      <c r="X1165">
        <v>0</v>
      </c>
      <c r="Y1165">
        <v>0</v>
      </c>
      <c r="Z1165">
        <v>0</v>
      </c>
      <c r="AA1165">
        <v>0</v>
      </c>
      <c r="AB1165">
        <v>0</v>
      </c>
      <c r="AC1165">
        <v>1</v>
      </c>
      <c r="AD1165">
        <v>0</v>
      </c>
      <c r="AE1165">
        <v>1</v>
      </c>
      <c r="AF1165" t="str">
        <f t="shared" si="120"/>
        <v>0x0005</v>
      </c>
      <c r="AG1165" s="8" t="str">
        <f t="shared" si="121"/>
        <v>new InstInfo(1161, "v_sqrt_f32", "v4f", "v4f", "none", "none", "none", "none", "none", 2, 2, @"Square root. Useful for normal compression.&lt;br&gt;D.f = sqrt(S0.f). ", @"", ISA_Enc.VOP1, 51, 0, 0x7E006600, 0x0005),</v>
      </c>
    </row>
    <row r="1166" spans="2:33" ht="30" x14ac:dyDescent="0.25">
      <c r="B1166" t="s">
        <v>2095</v>
      </c>
      <c r="C1166" s="5">
        <f t="shared" si="122"/>
        <v>1162</v>
      </c>
      <c r="D1166" t="s">
        <v>2796</v>
      </c>
      <c r="E1166" t="s">
        <v>2796</v>
      </c>
      <c r="F1166" t="s">
        <v>2791</v>
      </c>
      <c r="G1166" t="s">
        <v>2791</v>
      </c>
      <c r="H1166" t="s">
        <v>2791</v>
      </c>
      <c r="I1166" t="s">
        <v>2791</v>
      </c>
      <c r="J1166" t="s">
        <v>2791</v>
      </c>
      <c r="K1166">
        <f t="shared" si="123"/>
        <v>2</v>
      </c>
      <c r="L1166">
        <f t="shared" si="119"/>
        <v>2</v>
      </c>
      <c r="N1166" s="6" t="s">
        <v>1589</v>
      </c>
      <c r="O1166" s="6"/>
      <c r="P1166" t="s">
        <v>2867</v>
      </c>
      <c r="Q1166">
        <v>435</v>
      </c>
      <c r="R1166">
        <v>0</v>
      </c>
      <c r="S1166" t="str">
        <f>"0x" &amp; DEC2HEX(_xlfn.BITOR(LOOKUP(P1166,Encodings!$B$4:$B$21,Encodings!$E$4:$E$21),_xlfn.BITLSHIFT(Q1166,LOOKUP(P1166,Encodings!$B$4:$B$21,Encodings!$D$4:$D$21))),8)</f>
        <v>0xD3660000</v>
      </c>
      <c r="T1166" t="str">
        <f>DEC2BIN(Q1166,9)</f>
        <v>110110011</v>
      </c>
      <c r="U1166">
        <v>0</v>
      </c>
      <c r="V1166">
        <v>0</v>
      </c>
      <c r="W1166">
        <v>0</v>
      </c>
      <c r="X1166">
        <v>0</v>
      </c>
      <c r="Y1166">
        <v>0</v>
      </c>
      <c r="Z1166">
        <v>0</v>
      </c>
      <c r="AA1166">
        <v>0</v>
      </c>
      <c r="AB1166">
        <v>0</v>
      </c>
      <c r="AC1166">
        <v>1</v>
      </c>
      <c r="AD1166">
        <v>1</v>
      </c>
      <c r="AE1166">
        <v>1</v>
      </c>
      <c r="AF1166" t="str">
        <f t="shared" si="120"/>
        <v>0x0007</v>
      </c>
      <c r="AG1166" s="8" t="str">
        <f t="shared" si="121"/>
        <v>new InstInfo(1162, "v_sqrt_f32_ext", "v4f", "v4f", "none", "none", "none", "none", "none", 2, 2, @"Square root. Useful for normal compression.&lt;br&gt;D.f = sqrt(S0.f). ", @"", ISA_Enc.VOP3a1, 435, 0, 0xD3660000, 0x0007),</v>
      </c>
    </row>
    <row r="1167" spans="2:33" x14ac:dyDescent="0.25">
      <c r="B1167" t="s">
        <v>366</v>
      </c>
      <c r="C1167" s="5">
        <f t="shared" si="122"/>
        <v>1163</v>
      </c>
      <c r="D1167" t="s">
        <v>2798</v>
      </c>
      <c r="E1167" t="s">
        <v>2798</v>
      </c>
      <c r="F1167" t="s">
        <v>2791</v>
      </c>
      <c r="G1167" t="s">
        <v>2791</v>
      </c>
      <c r="H1167" t="s">
        <v>2791</v>
      </c>
      <c r="I1167" t="s">
        <v>2791</v>
      </c>
      <c r="J1167" t="s">
        <v>2791</v>
      </c>
      <c r="K1167">
        <f t="shared" si="123"/>
        <v>2</v>
      </c>
      <c r="L1167">
        <f t="shared" si="119"/>
        <v>2</v>
      </c>
      <c r="M1167">
        <v>0</v>
      </c>
      <c r="N1167" t="s">
        <v>1591</v>
      </c>
      <c r="P1167" t="s">
        <v>2</v>
      </c>
      <c r="Q1167" s="5">
        <v>52</v>
      </c>
      <c r="R1167">
        <f>_xlfn.IFNA(VLOOKUP(B1167 &amp; "_EXT",$B$4:$C$1093,2,),0)</f>
        <v>0</v>
      </c>
      <c r="S1167" t="str">
        <f>"0x" &amp; DEC2HEX(_xlfn.BITOR(LOOKUP(P1167,Encodings!$B$4:$B$21,Encodings!$E$4:$E$21),_xlfn.BITLSHIFT(Q1167,LOOKUP(P1167,Encodings!$B$4:$B$21,Encodings!$D$4:$D$21))),8)</f>
        <v>0x7E006800</v>
      </c>
      <c r="T1167" t="str">
        <f>DEC2BIN(Q1167,7)</f>
        <v>0110100</v>
      </c>
      <c r="U1167">
        <v>0</v>
      </c>
      <c r="V1167">
        <v>0</v>
      </c>
      <c r="W1167">
        <v>0</v>
      </c>
      <c r="X1167">
        <v>0</v>
      </c>
      <c r="Y1167">
        <v>0</v>
      </c>
      <c r="Z1167">
        <v>0</v>
      </c>
      <c r="AA1167">
        <v>0</v>
      </c>
      <c r="AB1167">
        <v>0</v>
      </c>
      <c r="AC1167">
        <v>1</v>
      </c>
      <c r="AD1167">
        <v>0</v>
      </c>
      <c r="AE1167">
        <v>1</v>
      </c>
      <c r="AF1167" t="str">
        <f t="shared" si="120"/>
        <v>0x0005</v>
      </c>
      <c r="AG1167" s="8" t="str">
        <f t="shared" si="121"/>
        <v>new InstInfo(1163, "v_sqrt_f64", "v8f", "v8f", "none", "none", "none", "none", "none", 2, 2, @"D.d = sqrt(S0.d). ", @"", ISA_Enc.VOP1, 52, 0, 0x7E006800, 0x0005),</v>
      </c>
    </row>
    <row r="1168" spans="2:33" x14ac:dyDescent="0.25">
      <c r="B1168" t="s">
        <v>2096</v>
      </c>
      <c r="C1168" s="5">
        <f t="shared" si="122"/>
        <v>1164</v>
      </c>
      <c r="D1168" t="s">
        <v>2798</v>
      </c>
      <c r="E1168" t="s">
        <v>2798</v>
      </c>
      <c r="F1168" t="s">
        <v>2791</v>
      </c>
      <c r="G1168" t="s">
        <v>2791</v>
      </c>
      <c r="H1168" t="s">
        <v>2791</v>
      </c>
      <c r="I1168" t="s">
        <v>2791</v>
      </c>
      <c r="J1168" t="s">
        <v>2791</v>
      </c>
      <c r="K1168">
        <f t="shared" si="123"/>
        <v>2</v>
      </c>
      <c r="L1168">
        <f t="shared" si="119"/>
        <v>2</v>
      </c>
      <c r="N1168" t="s">
        <v>1591</v>
      </c>
      <c r="P1168" t="s">
        <v>2867</v>
      </c>
      <c r="Q1168">
        <v>436</v>
      </c>
      <c r="R1168">
        <v>0</v>
      </c>
      <c r="S1168" t="str">
        <f>"0x" &amp; DEC2HEX(_xlfn.BITOR(LOOKUP(P1168,Encodings!$B$4:$B$21,Encodings!$E$4:$E$21),_xlfn.BITLSHIFT(Q1168,LOOKUP(P1168,Encodings!$B$4:$B$21,Encodings!$D$4:$D$21))),8)</f>
        <v>0xD3680000</v>
      </c>
      <c r="T1168" t="str">
        <f>DEC2BIN(Q1168,9)</f>
        <v>110110100</v>
      </c>
      <c r="U1168">
        <v>0</v>
      </c>
      <c r="V1168">
        <v>0</v>
      </c>
      <c r="W1168">
        <v>0</v>
      </c>
      <c r="X1168">
        <v>0</v>
      </c>
      <c r="Y1168">
        <v>0</v>
      </c>
      <c r="Z1168">
        <v>0</v>
      </c>
      <c r="AA1168">
        <v>0</v>
      </c>
      <c r="AB1168">
        <v>0</v>
      </c>
      <c r="AC1168">
        <v>1</v>
      </c>
      <c r="AD1168">
        <v>1</v>
      </c>
      <c r="AE1168">
        <v>1</v>
      </c>
      <c r="AF1168" t="str">
        <f t="shared" si="120"/>
        <v>0x0007</v>
      </c>
      <c r="AG1168" s="8" t="str">
        <f t="shared" si="121"/>
        <v>new InstInfo(1164, "v_sqrt_f64_ext", "v8f", "v8f", "none", "none", "none", "none", "none", 2, 2, @"D.d = sqrt(S0.d). ", @"", ISA_Enc.VOP3a1, 436, 0, 0xD3680000, 0x0007),</v>
      </c>
    </row>
    <row r="1169" spans="2:33" x14ac:dyDescent="0.25">
      <c r="B1169" t="s">
        <v>324</v>
      </c>
      <c r="C1169" s="5">
        <f t="shared" si="122"/>
        <v>1165</v>
      </c>
      <c r="D1169" t="s">
        <v>2796</v>
      </c>
      <c r="E1169" t="s">
        <v>2796</v>
      </c>
      <c r="F1169" t="s">
        <v>2796</v>
      </c>
      <c r="G1169" t="s">
        <v>2791</v>
      </c>
      <c r="H1169" t="s">
        <v>2791</v>
      </c>
      <c r="I1169" t="s">
        <v>2791</v>
      </c>
      <c r="J1169" t="s">
        <v>2791</v>
      </c>
      <c r="K1169">
        <f t="shared" si="123"/>
        <v>3</v>
      </c>
      <c r="L1169">
        <f t="shared" si="119"/>
        <v>3</v>
      </c>
      <c r="M1169">
        <v>0</v>
      </c>
      <c r="N1169" t="s">
        <v>1472</v>
      </c>
      <c r="P1169" t="s">
        <v>1</v>
      </c>
      <c r="Q1169" s="5">
        <v>4</v>
      </c>
      <c r="R1169">
        <f>_xlfn.IFNA(VLOOKUP(B1169 &amp; "_EXT",$B$4:$C$1093,2,),0)</f>
        <v>0</v>
      </c>
      <c r="S1169" t="str">
        <f>"0x" &amp; DEC2HEX(_xlfn.BITOR(LOOKUP(P1169,Encodings!$B$4:$B$21,Encodings!$E$4:$E$21),_xlfn.BITLSHIFT(Q1169,LOOKUP(P1169,Encodings!$B$4:$B$21,Encodings!$D$4:$D$21))),8)</f>
        <v>0x08000000</v>
      </c>
      <c r="T1169" t="str">
        <f>DEC2BIN(Q1169,6)</f>
        <v>000100</v>
      </c>
      <c r="U1169">
        <v>0</v>
      </c>
      <c r="V1169">
        <v>0</v>
      </c>
      <c r="W1169">
        <v>0</v>
      </c>
      <c r="X1169">
        <v>0</v>
      </c>
      <c r="Y1169">
        <v>0</v>
      </c>
      <c r="Z1169">
        <v>0</v>
      </c>
      <c r="AA1169">
        <v>0</v>
      </c>
      <c r="AB1169">
        <v>0</v>
      </c>
      <c r="AC1169">
        <v>1</v>
      </c>
      <c r="AD1169">
        <v>0</v>
      </c>
      <c r="AE1169">
        <v>1</v>
      </c>
      <c r="AF1169" t="str">
        <f t="shared" si="120"/>
        <v>0x0005</v>
      </c>
      <c r="AG1169" s="8" t="str">
        <f t="shared" si="121"/>
        <v>new InstInfo(1165, "v_sub_f32", "v4f", "v4f", "v4f", "none", "none", "none", "none", 3, 3, @"D.f = S0.f - S1.f.  ", @"", ISA_Enc.VOP2, 4, 0, 0x08000000, 0x0005),</v>
      </c>
    </row>
    <row r="1170" spans="2:33" x14ac:dyDescent="0.25">
      <c r="B1170" t="s">
        <v>2031</v>
      </c>
      <c r="C1170" s="5">
        <f t="shared" si="122"/>
        <v>1166</v>
      </c>
      <c r="D1170" t="s">
        <v>2796</v>
      </c>
      <c r="E1170" t="s">
        <v>2796</v>
      </c>
      <c r="F1170" t="s">
        <v>2796</v>
      </c>
      <c r="G1170" t="s">
        <v>2791</v>
      </c>
      <c r="H1170" t="s">
        <v>2791</v>
      </c>
      <c r="I1170" t="s">
        <v>2791</v>
      </c>
      <c r="J1170" t="s">
        <v>2791</v>
      </c>
      <c r="K1170">
        <f t="shared" si="123"/>
        <v>3</v>
      </c>
      <c r="L1170">
        <f t="shared" si="119"/>
        <v>3</v>
      </c>
      <c r="N1170" t="s">
        <v>1472</v>
      </c>
      <c r="P1170" t="s">
        <v>2866</v>
      </c>
      <c r="Q1170">
        <v>260</v>
      </c>
      <c r="R1170">
        <v>0</v>
      </c>
      <c r="S1170" t="str">
        <f>"0x" &amp; DEC2HEX(_xlfn.BITOR(LOOKUP(P1170,Encodings!$B$4:$B$21,Encodings!$E$4:$E$21),_xlfn.BITLSHIFT(Q1170,LOOKUP(P1170,Encodings!$B$4:$B$21,Encodings!$D$4:$D$21))),8)</f>
        <v>0xD2080000</v>
      </c>
      <c r="T1170" t="str">
        <f>DEC2BIN(Q1170,9)</f>
        <v>100000100</v>
      </c>
      <c r="U1170">
        <v>0</v>
      </c>
      <c r="V1170">
        <v>0</v>
      </c>
      <c r="W1170">
        <v>0</v>
      </c>
      <c r="X1170">
        <v>0</v>
      </c>
      <c r="Y1170">
        <v>0</v>
      </c>
      <c r="Z1170">
        <v>0</v>
      </c>
      <c r="AA1170">
        <v>0</v>
      </c>
      <c r="AB1170">
        <v>0</v>
      </c>
      <c r="AC1170">
        <v>1</v>
      </c>
      <c r="AD1170">
        <v>1</v>
      </c>
      <c r="AE1170">
        <v>1</v>
      </c>
      <c r="AF1170" t="str">
        <f t="shared" si="120"/>
        <v>0x0007</v>
      </c>
      <c r="AG1170" s="8" t="str">
        <f t="shared" si="121"/>
        <v>new InstInfo(1166, "v_sub_f32_ext", "v4f", "v4f", "v4f", "none", "none", "none", "none", 3, 3, @"D.f = S0.f - S1.f.  ", @"", ISA_Enc.VOP3a2, 260, 0, 0xD2080000, 0x0007),</v>
      </c>
    </row>
    <row r="1171" spans="2:33" ht="45" x14ac:dyDescent="0.25">
      <c r="B1171" t="s">
        <v>172</v>
      </c>
      <c r="C1171" s="5">
        <f t="shared" si="122"/>
        <v>1167</v>
      </c>
      <c r="D1171" t="s">
        <v>2799</v>
      </c>
      <c r="E1171" t="s">
        <v>2799</v>
      </c>
      <c r="F1171" t="s">
        <v>2799</v>
      </c>
      <c r="G1171" t="s">
        <v>2791</v>
      </c>
      <c r="H1171" t="s">
        <v>2791</v>
      </c>
      <c r="I1171" t="s">
        <v>2791</v>
      </c>
      <c r="J1171" t="s">
        <v>2791</v>
      </c>
      <c r="K1171">
        <f t="shared" si="123"/>
        <v>3</v>
      </c>
      <c r="L1171">
        <f t="shared" si="119"/>
        <v>3</v>
      </c>
      <c r="M1171">
        <v>0</v>
      </c>
      <c r="N1171" s="6" t="s">
        <v>1473</v>
      </c>
      <c r="O1171" s="6"/>
      <c r="P1171" t="s">
        <v>1</v>
      </c>
      <c r="Q1171" s="5">
        <v>38</v>
      </c>
      <c r="R1171">
        <f>_xlfn.IFNA(VLOOKUP(B1171 &amp; "_EXT",$B$4:$C$1093,2,),0)</f>
        <v>0</v>
      </c>
      <c r="S1171" t="str">
        <f>"0x" &amp; DEC2HEX(_xlfn.BITOR(LOOKUP(P1171,Encodings!$B$4:$B$21,Encodings!$E$4:$E$21),_xlfn.BITLSHIFT(Q1171,LOOKUP(P1171,Encodings!$B$4:$B$21,Encodings!$D$4:$D$21))),8)</f>
        <v>0x4C000000</v>
      </c>
      <c r="T1171" t="str">
        <f>DEC2BIN(Q1171,6)</f>
        <v>100110</v>
      </c>
      <c r="U1171">
        <v>0</v>
      </c>
      <c r="V1171">
        <v>0</v>
      </c>
      <c r="W1171">
        <v>0</v>
      </c>
      <c r="X1171">
        <v>0</v>
      </c>
      <c r="Y1171">
        <v>0</v>
      </c>
      <c r="Z1171">
        <v>1</v>
      </c>
      <c r="AA1171">
        <v>0</v>
      </c>
      <c r="AB1171">
        <v>0</v>
      </c>
      <c r="AC1171">
        <v>1</v>
      </c>
      <c r="AD1171">
        <v>0</v>
      </c>
      <c r="AE1171">
        <v>1</v>
      </c>
      <c r="AF1171" t="str">
        <f t="shared" si="120"/>
        <v>0x0025</v>
      </c>
      <c r="AG1171" s="8" t="str">
        <f t="shared" si="121"/>
        <v>new InstInfo(1167, "v_sub_i32", "v4i", "v4i", "v4i", "none", "none", "none", "none", 3, 3, @"Unsigned integer subtract based on unsigned integer components. Produces an unsigned borrow out in VCC or a scalar register.&lt;br&gt;D.u = S0.u - S1.u; VCC=carry-out (VOP3:sgpr=carry-out). ", @"", ISA_Enc.VOP2, 38, 0, 0x4C000000, 0x0025),</v>
      </c>
    </row>
    <row r="1172" spans="2:33" ht="45" x14ac:dyDescent="0.25">
      <c r="B1172" t="s">
        <v>2032</v>
      </c>
      <c r="C1172" s="5">
        <f t="shared" si="122"/>
        <v>1168</v>
      </c>
      <c r="D1172" t="s">
        <v>2799</v>
      </c>
      <c r="E1172" t="s">
        <v>2799</v>
      </c>
      <c r="F1172" t="s">
        <v>2799</v>
      </c>
      <c r="G1172" t="s">
        <v>2791</v>
      </c>
      <c r="H1172" t="s">
        <v>2791</v>
      </c>
      <c r="I1172" t="s">
        <v>2791</v>
      </c>
      <c r="J1172" t="s">
        <v>2791</v>
      </c>
      <c r="K1172">
        <f t="shared" si="123"/>
        <v>3</v>
      </c>
      <c r="L1172">
        <f t="shared" si="119"/>
        <v>3</v>
      </c>
      <c r="N1172" s="6" t="s">
        <v>1473</v>
      </c>
      <c r="O1172" s="6"/>
      <c r="P1172" t="s">
        <v>2868</v>
      </c>
      <c r="Q1172">
        <v>294</v>
      </c>
      <c r="R1172">
        <v>0</v>
      </c>
      <c r="S1172" t="str">
        <f>"0x" &amp; DEC2HEX(_xlfn.BITOR(LOOKUP(P1172,Encodings!$B$4:$B$21,Encodings!$E$4:$E$21),_xlfn.BITLSHIFT(Q1172,LOOKUP(P1172,Encodings!$B$4:$B$21,Encodings!$D$4:$D$21))),8)</f>
        <v>0xD24C0000</v>
      </c>
      <c r="T1172" t="str">
        <f>DEC2BIN(Q1172,9)</f>
        <v>100100110</v>
      </c>
      <c r="U1172">
        <v>0</v>
      </c>
      <c r="V1172">
        <v>0</v>
      </c>
      <c r="W1172">
        <v>0</v>
      </c>
      <c r="X1172">
        <v>0</v>
      </c>
      <c r="Y1172">
        <v>0</v>
      </c>
      <c r="Z1172">
        <v>1</v>
      </c>
      <c r="AA1172">
        <v>0</v>
      </c>
      <c r="AB1172">
        <v>0</v>
      </c>
      <c r="AC1172">
        <v>1</v>
      </c>
      <c r="AD1172">
        <v>1</v>
      </c>
      <c r="AE1172">
        <v>1</v>
      </c>
      <c r="AF1172" t="str">
        <f t="shared" si="120"/>
        <v>0x0027</v>
      </c>
      <c r="AG1172" s="8" t="str">
        <f t="shared" si="121"/>
        <v>new InstInfo(1168, "v_sub_i32_ext", "v4i", "v4i", "v4i", "none", "none", "none", "none", 3, 3, @"Unsigned integer subtract based on unsigned integer components. Produces an unsigned borrow out in VCC or a scalar register.&lt;br&gt;D.u = S0.u - S1.u; VCC=carry-out (VOP3:sgpr=carry-out). ", @"", ISA_Enc.VOP3b2, 294, 0, 0xD24C0000, 0x0027),</v>
      </c>
    </row>
    <row r="1173" spans="2:33" ht="60" x14ac:dyDescent="0.25">
      <c r="B1173" t="s">
        <v>65</v>
      </c>
      <c r="C1173" s="5">
        <f t="shared" si="122"/>
        <v>1169</v>
      </c>
      <c r="D1173" t="s">
        <v>2800</v>
      </c>
      <c r="E1173" t="s">
        <v>2800</v>
      </c>
      <c r="F1173" t="s">
        <v>2800</v>
      </c>
      <c r="G1173" t="s">
        <v>1231</v>
      </c>
      <c r="H1173" t="s">
        <v>2791</v>
      </c>
      <c r="I1173" t="s">
        <v>2791</v>
      </c>
      <c r="J1173" t="s">
        <v>2791</v>
      </c>
      <c r="K1173">
        <f t="shared" si="123"/>
        <v>4</v>
      </c>
      <c r="L1173">
        <f t="shared" si="119"/>
        <v>4</v>
      </c>
      <c r="M1173">
        <v>0</v>
      </c>
      <c r="N1173" s="6" t="s">
        <v>1474</v>
      </c>
      <c r="O1173" s="6"/>
      <c r="P1173" t="s">
        <v>1</v>
      </c>
      <c r="Q1173" s="5">
        <v>41</v>
      </c>
      <c r="R1173">
        <f>_xlfn.IFNA(VLOOKUP(B1173 &amp; "_EXT",$B$4:$C$1093,2,),0)</f>
        <v>0</v>
      </c>
      <c r="S1173" t="str">
        <f>"0x" &amp; DEC2HEX(_xlfn.BITOR(LOOKUP(P1173,Encodings!$B$4:$B$21,Encodings!$E$4:$E$21),_xlfn.BITLSHIFT(Q1173,LOOKUP(P1173,Encodings!$B$4:$B$21,Encodings!$D$4:$D$21))),8)</f>
        <v>0x52000000</v>
      </c>
      <c r="T1173" t="str">
        <f>DEC2BIN(Q1173,6)</f>
        <v>101001</v>
      </c>
      <c r="U1173">
        <v>0</v>
      </c>
      <c r="V1173">
        <v>0</v>
      </c>
      <c r="W1173">
        <v>0</v>
      </c>
      <c r="X1173">
        <v>0</v>
      </c>
      <c r="Y1173">
        <v>0</v>
      </c>
      <c r="Z1173">
        <v>1</v>
      </c>
      <c r="AA1173">
        <v>0</v>
      </c>
      <c r="AB1173">
        <v>0</v>
      </c>
      <c r="AC1173">
        <v>1</v>
      </c>
      <c r="AD1173">
        <v>0</v>
      </c>
      <c r="AE1173">
        <v>1</v>
      </c>
      <c r="AF1173" t="str">
        <f t="shared" si="120"/>
        <v>0x0025</v>
      </c>
      <c r="AG1173" s="8" t="str">
        <f t="shared" si="121"/>
        <v>new InstInfo(1169, "v_subb_u32", "v4u", "v4u", "v4u", "vcc", "none", "none", "none", 4, 4, @"Integer subtract based on signed or unsigned integer components, with borrow in. Produces a borrow out in VCC or a scalar register.&lt;br&gt;D.u = S0.u - S1.u - VCC; VCC=carry-out (VOP3:sgpr=carry-out, S2.u=carry-in). ", @"", ISA_Enc.VOP2, 41, 0, 0x52000000, 0x0025),</v>
      </c>
    </row>
    <row r="1174" spans="2:33" ht="60" x14ac:dyDescent="0.25">
      <c r="B1174" t="s">
        <v>2033</v>
      </c>
      <c r="C1174" s="5">
        <f t="shared" si="122"/>
        <v>1170</v>
      </c>
      <c r="D1174" t="s">
        <v>2800</v>
      </c>
      <c r="E1174" t="s">
        <v>2800</v>
      </c>
      <c r="F1174" t="s">
        <v>2800</v>
      </c>
      <c r="G1174" t="s">
        <v>2807</v>
      </c>
      <c r="H1174" t="s">
        <v>2791</v>
      </c>
      <c r="I1174" t="s">
        <v>2791</v>
      </c>
      <c r="J1174" t="s">
        <v>2791</v>
      </c>
      <c r="K1174">
        <f t="shared" si="123"/>
        <v>4</v>
      </c>
      <c r="L1174">
        <f t="shared" si="119"/>
        <v>4</v>
      </c>
      <c r="N1174" s="6" t="s">
        <v>1474</v>
      </c>
      <c r="O1174" s="6"/>
      <c r="P1174" t="s">
        <v>2869</v>
      </c>
      <c r="Q1174">
        <v>297</v>
      </c>
      <c r="R1174">
        <v>0</v>
      </c>
      <c r="S1174" t="str">
        <f>"0x" &amp; DEC2HEX(_xlfn.BITOR(LOOKUP(P1174,Encodings!$B$4:$B$21,Encodings!$E$4:$E$21),_xlfn.BITLSHIFT(Q1174,LOOKUP(P1174,Encodings!$B$4:$B$21,Encodings!$D$4:$D$21))),8)</f>
        <v>0xD2520000</v>
      </c>
      <c r="T1174" t="str">
        <f>DEC2BIN(Q1174,9)</f>
        <v>100101001</v>
      </c>
      <c r="U1174">
        <v>0</v>
      </c>
      <c r="V1174">
        <v>0</v>
      </c>
      <c r="W1174">
        <v>0</v>
      </c>
      <c r="X1174">
        <v>0</v>
      </c>
      <c r="Y1174">
        <v>1</v>
      </c>
      <c r="Z1174">
        <v>1</v>
      </c>
      <c r="AA1174">
        <v>0</v>
      </c>
      <c r="AB1174">
        <v>0</v>
      </c>
      <c r="AC1174">
        <v>1</v>
      </c>
      <c r="AD1174">
        <v>1</v>
      </c>
      <c r="AE1174">
        <v>1</v>
      </c>
      <c r="AF1174" t="str">
        <f t="shared" si="120"/>
        <v>0x0067</v>
      </c>
      <c r="AG1174" s="8" t="str">
        <f t="shared" si="121"/>
        <v>new InstInfo(1170, "v_subb_u32_ext", "v4u", "v4u", "v4u", "v1u", "none", "none", "none", 4, 4, @"Integer subtract based on signed or unsigned integer components, with borrow in. Produces a borrow out in VCC or a scalar register.&lt;br&gt;D.u = S0.u - S1.u - VCC; VCC=carry-out (VOP3:sgpr=carry-out, S2.u=carry-in). ", @"", ISA_Enc.VOP3b3, 297, 0, 0xD2520000, 0x0067),</v>
      </c>
    </row>
    <row r="1175" spans="2:33" x14ac:dyDescent="0.25">
      <c r="B1175" t="s">
        <v>68</v>
      </c>
      <c r="C1175" s="5">
        <f t="shared" si="122"/>
        <v>1171</v>
      </c>
      <c r="D1175" t="s">
        <v>2800</v>
      </c>
      <c r="E1175" t="s">
        <v>2800</v>
      </c>
      <c r="F1175" t="s">
        <v>2800</v>
      </c>
      <c r="G1175" t="s">
        <v>1231</v>
      </c>
      <c r="H1175" t="s">
        <v>2791</v>
      </c>
      <c r="I1175" t="s">
        <v>2791</v>
      </c>
      <c r="J1175" t="s">
        <v>2791</v>
      </c>
      <c r="K1175">
        <f t="shared" si="123"/>
        <v>4</v>
      </c>
      <c r="L1175">
        <f t="shared" si="119"/>
        <v>4</v>
      </c>
      <c r="M1175">
        <v>0</v>
      </c>
      <c r="N1175" t="s">
        <v>1475</v>
      </c>
      <c r="P1175" t="s">
        <v>1</v>
      </c>
      <c r="Q1175" s="5">
        <v>42</v>
      </c>
      <c r="R1175">
        <f>_xlfn.IFNA(VLOOKUP(B1175 &amp; "_EXT",$B$4:$C$1093,2,),0)</f>
        <v>0</v>
      </c>
      <c r="S1175" t="str">
        <f>"0x" &amp; DEC2HEX(_xlfn.BITOR(LOOKUP(P1175,Encodings!$B$4:$B$21,Encodings!$E$4:$E$21),_xlfn.BITLSHIFT(Q1175,LOOKUP(P1175,Encodings!$B$4:$B$21,Encodings!$D$4:$D$21))),8)</f>
        <v>0x54000000</v>
      </c>
      <c r="T1175" t="str">
        <f>DEC2BIN(Q1175,6)</f>
        <v>101010</v>
      </c>
      <c r="U1175">
        <v>0</v>
      </c>
      <c r="V1175">
        <v>0</v>
      </c>
      <c r="W1175">
        <v>0</v>
      </c>
      <c r="X1175">
        <v>0</v>
      </c>
      <c r="Y1175">
        <v>1</v>
      </c>
      <c r="Z1175">
        <v>1</v>
      </c>
      <c r="AA1175">
        <v>0</v>
      </c>
      <c r="AB1175">
        <v>0</v>
      </c>
      <c r="AC1175">
        <v>1</v>
      </c>
      <c r="AD1175">
        <v>0</v>
      </c>
      <c r="AE1175">
        <v>1</v>
      </c>
      <c r="AF1175" t="str">
        <f t="shared" si="120"/>
        <v>0x0065</v>
      </c>
      <c r="AG1175" s="8" t="str">
        <f t="shared" si="121"/>
        <v>new InstInfo(1171, "v_subbrev_u32", "v4u", "v4u", "v4u", "vcc", "none", "none", "none", 4, 4, @"D.u = S1.u - S0.u - VCC; VCC=carry-out (VOP3:sgpr=carry-out, S2.u=carry-in).  ", @"", ISA_Enc.VOP2, 42, 0, 0x54000000, 0x0065),</v>
      </c>
    </row>
    <row r="1176" spans="2:33" x14ac:dyDescent="0.25">
      <c r="B1176" s="11" t="s">
        <v>2034</v>
      </c>
      <c r="C1176" s="5">
        <f t="shared" si="122"/>
        <v>1172</v>
      </c>
      <c r="D1176" t="s">
        <v>2800</v>
      </c>
      <c r="E1176" t="s">
        <v>2800</v>
      </c>
      <c r="F1176" t="s">
        <v>2800</v>
      </c>
      <c r="G1176" t="s">
        <v>2807</v>
      </c>
      <c r="H1176" t="s">
        <v>2791</v>
      </c>
      <c r="I1176" t="s">
        <v>2791</v>
      </c>
      <c r="J1176" t="s">
        <v>2791</v>
      </c>
      <c r="K1176">
        <f t="shared" si="123"/>
        <v>4</v>
      </c>
      <c r="L1176">
        <f t="shared" si="119"/>
        <v>4</v>
      </c>
      <c r="N1176" t="s">
        <v>1475</v>
      </c>
      <c r="P1176" t="s">
        <v>2869</v>
      </c>
      <c r="Q1176">
        <v>298</v>
      </c>
      <c r="R1176">
        <v>0</v>
      </c>
      <c r="S1176" t="str">
        <f>"0x" &amp; DEC2HEX(_xlfn.BITOR(LOOKUP(P1176,Encodings!$B$4:$B$21,Encodings!$E$4:$E$21),_xlfn.BITLSHIFT(Q1176,LOOKUP(P1176,Encodings!$B$4:$B$21,Encodings!$D$4:$D$21))),8)</f>
        <v>0xD2540000</v>
      </c>
      <c r="T1176" t="str">
        <f>DEC2BIN(Q1176,9)</f>
        <v>100101010</v>
      </c>
      <c r="U1176">
        <v>0</v>
      </c>
      <c r="V1176">
        <v>0</v>
      </c>
      <c r="W1176">
        <v>0</v>
      </c>
      <c r="X1176">
        <v>0</v>
      </c>
      <c r="Y1176">
        <v>1</v>
      </c>
      <c r="Z1176">
        <v>1</v>
      </c>
      <c r="AA1176">
        <v>0</v>
      </c>
      <c r="AB1176">
        <v>0</v>
      </c>
      <c r="AC1176">
        <v>1</v>
      </c>
      <c r="AD1176">
        <v>1</v>
      </c>
      <c r="AE1176">
        <v>1</v>
      </c>
      <c r="AF1176" t="str">
        <f t="shared" si="120"/>
        <v>0x0067</v>
      </c>
      <c r="AG1176" s="8" t="str">
        <f t="shared" si="121"/>
        <v>new InstInfo(1172, "v_subbrev_u32_ext", "v4u", "v4u", "v4u", "v1u", "none", "none", "none", 4, 4, @"D.u = S1.u - S0.u - VCC; VCC=carry-out (VOP3:sgpr=carry-out, S2.u=carry-in).  ", @"", ISA_Enc.VOP3b3, 298, 0, 0xD2540000, 0x0067),</v>
      </c>
    </row>
    <row r="1177" spans="2:33" x14ac:dyDescent="0.25">
      <c r="B1177" t="s">
        <v>325</v>
      </c>
      <c r="C1177" s="5">
        <f t="shared" si="122"/>
        <v>1173</v>
      </c>
      <c r="D1177" t="s">
        <v>2796</v>
      </c>
      <c r="E1177" t="s">
        <v>2796</v>
      </c>
      <c r="F1177" t="s">
        <v>2796</v>
      </c>
      <c r="G1177" t="s">
        <v>2791</v>
      </c>
      <c r="H1177" t="s">
        <v>2791</v>
      </c>
      <c r="I1177" t="s">
        <v>2791</v>
      </c>
      <c r="J1177" t="s">
        <v>2791</v>
      </c>
      <c r="K1177">
        <f t="shared" si="123"/>
        <v>3</v>
      </c>
      <c r="L1177">
        <f t="shared" si="119"/>
        <v>3</v>
      </c>
      <c r="M1177">
        <v>0</v>
      </c>
      <c r="N1177" t="s">
        <v>1477</v>
      </c>
      <c r="P1177" t="s">
        <v>1</v>
      </c>
      <c r="Q1177" s="5">
        <v>5</v>
      </c>
      <c r="R1177">
        <f>_xlfn.IFNA(VLOOKUP(B1177 &amp; "_EXT",$B$4:$C$1093,2,),0)</f>
        <v>0</v>
      </c>
      <c r="S1177" t="str">
        <f>"0x" &amp; DEC2HEX(_xlfn.BITOR(LOOKUP(P1177,Encodings!$B$4:$B$21,Encodings!$E$4:$E$21),_xlfn.BITLSHIFT(Q1177,LOOKUP(P1177,Encodings!$B$4:$B$21,Encodings!$D$4:$D$21))),8)</f>
        <v>0x0A000000</v>
      </c>
      <c r="T1177" t="str">
        <f>DEC2BIN(Q1177,6)</f>
        <v>000101</v>
      </c>
      <c r="U1177">
        <v>0</v>
      </c>
      <c r="V1177">
        <v>0</v>
      </c>
      <c r="W1177">
        <v>0</v>
      </c>
      <c r="X1177">
        <v>0</v>
      </c>
      <c r="Y1177">
        <v>0</v>
      </c>
      <c r="Z1177">
        <v>0</v>
      </c>
      <c r="AA1177">
        <v>0</v>
      </c>
      <c r="AB1177">
        <v>0</v>
      </c>
      <c r="AC1177">
        <v>1</v>
      </c>
      <c r="AD1177">
        <v>0</v>
      </c>
      <c r="AE1177">
        <v>1</v>
      </c>
      <c r="AF1177" t="str">
        <f t="shared" si="120"/>
        <v>0x0005</v>
      </c>
      <c r="AG1177" s="8" t="str">
        <f t="shared" si="121"/>
        <v>new InstInfo(1173, "v_subrev_f32", "v4f", "v4f", "v4f", "none", "none", "none", "none", 3, 3, @"D.f = S1.f - S0.f.  ", @"", ISA_Enc.VOP2, 5, 0, 0x0A000000, 0x0005),</v>
      </c>
    </row>
    <row r="1178" spans="2:33" x14ac:dyDescent="0.25">
      <c r="B1178" t="s">
        <v>2035</v>
      </c>
      <c r="C1178" s="5">
        <f t="shared" si="122"/>
        <v>1174</v>
      </c>
      <c r="D1178" t="s">
        <v>2796</v>
      </c>
      <c r="E1178" t="s">
        <v>2796</v>
      </c>
      <c r="F1178" t="s">
        <v>2796</v>
      </c>
      <c r="G1178" t="s">
        <v>2791</v>
      </c>
      <c r="H1178" t="s">
        <v>2791</v>
      </c>
      <c r="I1178" t="s">
        <v>2791</v>
      </c>
      <c r="J1178" t="s">
        <v>2791</v>
      </c>
      <c r="K1178">
        <f t="shared" si="123"/>
        <v>3</v>
      </c>
      <c r="L1178">
        <f t="shared" si="119"/>
        <v>3</v>
      </c>
      <c r="N1178" t="s">
        <v>1477</v>
      </c>
      <c r="P1178" t="s">
        <v>2866</v>
      </c>
      <c r="Q1178">
        <v>261</v>
      </c>
      <c r="R1178">
        <v>0</v>
      </c>
      <c r="S1178" t="str">
        <f>"0x" &amp; DEC2HEX(_xlfn.BITOR(LOOKUP(P1178,Encodings!$B$4:$B$21,Encodings!$E$4:$E$21),_xlfn.BITLSHIFT(Q1178,LOOKUP(P1178,Encodings!$B$4:$B$21,Encodings!$D$4:$D$21))),8)</f>
        <v>0xD20A0000</v>
      </c>
      <c r="T1178" t="str">
        <f>DEC2BIN(Q1178,9)</f>
        <v>100000101</v>
      </c>
      <c r="U1178">
        <v>0</v>
      </c>
      <c r="V1178">
        <v>0</v>
      </c>
      <c r="W1178">
        <v>0</v>
      </c>
      <c r="X1178">
        <v>0</v>
      </c>
      <c r="Y1178">
        <v>0</v>
      </c>
      <c r="Z1178">
        <v>0</v>
      </c>
      <c r="AA1178">
        <v>0</v>
      </c>
      <c r="AB1178">
        <v>0</v>
      </c>
      <c r="AC1178">
        <v>1</v>
      </c>
      <c r="AD1178">
        <v>1</v>
      </c>
      <c r="AE1178">
        <v>1</v>
      </c>
      <c r="AF1178" t="str">
        <f t="shared" si="120"/>
        <v>0x0007</v>
      </c>
      <c r="AG1178" s="8" t="str">
        <f t="shared" si="121"/>
        <v>new InstInfo(1174, "v_subrev_f32_ext", "v4f", "v4f", "v4f", "none", "none", "none", "none", 3, 3, @"D.f = S1.f - S0.f.  ", @"", ISA_Enc.VOP3a2, 261, 0, 0xD20A0000, 0x0007),</v>
      </c>
    </row>
    <row r="1179" spans="2:33" x14ac:dyDescent="0.25">
      <c r="B1179" t="s">
        <v>337</v>
      </c>
      <c r="C1179" s="5">
        <f t="shared" si="122"/>
        <v>1175</v>
      </c>
      <c r="D1179" t="s">
        <v>2799</v>
      </c>
      <c r="E1179" t="s">
        <v>2799</v>
      </c>
      <c r="F1179" t="s">
        <v>2799</v>
      </c>
      <c r="G1179" t="s">
        <v>2791</v>
      </c>
      <c r="H1179" t="s">
        <v>2791</v>
      </c>
      <c r="I1179" t="s">
        <v>2791</v>
      </c>
      <c r="J1179" t="s">
        <v>2791</v>
      </c>
      <c r="K1179">
        <f t="shared" si="123"/>
        <v>3</v>
      </c>
      <c r="L1179">
        <f t="shared" si="119"/>
        <v>3</v>
      </c>
      <c r="M1179">
        <v>0</v>
      </c>
      <c r="N1179" t="s">
        <v>1478</v>
      </c>
      <c r="P1179" t="s">
        <v>1</v>
      </c>
      <c r="Q1179" s="5">
        <v>39</v>
      </c>
      <c r="R1179">
        <f>_xlfn.IFNA(VLOOKUP(B1179 &amp; "_EXT",$B$4:$C$1093,2,),0)</f>
        <v>0</v>
      </c>
      <c r="S1179" t="str">
        <f>"0x" &amp; DEC2HEX(_xlfn.BITOR(LOOKUP(P1179,Encodings!$B$4:$B$21,Encodings!$E$4:$E$21),_xlfn.BITLSHIFT(Q1179,LOOKUP(P1179,Encodings!$B$4:$B$21,Encodings!$D$4:$D$21))),8)</f>
        <v>0x4E000000</v>
      </c>
      <c r="T1179" t="str">
        <f>DEC2BIN(Q1179,6)</f>
        <v>100111</v>
      </c>
      <c r="U1179">
        <v>0</v>
      </c>
      <c r="V1179">
        <v>0</v>
      </c>
      <c r="W1179">
        <v>0</v>
      </c>
      <c r="X1179">
        <v>0</v>
      </c>
      <c r="Y1179">
        <v>0</v>
      </c>
      <c r="Z1179">
        <v>1</v>
      </c>
      <c r="AA1179">
        <v>0</v>
      </c>
      <c r="AB1179">
        <v>0</v>
      </c>
      <c r="AC1179">
        <v>1</v>
      </c>
      <c r="AD1179">
        <v>0</v>
      </c>
      <c r="AE1179">
        <v>1</v>
      </c>
      <c r="AF1179" t="str">
        <f t="shared" si="120"/>
        <v>0x0025</v>
      </c>
      <c r="AG1179" s="8" t="str">
        <f t="shared" si="121"/>
        <v>new InstInfo(1175, "v_subrev_i32", "v4i", "v4i", "v4i", "none", "none", "none", "none", 3, 3, @"D.u = S1.u - S0.u; VCC=carry-out (VOP3:sgpr=carry-out).  ", @"", ISA_Enc.VOP2, 39, 0, 0x4E000000, 0x0025),</v>
      </c>
    </row>
    <row r="1180" spans="2:33" x14ac:dyDescent="0.25">
      <c r="B1180" t="s">
        <v>2036</v>
      </c>
      <c r="C1180" s="5">
        <f t="shared" si="122"/>
        <v>1176</v>
      </c>
      <c r="D1180" t="s">
        <v>2799</v>
      </c>
      <c r="E1180" t="s">
        <v>2799</v>
      </c>
      <c r="F1180" t="s">
        <v>2799</v>
      </c>
      <c r="G1180" t="s">
        <v>2791</v>
      </c>
      <c r="H1180" t="s">
        <v>2791</v>
      </c>
      <c r="I1180" t="s">
        <v>2791</v>
      </c>
      <c r="J1180" t="s">
        <v>2791</v>
      </c>
      <c r="K1180">
        <f t="shared" si="123"/>
        <v>3</v>
      </c>
      <c r="L1180">
        <f t="shared" si="119"/>
        <v>3</v>
      </c>
      <c r="N1180" t="s">
        <v>1478</v>
      </c>
      <c r="P1180" t="s">
        <v>2868</v>
      </c>
      <c r="Q1180">
        <v>295</v>
      </c>
      <c r="R1180">
        <v>0</v>
      </c>
      <c r="S1180" t="str">
        <f>"0x" &amp; DEC2HEX(_xlfn.BITOR(LOOKUP(P1180,Encodings!$B$4:$B$21,Encodings!$E$4:$E$21),_xlfn.BITLSHIFT(Q1180,LOOKUP(P1180,Encodings!$B$4:$B$21,Encodings!$D$4:$D$21))),8)</f>
        <v>0xD24E0000</v>
      </c>
      <c r="T1180" t="str">
        <f>DEC2BIN(Q1180,9)</f>
        <v>100100111</v>
      </c>
      <c r="U1180">
        <v>0</v>
      </c>
      <c r="V1180">
        <v>0</v>
      </c>
      <c r="W1180">
        <v>0</v>
      </c>
      <c r="X1180">
        <v>0</v>
      </c>
      <c r="Y1180">
        <v>0</v>
      </c>
      <c r="Z1180">
        <v>1</v>
      </c>
      <c r="AA1180">
        <v>0</v>
      </c>
      <c r="AB1180">
        <v>0</v>
      </c>
      <c r="AC1180">
        <v>1</v>
      </c>
      <c r="AD1180">
        <v>1</v>
      </c>
      <c r="AE1180">
        <v>1</v>
      </c>
      <c r="AF1180" t="str">
        <f t="shared" si="120"/>
        <v>0x0027</v>
      </c>
      <c r="AG1180" s="8" t="str">
        <f t="shared" si="121"/>
        <v>new InstInfo(1176, "v_subrev_i32_ext", "v4i", "v4i", "v4i", "none", "none", "none", "none", 3, 3, @"D.u = S1.u - S0.u; VCC=carry-out (VOP3:sgpr=carry-out).  ", @"", ISA_Enc.VOP3b2, 295, 0, 0xD24E0000, 0x0027),</v>
      </c>
    </row>
    <row r="1181" spans="2:33" x14ac:dyDescent="0.25">
      <c r="B1181" t="s">
        <v>0</v>
      </c>
      <c r="C1181" s="5">
        <f t="shared" si="122"/>
        <v>1177</v>
      </c>
      <c r="D1181" t="s">
        <v>2806</v>
      </c>
      <c r="E1181" t="s">
        <v>2798</v>
      </c>
      <c r="F1181" t="s">
        <v>2798</v>
      </c>
      <c r="G1181" t="s">
        <v>2791</v>
      </c>
      <c r="H1181" t="s">
        <v>2791</v>
      </c>
      <c r="I1181" t="s">
        <v>2791</v>
      </c>
      <c r="J1181" t="s">
        <v>2791</v>
      </c>
      <c r="K1181">
        <f t="shared" si="123"/>
        <v>3</v>
      </c>
      <c r="L1181">
        <f t="shared" si="119"/>
        <v>3</v>
      </c>
      <c r="N1181" t="s">
        <v>1664</v>
      </c>
      <c r="P1181" t="s">
        <v>2866</v>
      </c>
      <c r="Q1181" s="5">
        <v>372</v>
      </c>
      <c r="R1181">
        <v>0</v>
      </c>
      <c r="S1181" t="str">
        <f>"0x" &amp; DEC2HEX(_xlfn.BITOR(LOOKUP(P1181,Encodings!$B$4:$B$21,Encodings!$E$4:$E$21),_xlfn.BITLSHIFT(Q1181,LOOKUP(P1181,Encodings!$B$4:$B$21,Encodings!$D$4:$D$21))),8)</f>
        <v>0xD2E80000</v>
      </c>
      <c r="T1181" t="str">
        <f>DEC2BIN(Q1181,9)</f>
        <v>101110100</v>
      </c>
      <c r="U1181">
        <v>0</v>
      </c>
      <c r="V1181">
        <v>0</v>
      </c>
      <c r="W1181">
        <v>0</v>
      </c>
      <c r="X1181">
        <v>0</v>
      </c>
      <c r="Y1181">
        <v>0</v>
      </c>
      <c r="Z1181">
        <v>0</v>
      </c>
      <c r="AA1181">
        <v>0</v>
      </c>
      <c r="AB1181">
        <v>0</v>
      </c>
      <c r="AC1181">
        <v>1</v>
      </c>
      <c r="AD1181">
        <v>1</v>
      </c>
      <c r="AE1181">
        <v>1</v>
      </c>
      <c r="AF1181" t="str">
        <f t="shared" si="120"/>
        <v>0x0007</v>
      </c>
      <c r="AG1181" s="8" t="str">
        <f t="shared" si="121"/>
        <v>new InstInfo(1177, "v_trig_preop_f64", "v3d", "v8f", "v8f", "none", "none", "none", "none", 3, 3, @"D.d = Look Up 2/PI (S0.d) with segment select S1.u[4:0]. ", @"", ISA_Enc.VOP3a2, 372, 0, 0xD2E80000, 0x0007),</v>
      </c>
    </row>
    <row r="1182" spans="2:33" ht="30" x14ac:dyDescent="0.25">
      <c r="B1182" t="s">
        <v>84</v>
      </c>
      <c r="C1182" s="5">
        <f t="shared" si="122"/>
        <v>1178</v>
      </c>
      <c r="D1182" t="s">
        <v>2796</v>
      </c>
      <c r="E1182" t="s">
        <v>2796</v>
      </c>
      <c r="F1182" t="s">
        <v>2791</v>
      </c>
      <c r="G1182" t="s">
        <v>2791</v>
      </c>
      <c r="H1182" t="s">
        <v>2791</v>
      </c>
      <c r="I1182" t="s">
        <v>2791</v>
      </c>
      <c r="J1182" t="s">
        <v>2791</v>
      </c>
      <c r="K1182">
        <f t="shared" si="123"/>
        <v>2</v>
      </c>
      <c r="L1182">
        <f t="shared" si="119"/>
        <v>2</v>
      </c>
      <c r="M1182">
        <v>0</v>
      </c>
      <c r="N1182" s="6" t="s">
        <v>1683</v>
      </c>
      <c r="O1182" s="6"/>
      <c r="P1182" t="s">
        <v>2</v>
      </c>
      <c r="Q1182" s="5">
        <v>33</v>
      </c>
      <c r="R1182">
        <f>_xlfn.IFNA(VLOOKUP(B1182 &amp; "_EXT",$B$4:$C$1093,2,),0)</f>
        <v>0</v>
      </c>
      <c r="S1182" t="str">
        <f>"0x" &amp; DEC2HEX(_xlfn.BITOR(LOOKUP(P1182,Encodings!$B$4:$B$21,Encodings!$E$4:$E$21),_xlfn.BITLSHIFT(Q1182,LOOKUP(P1182,Encodings!$B$4:$B$21,Encodings!$D$4:$D$21))),8)</f>
        <v>0x7E004200</v>
      </c>
      <c r="T1182" t="str">
        <f>DEC2BIN(Q1182,7)</f>
        <v>0100001</v>
      </c>
      <c r="U1182">
        <v>0</v>
      </c>
      <c r="V1182">
        <v>0</v>
      </c>
      <c r="W1182">
        <v>0</v>
      </c>
      <c r="X1182">
        <v>0</v>
      </c>
      <c r="Y1182">
        <v>0</v>
      </c>
      <c r="Z1182">
        <v>0</v>
      </c>
      <c r="AA1182">
        <v>0</v>
      </c>
      <c r="AB1182">
        <v>0</v>
      </c>
      <c r="AC1182">
        <v>1</v>
      </c>
      <c r="AD1182">
        <v>0</v>
      </c>
      <c r="AE1182">
        <v>1</v>
      </c>
      <c r="AF1182" t="str">
        <f t="shared" si="120"/>
        <v>0x0005</v>
      </c>
      <c r="AG1182" s="8" t="str">
        <f t="shared" si="121"/>
        <v>new InstInfo(1178, "v_trunc_f32", "v4f", "v4f", "none", "none", "none", "none", "none", 2, 2, @"Floating point 'integer' part of S0.f.&lt;br&gt;D.f = trunc(S0.f), return integer part of S0. ", @"", ISA_Enc.VOP1, 33, 0, 0x7E004200, 0x0005),</v>
      </c>
    </row>
    <row r="1183" spans="2:33" ht="30" x14ac:dyDescent="0.25">
      <c r="B1183" t="s">
        <v>2097</v>
      </c>
      <c r="C1183" s="5">
        <f t="shared" si="122"/>
        <v>1179</v>
      </c>
      <c r="D1183" t="s">
        <v>2796</v>
      </c>
      <c r="E1183" t="s">
        <v>2796</v>
      </c>
      <c r="F1183" t="s">
        <v>2791</v>
      </c>
      <c r="G1183" t="s">
        <v>2791</v>
      </c>
      <c r="H1183" t="s">
        <v>2791</v>
      </c>
      <c r="I1183" t="s">
        <v>2791</v>
      </c>
      <c r="J1183" t="s">
        <v>2791</v>
      </c>
      <c r="K1183">
        <f t="shared" si="123"/>
        <v>2</v>
      </c>
      <c r="L1183">
        <f t="shared" si="119"/>
        <v>2</v>
      </c>
      <c r="N1183" s="6" t="s">
        <v>1683</v>
      </c>
      <c r="O1183" s="6"/>
      <c r="P1183" t="s">
        <v>2867</v>
      </c>
      <c r="Q1183">
        <v>417</v>
      </c>
      <c r="R1183">
        <v>0</v>
      </c>
      <c r="S1183" t="str">
        <f>"0x" &amp; DEC2HEX(_xlfn.BITOR(LOOKUP(P1183,Encodings!$B$4:$B$21,Encodings!$E$4:$E$21),_xlfn.BITLSHIFT(Q1183,LOOKUP(P1183,Encodings!$B$4:$B$21,Encodings!$D$4:$D$21))),8)</f>
        <v>0xD3420000</v>
      </c>
      <c r="T1183" t="str">
        <f>DEC2BIN(Q1183,9)</f>
        <v>110100001</v>
      </c>
      <c r="U1183">
        <v>0</v>
      </c>
      <c r="V1183">
        <v>0</v>
      </c>
      <c r="W1183">
        <v>0</v>
      </c>
      <c r="X1183">
        <v>0</v>
      </c>
      <c r="Y1183">
        <v>0</v>
      </c>
      <c r="Z1183">
        <v>0</v>
      </c>
      <c r="AA1183">
        <v>0</v>
      </c>
      <c r="AB1183">
        <v>0</v>
      </c>
      <c r="AC1183">
        <v>1</v>
      </c>
      <c r="AD1183">
        <v>1</v>
      </c>
      <c r="AE1183">
        <v>1</v>
      </c>
      <c r="AF1183" t="str">
        <f t="shared" si="120"/>
        <v>0x0007</v>
      </c>
      <c r="AG1183" s="8" t="str">
        <f t="shared" si="121"/>
        <v>new InstInfo(1179, "v_trunc_f32_ext", "v4f", "v4f", "none", "none", "none", "none", "none", 2, 2, @"Floating point 'integer' part of S0.f.&lt;br&gt;D.f = trunc(S0.f), return integer part of S0. ", @"", ISA_Enc.VOP3a1, 417, 0, 0xD3420000, 0x0007),</v>
      </c>
    </row>
    <row r="1184" spans="2:33" ht="45" x14ac:dyDescent="0.25">
      <c r="B1184" t="s">
        <v>1594</v>
      </c>
      <c r="C1184" s="5">
        <f t="shared" si="122"/>
        <v>1180</v>
      </c>
      <c r="D1184" t="s">
        <v>2798</v>
      </c>
      <c r="E1184" t="s">
        <v>2798</v>
      </c>
      <c r="F1184" t="s">
        <v>2791</v>
      </c>
      <c r="G1184" t="s">
        <v>2791</v>
      </c>
      <c r="H1184" t="s">
        <v>2791</v>
      </c>
      <c r="I1184" t="s">
        <v>2791</v>
      </c>
      <c r="J1184" t="s">
        <v>2791</v>
      </c>
      <c r="K1184">
        <f t="shared" si="123"/>
        <v>2</v>
      </c>
      <c r="L1184">
        <f t="shared" si="119"/>
        <v>2</v>
      </c>
      <c r="M1184">
        <v>0</v>
      </c>
      <c r="N1184" s="6" t="s">
        <v>1595</v>
      </c>
      <c r="O1184" s="6"/>
      <c r="P1184" t="s">
        <v>2</v>
      </c>
      <c r="Q1184" s="5">
        <v>23</v>
      </c>
      <c r="R1184">
        <f>_xlfn.IFNA(VLOOKUP(B1184 &amp; "_EXT",$B$4:$C$1093,2,),0)</f>
        <v>0</v>
      </c>
      <c r="S1184" t="str">
        <f>"0x" &amp; DEC2HEX(_xlfn.BITOR(LOOKUP(P1184,Encodings!$B$4:$B$21,Encodings!$E$4:$E$21),_xlfn.BITLSHIFT(Q1184,LOOKUP(P1184,Encodings!$B$4:$B$21,Encodings!$D$4:$D$21))),8)</f>
        <v>0x7E002E00</v>
      </c>
      <c r="T1184" t="str">
        <f>DEC2BIN(Q1184,7)</f>
        <v>0010111</v>
      </c>
      <c r="U1184">
        <v>0</v>
      </c>
      <c r="V1184">
        <v>0</v>
      </c>
      <c r="W1184">
        <v>0</v>
      </c>
      <c r="X1184">
        <v>0</v>
      </c>
      <c r="Y1184">
        <v>0</v>
      </c>
      <c r="Z1184">
        <v>0</v>
      </c>
      <c r="AA1184">
        <v>0</v>
      </c>
      <c r="AB1184">
        <v>0</v>
      </c>
      <c r="AC1184">
        <v>1</v>
      </c>
      <c r="AD1184">
        <v>0</v>
      </c>
      <c r="AE1184">
        <v>1</v>
      </c>
      <c r="AF1184" t="str">
        <f t="shared" si="120"/>
        <v>0x0005</v>
      </c>
      <c r="AG1184" s="8" t="str">
        <f t="shared" si="121"/>
        <v>new InstInfo(1180, "v_trunc_f64", "v8f", "v8f", "none", "none", "none", "none", "none", 2, 2, @"Truncate a 64-bit floating-point value, and return the resulting integer value.&lt;br&gt;D.d = trunc(S0.d), return integer part of S0.d. ", @"", ISA_Enc.VOP1, 23, 0, 0x7E002E00, 0x0005),</v>
      </c>
    </row>
    <row r="1185" spans="2:33" x14ac:dyDescent="0.25">
      <c r="B1185" t="s">
        <v>7</v>
      </c>
      <c r="C1185" s="5">
        <f t="shared" si="122"/>
        <v>1181</v>
      </c>
      <c r="D1185" t="s">
        <v>2797</v>
      </c>
      <c r="E1185" t="s">
        <v>2786</v>
      </c>
      <c r="F1185" t="s">
        <v>2807</v>
      </c>
      <c r="G1185" t="s">
        <v>2791</v>
      </c>
      <c r="H1185" t="s">
        <v>2791</v>
      </c>
      <c r="I1185" t="s">
        <v>2791</v>
      </c>
      <c r="J1185" t="s">
        <v>2791</v>
      </c>
      <c r="K1185">
        <f t="shared" si="123"/>
        <v>3</v>
      </c>
      <c r="L1185">
        <f t="shared" si="119"/>
        <v>3</v>
      </c>
      <c r="M1185">
        <v>0</v>
      </c>
      <c r="N1185" t="s">
        <v>1479</v>
      </c>
      <c r="P1185" t="s">
        <v>1</v>
      </c>
      <c r="Q1185" s="5">
        <v>2</v>
      </c>
      <c r="R1185">
        <f>_xlfn.IFNA(VLOOKUP(B1185 &amp; "_EXT",$B$4:$C$1093,2,),0)</f>
        <v>0</v>
      </c>
      <c r="S1185" t="str">
        <f>"0x" &amp; DEC2HEX(_xlfn.BITOR(LOOKUP(P1185,Encodings!$B$4:$B$21,Encodings!$E$4:$E$21),_xlfn.BITLSHIFT(Q1185,LOOKUP(P1185,Encodings!$B$4:$B$21,Encodings!$D$4:$D$21))),8)</f>
        <v>0x04000000</v>
      </c>
      <c r="T1185" t="str">
        <f>DEC2BIN(Q1185,6)</f>
        <v>000010</v>
      </c>
      <c r="U1185">
        <v>0</v>
      </c>
      <c r="V1185">
        <v>0</v>
      </c>
      <c r="W1185">
        <v>0</v>
      </c>
      <c r="X1185">
        <v>0</v>
      </c>
      <c r="Y1185">
        <v>0</v>
      </c>
      <c r="Z1185">
        <v>0</v>
      </c>
      <c r="AA1185">
        <v>0</v>
      </c>
      <c r="AB1185">
        <v>0</v>
      </c>
      <c r="AC1185">
        <v>0</v>
      </c>
      <c r="AD1185">
        <v>0</v>
      </c>
      <c r="AE1185">
        <v>1</v>
      </c>
      <c r="AF1185" t="str">
        <f t="shared" si="120"/>
        <v>0x0001</v>
      </c>
      <c r="AG1185" s="8" t="str">
        <f t="shared" si="121"/>
        <v>new InstInfo(1181, "v_writelane_b32", "v4b", "s4b", "v1u", "none", "none", "none", "none", 3, 3, @"Write value into one VGPR one one lane.  Dst = VGPR-dest, Src0 = Source Data (SGPR, M0, exec, or constants), Src1 = Lane Select (SGPR or M0).  Ignores exec mask.  ", @"", ISA_Enc.VOP2, 2, 0, 0x04000000, 0x0001),</v>
      </c>
    </row>
    <row r="1186" spans="2:33" x14ac:dyDescent="0.25">
      <c r="B1186" t="s">
        <v>2037</v>
      </c>
      <c r="C1186" s="5">
        <f t="shared" si="122"/>
        <v>1182</v>
      </c>
      <c r="D1186" t="s">
        <v>2797</v>
      </c>
      <c r="E1186" t="s">
        <v>2786</v>
      </c>
      <c r="F1186" t="s">
        <v>2807</v>
      </c>
      <c r="G1186" t="s">
        <v>2791</v>
      </c>
      <c r="H1186" t="s">
        <v>2791</v>
      </c>
      <c r="I1186" t="s">
        <v>2791</v>
      </c>
      <c r="J1186" t="s">
        <v>2791</v>
      </c>
      <c r="K1186">
        <f t="shared" si="123"/>
        <v>3</v>
      </c>
      <c r="L1186">
        <f t="shared" si="119"/>
        <v>3</v>
      </c>
      <c r="N1186" t="s">
        <v>1479</v>
      </c>
      <c r="P1186" t="s">
        <v>2866</v>
      </c>
      <c r="Q1186">
        <v>258</v>
      </c>
      <c r="R1186">
        <v>0</v>
      </c>
      <c r="S1186" t="str">
        <f>"0x" &amp; DEC2HEX(_xlfn.BITOR(LOOKUP(P1186,Encodings!$B$4:$B$21,Encodings!$E$4:$E$21),_xlfn.BITLSHIFT(Q1186,LOOKUP(P1186,Encodings!$B$4:$B$21,Encodings!$D$4:$D$21))),8)</f>
        <v>0xD2040000</v>
      </c>
      <c r="T1186" t="str">
        <f>DEC2BIN(Q1186,9)</f>
        <v>100000010</v>
      </c>
      <c r="U1186">
        <v>0</v>
      </c>
      <c r="V1186">
        <v>0</v>
      </c>
      <c r="W1186">
        <v>0</v>
      </c>
      <c r="X1186">
        <v>0</v>
      </c>
      <c r="Y1186">
        <v>0</v>
      </c>
      <c r="Z1186">
        <v>0</v>
      </c>
      <c r="AA1186">
        <v>0</v>
      </c>
      <c r="AB1186">
        <v>0</v>
      </c>
      <c r="AC1186">
        <v>0</v>
      </c>
      <c r="AD1186">
        <v>1</v>
      </c>
      <c r="AE1186">
        <v>1</v>
      </c>
      <c r="AF1186" t="str">
        <f t="shared" si="120"/>
        <v>0x0003</v>
      </c>
      <c r="AG1186" s="8" t="str">
        <f t="shared" si="121"/>
        <v>new InstInfo(1182, "v_writelane_b32_ext", "v4b", "s4b", "v1u", "none", "none", "none", "none", 3, 3, @"Write value into one VGPR one one lane.  Dst = VGPR-dest, Src0 = Source Data (SGPR, M0, exec, or constants), Src1 = Lane Select (SGPR or M0).  Ignores exec mask.  ", @"", ISA_Enc.VOP3a2, 258, 0, 0xD2040000, 0x0003),</v>
      </c>
    </row>
    <row r="1187" spans="2:33" ht="30" x14ac:dyDescent="0.25">
      <c r="B1187" t="s">
        <v>334</v>
      </c>
      <c r="C1187" s="5">
        <f t="shared" si="122"/>
        <v>1183</v>
      </c>
      <c r="D1187" t="s">
        <v>2797</v>
      </c>
      <c r="E1187" t="s">
        <v>2797</v>
      </c>
      <c r="F1187" t="s">
        <v>2797</v>
      </c>
      <c r="G1187" t="s">
        <v>2791</v>
      </c>
      <c r="H1187" t="s">
        <v>2791</v>
      </c>
      <c r="I1187" t="s">
        <v>2791</v>
      </c>
      <c r="J1187" t="s">
        <v>2791</v>
      </c>
      <c r="K1187">
        <f t="shared" si="123"/>
        <v>3</v>
      </c>
      <c r="L1187">
        <f t="shared" si="119"/>
        <v>3</v>
      </c>
      <c r="M1187">
        <v>1</v>
      </c>
      <c r="N1187" s="6" t="s">
        <v>1480</v>
      </c>
      <c r="O1187" s="6"/>
      <c r="P1187" t="s">
        <v>1</v>
      </c>
      <c r="Q1187" s="5">
        <v>29</v>
      </c>
      <c r="R1187">
        <f>_xlfn.IFNA(VLOOKUP(B1187 &amp; "_EXT",$B$4:$C$1093,2,),0)</f>
        <v>0</v>
      </c>
      <c r="S1187" t="str">
        <f>"0x" &amp; DEC2HEX(_xlfn.BITOR(LOOKUP(P1187,Encodings!$B$4:$B$21,Encodings!$E$4:$E$21),_xlfn.BITLSHIFT(Q1187,LOOKUP(P1187,Encodings!$B$4:$B$21,Encodings!$D$4:$D$21))),8)</f>
        <v>0x3A000000</v>
      </c>
      <c r="T1187" t="str">
        <f>DEC2BIN(Q1187,6)</f>
        <v>011101</v>
      </c>
      <c r="U1187">
        <v>0</v>
      </c>
      <c r="V1187">
        <v>0</v>
      </c>
      <c r="W1187">
        <v>0</v>
      </c>
      <c r="X1187">
        <v>0</v>
      </c>
      <c r="Y1187">
        <v>0</v>
      </c>
      <c r="Z1187">
        <v>0</v>
      </c>
      <c r="AA1187">
        <v>0</v>
      </c>
      <c r="AB1187">
        <v>0</v>
      </c>
      <c r="AC1187">
        <v>1</v>
      </c>
      <c r="AD1187">
        <v>0</v>
      </c>
      <c r="AE1187">
        <v>1</v>
      </c>
      <c r="AF1187" t="str">
        <f t="shared" si="120"/>
        <v>0x0005</v>
      </c>
      <c r="AG1187" s="8" t="str">
        <f t="shared" si="121"/>
        <v>new InstInfo(1183, "v_xor_b32", "v4b", "v4b", "v4b", "none", "none", "none", "none", 3, 3, @"Logical bit-wise XOR.&lt;br&gt;D.u = S0.u ^ S1.u. ", @"", ISA_Enc.VOP2, 29, 0, 0x3A000000, 0x0005),</v>
      </c>
    </row>
    <row r="1188" spans="2:33" ht="30" x14ac:dyDescent="0.25">
      <c r="B1188" t="s">
        <v>2038</v>
      </c>
      <c r="C1188" s="5">
        <f t="shared" si="122"/>
        <v>1184</v>
      </c>
      <c r="D1188" t="s">
        <v>2797</v>
      </c>
      <c r="E1188" t="s">
        <v>2797</v>
      </c>
      <c r="F1188" t="s">
        <v>2797</v>
      </c>
      <c r="G1188" t="s">
        <v>2791</v>
      </c>
      <c r="H1188" t="s">
        <v>2791</v>
      </c>
      <c r="I1188" t="s">
        <v>2791</v>
      </c>
      <c r="J1188" t="s">
        <v>2791</v>
      </c>
      <c r="K1188">
        <f t="shared" si="123"/>
        <v>3</v>
      </c>
      <c r="L1188">
        <f t="shared" si="119"/>
        <v>3</v>
      </c>
      <c r="N1188" s="6" t="s">
        <v>1480</v>
      </c>
      <c r="O1188" s="6"/>
      <c r="P1188" t="s">
        <v>2866</v>
      </c>
      <c r="Q1188">
        <v>285</v>
      </c>
      <c r="R1188">
        <v>0</v>
      </c>
      <c r="S1188" t="str">
        <f>"0x" &amp; DEC2HEX(_xlfn.BITOR(LOOKUP(P1188,Encodings!$B$4:$B$21,Encodings!$E$4:$E$21),_xlfn.BITLSHIFT(Q1188,LOOKUP(P1188,Encodings!$B$4:$B$21,Encodings!$D$4:$D$21))),8)</f>
        <v>0xD23A0000</v>
      </c>
      <c r="T1188" t="str">
        <f>DEC2BIN(Q1188,9)</f>
        <v>100011101</v>
      </c>
      <c r="U1188">
        <v>0</v>
      </c>
      <c r="V1188">
        <v>0</v>
      </c>
      <c r="W1188">
        <v>0</v>
      </c>
      <c r="X1188">
        <v>0</v>
      </c>
      <c r="Y1188">
        <v>0</v>
      </c>
      <c r="Z1188">
        <v>0</v>
      </c>
      <c r="AA1188">
        <v>0</v>
      </c>
      <c r="AB1188">
        <v>0</v>
      </c>
      <c r="AC1188">
        <v>1</v>
      </c>
      <c r="AD1188">
        <v>1</v>
      </c>
      <c r="AE1188">
        <v>1</v>
      </c>
      <c r="AF1188" t="str">
        <f t="shared" si="120"/>
        <v>0x0007</v>
      </c>
      <c r="AG1188" s="8" t="str">
        <f t="shared" si="121"/>
        <v>new InstInfo(1184, "v_xor_b32_ext", "v4b", "v4b", "v4b", "none", "none", "none", "none", 3, 3, @"Logical bit-wise XOR.&lt;br&gt;D.u = S0.u ^ S1.u. ", @"", ISA_Enc.VOP3a2, 285, 0, 0xD23A0000, 0x0007),</v>
      </c>
    </row>
  </sheetData>
  <sortState ref="B5:AN651">
    <sortCondition ref="P5:P651"/>
    <sortCondition ref="Q5:Q651"/>
  </sortState>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171"/>
  <sheetViews>
    <sheetView workbookViewId="0">
      <pane ySplit="3" topLeftCell="A4" activePane="bottomLeft" state="frozen"/>
      <selection pane="bottomLeft" activeCell="C23" sqref="C23"/>
    </sheetView>
  </sheetViews>
  <sheetFormatPr defaultRowHeight="15" x14ac:dyDescent="0.25"/>
  <cols>
    <col min="2" max="2" width="58.5703125" customWidth="1"/>
    <col min="3" max="3" width="13.7109375" style="3" customWidth="1"/>
    <col min="4" max="5" width="13.85546875" customWidth="1"/>
    <col min="6" max="7" width="21.28515625" customWidth="1"/>
  </cols>
  <sheetData>
    <row r="1" spans="2:12" x14ac:dyDescent="0.25">
      <c r="B1" t="s">
        <v>3049</v>
      </c>
    </row>
    <row r="3" spans="2:12" x14ac:dyDescent="0.25">
      <c r="B3" t="s">
        <v>1234</v>
      </c>
      <c r="C3" s="3" t="s">
        <v>3054</v>
      </c>
    </row>
    <row r="4" spans="2:12" x14ac:dyDescent="0.25">
      <c r="B4" s="4" t="s">
        <v>171</v>
      </c>
      <c r="C4" s="4" t="s">
        <v>1237</v>
      </c>
      <c r="H4" s="3"/>
      <c r="I4" s="2"/>
    </row>
    <row r="5" spans="2:12" x14ac:dyDescent="0.25">
      <c r="B5" s="4" t="s">
        <v>63</v>
      </c>
      <c r="C5" s="4" t="s">
        <v>1237</v>
      </c>
      <c r="H5" s="3"/>
      <c r="I5" s="2"/>
    </row>
    <row r="6" spans="2:12" x14ac:dyDescent="0.25">
      <c r="B6" s="4" t="s">
        <v>172</v>
      </c>
      <c r="C6" s="4" t="s">
        <v>1237</v>
      </c>
      <c r="H6" s="3"/>
      <c r="I6" s="2"/>
    </row>
    <row r="7" spans="2:12" x14ac:dyDescent="0.25">
      <c r="B7" s="4" t="s">
        <v>49</v>
      </c>
      <c r="C7" s="3" t="s">
        <v>1236</v>
      </c>
      <c r="H7" s="3"/>
      <c r="I7" s="2"/>
      <c r="J7" s="3"/>
      <c r="K7" s="3"/>
    </row>
    <row r="8" spans="2:12" x14ac:dyDescent="0.25">
      <c r="B8" s="4" t="s">
        <v>28</v>
      </c>
      <c r="C8" s="3" t="s">
        <v>1236</v>
      </c>
      <c r="H8" s="3"/>
      <c r="I8" s="2"/>
      <c r="J8" s="3"/>
      <c r="K8" s="3"/>
    </row>
    <row r="9" spans="2:12" x14ac:dyDescent="0.25">
      <c r="B9" s="4" t="s">
        <v>30</v>
      </c>
      <c r="C9" s="3" t="s">
        <v>1236</v>
      </c>
      <c r="H9" s="3"/>
      <c r="I9" s="2"/>
      <c r="J9" s="3"/>
      <c r="K9" s="3"/>
    </row>
    <row r="10" spans="2:12" x14ac:dyDescent="0.25">
      <c r="B10" s="4" t="s">
        <v>67</v>
      </c>
      <c r="C10" s="3" t="s">
        <v>1236</v>
      </c>
      <c r="H10" s="3"/>
      <c r="I10" s="2"/>
      <c r="J10" s="3"/>
      <c r="K10" s="3"/>
    </row>
    <row r="11" spans="2:12" x14ac:dyDescent="0.25">
      <c r="B11" s="4" t="s">
        <v>132</v>
      </c>
      <c r="C11" s="3" t="s">
        <v>1236</v>
      </c>
      <c r="H11" s="3"/>
      <c r="I11" s="2"/>
      <c r="J11" s="3"/>
      <c r="K11" s="3"/>
    </row>
    <row r="12" spans="2:12" x14ac:dyDescent="0.25">
      <c r="B12" s="4" t="s">
        <v>23</v>
      </c>
      <c r="C12" s="3" t="s">
        <v>1236</v>
      </c>
      <c r="H12" s="3"/>
      <c r="I12" s="2"/>
      <c r="J12" s="3"/>
      <c r="K12" s="3"/>
      <c r="L12" s="3"/>
    </row>
    <row r="13" spans="2:12" x14ac:dyDescent="0.25">
      <c r="B13" s="4" t="s">
        <v>82</v>
      </c>
      <c r="C13" s="3" t="s">
        <v>1236</v>
      </c>
      <c r="H13" s="3"/>
      <c r="I13" s="2"/>
      <c r="J13" s="3"/>
      <c r="K13" s="3"/>
      <c r="L13" s="3"/>
    </row>
    <row r="14" spans="2:12" x14ac:dyDescent="0.25">
      <c r="B14" s="4" t="s">
        <v>12</v>
      </c>
      <c r="C14" s="3" t="s">
        <v>1236</v>
      </c>
      <c r="H14" s="3"/>
      <c r="I14" s="2"/>
      <c r="J14" s="3"/>
      <c r="K14" s="3"/>
      <c r="L14" s="3"/>
    </row>
    <row r="15" spans="2:12" x14ac:dyDescent="0.25">
      <c r="B15" s="4" t="s">
        <v>17</v>
      </c>
      <c r="C15" s="3" t="s">
        <v>1236</v>
      </c>
      <c r="H15" s="3"/>
      <c r="I15" s="2"/>
      <c r="J15" s="3"/>
      <c r="K15" s="3"/>
      <c r="L15" s="3"/>
    </row>
    <row r="16" spans="2:12" x14ac:dyDescent="0.25">
      <c r="B16" s="4" t="s">
        <v>13</v>
      </c>
      <c r="C16" s="3" t="s">
        <v>1236</v>
      </c>
      <c r="H16" s="3"/>
      <c r="I16" s="2"/>
      <c r="J16" s="3"/>
      <c r="K16" s="3"/>
      <c r="L16" s="3"/>
    </row>
    <row r="17" spans="2:12" x14ac:dyDescent="0.25">
      <c r="B17" s="4" t="s">
        <v>15</v>
      </c>
      <c r="C17" s="3" t="s">
        <v>1236</v>
      </c>
      <c r="H17" s="3"/>
      <c r="I17" s="2"/>
      <c r="J17" s="3"/>
      <c r="K17" s="3"/>
      <c r="L17" s="3"/>
    </row>
    <row r="18" spans="2:12" x14ac:dyDescent="0.25">
      <c r="B18" s="4" t="s">
        <v>80</v>
      </c>
      <c r="C18" s="3" t="s">
        <v>1236</v>
      </c>
      <c r="H18" s="3"/>
      <c r="I18" s="2"/>
      <c r="J18" s="3"/>
      <c r="K18" s="3"/>
      <c r="L18" s="3"/>
    </row>
    <row r="19" spans="2:12" x14ac:dyDescent="0.25">
      <c r="B19" s="4" t="s">
        <v>78</v>
      </c>
      <c r="C19" s="3" t="s">
        <v>1236</v>
      </c>
      <c r="H19" s="3"/>
      <c r="I19" s="2"/>
      <c r="J19" s="3"/>
      <c r="K19" s="3"/>
      <c r="L19" s="3"/>
    </row>
    <row r="20" spans="2:12" x14ac:dyDescent="0.25">
      <c r="B20" s="4" t="s">
        <v>39</v>
      </c>
      <c r="C20" s="3" t="s">
        <v>1236</v>
      </c>
      <c r="H20" s="3"/>
      <c r="I20" s="3"/>
      <c r="J20" s="3"/>
      <c r="K20" s="3"/>
      <c r="L20" s="3"/>
    </row>
    <row r="21" spans="2:12" x14ac:dyDescent="0.25">
      <c r="B21" s="4" t="s">
        <v>71</v>
      </c>
      <c r="C21" s="3" t="s">
        <v>1236</v>
      </c>
      <c r="H21" s="3"/>
      <c r="I21" s="3"/>
      <c r="J21" s="3"/>
      <c r="K21" s="3"/>
      <c r="L21" s="3"/>
    </row>
    <row r="22" spans="2:12" x14ac:dyDescent="0.25">
      <c r="B22" s="4" t="s">
        <v>73</v>
      </c>
      <c r="C22" s="3" t="s">
        <v>1236</v>
      </c>
      <c r="H22" s="3"/>
      <c r="I22" s="3"/>
      <c r="J22" s="3"/>
      <c r="K22" s="3"/>
      <c r="L22" s="3"/>
    </row>
    <row r="23" spans="2:12" x14ac:dyDescent="0.25">
      <c r="B23" s="4" t="s">
        <v>74</v>
      </c>
      <c r="C23" s="3" t="s">
        <v>1236</v>
      </c>
      <c r="F23" s="3"/>
      <c r="G23" s="3"/>
      <c r="H23" s="3"/>
      <c r="I23" s="3"/>
      <c r="J23" s="3"/>
      <c r="K23" s="3"/>
      <c r="L23" s="3"/>
    </row>
    <row r="24" spans="2:12" x14ac:dyDescent="0.25">
      <c r="B24" s="4" t="s">
        <v>76</v>
      </c>
      <c r="C24" s="3" t="s">
        <v>1236</v>
      </c>
      <c r="F24" s="3"/>
      <c r="G24" s="3"/>
      <c r="H24" s="3"/>
      <c r="I24" s="3"/>
      <c r="J24" s="3"/>
      <c r="K24" s="3"/>
      <c r="L24" s="3"/>
    </row>
    <row r="25" spans="2:12" x14ac:dyDescent="0.25">
      <c r="B25" s="4" t="s">
        <v>159</v>
      </c>
      <c r="C25" s="3" t="s">
        <v>1236</v>
      </c>
      <c r="F25" s="3"/>
      <c r="G25" s="3"/>
      <c r="H25" s="3"/>
      <c r="I25" s="3"/>
      <c r="J25" s="3"/>
      <c r="K25" s="3"/>
      <c r="L25" s="3"/>
    </row>
    <row r="26" spans="2:12" x14ac:dyDescent="0.25">
      <c r="B26" s="4" t="s">
        <v>162</v>
      </c>
      <c r="C26" s="3" t="s">
        <v>1236</v>
      </c>
      <c r="F26" s="3"/>
      <c r="G26" s="3"/>
      <c r="H26" s="3"/>
      <c r="I26" s="3"/>
      <c r="J26" s="3"/>
      <c r="K26" s="3"/>
      <c r="L26" s="3"/>
    </row>
    <row r="27" spans="2:12" x14ac:dyDescent="0.25">
      <c r="B27" s="4" t="s">
        <v>161</v>
      </c>
      <c r="C27" s="3" t="s">
        <v>1236</v>
      </c>
      <c r="F27" s="3"/>
      <c r="G27" s="3"/>
      <c r="H27" s="3"/>
      <c r="I27" s="3"/>
      <c r="J27" s="3"/>
      <c r="K27" s="3"/>
      <c r="L27" s="3"/>
    </row>
    <row r="28" spans="2:12" x14ac:dyDescent="0.25">
      <c r="B28" s="4" t="s">
        <v>135</v>
      </c>
      <c r="C28" s="3" t="s">
        <v>1236</v>
      </c>
      <c r="F28" s="3"/>
      <c r="G28" s="3"/>
      <c r="H28" s="3"/>
      <c r="I28" s="3"/>
      <c r="J28" s="3"/>
      <c r="K28" s="3"/>
      <c r="L28" s="3"/>
    </row>
    <row r="29" spans="2:12" x14ac:dyDescent="0.25">
      <c r="B29" s="4" t="s">
        <v>70</v>
      </c>
      <c r="C29" s="3" t="s">
        <v>1236</v>
      </c>
      <c r="F29" s="3"/>
      <c r="G29" s="3"/>
      <c r="H29" s="3"/>
      <c r="I29" s="3"/>
      <c r="J29" s="3"/>
      <c r="K29" s="3"/>
      <c r="L29" s="3"/>
    </row>
    <row r="30" spans="2:12" x14ac:dyDescent="0.25">
      <c r="B30" s="4" t="s">
        <v>60</v>
      </c>
      <c r="C30" s="3" t="s">
        <v>1236</v>
      </c>
      <c r="F30" s="3"/>
      <c r="G30" s="3"/>
      <c r="H30" s="3"/>
      <c r="I30" s="3"/>
      <c r="J30" s="3"/>
      <c r="K30" s="3"/>
      <c r="L30" s="3"/>
    </row>
    <row r="31" spans="2:12" x14ac:dyDescent="0.25">
      <c r="B31" s="4" t="s">
        <v>26</v>
      </c>
      <c r="C31" s="3" t="s">
        <v>1236</v>
      </c>
      <c r="F31" s="3"/>
      <c r="G31" s="3"/>
      <c r="H31" s="3"/>
      <c r="I31" s="3"/>
      <c r="J31" s="3"/>
      <c r="K31" s="3"/>
      <c r="L31" s="3"/>
    </row>
    <row r="32" spans="2:12" x14ac:dyDescent="0.25">
      <c r="B32" s="4" t="s">
        <v>169</v>
      </c>
      <c r="C32" s="3" t="s">
        <v>1236</v>
      </c>
      <c r="F32" s="3"/>
      <c r="G32" s="3"/>
      <c r="H32" s="3"/>
      <c r="I32" s="3"/>
      <c r="J32" s="3"/>
      <c r="K32" s="3"/>
      <c r="L32" s="3"/>
    </row>
    <row r="33" spans="2:45" x14ac:dyDescent="0.25">
      <c r="B33" s="4" t="s">
        <v>6</v>
      </c>
      <c r="C33" s="3" t="s">
        <v>1236</v>
      </c>
      <c r="F33" s="3"/>
      <c r="G33" s="3"/>
      <c r="H33" s="3"/>
      <c r="I33" s="3"/>
      <c r="J33" s="3"/>
      <c r="K33" s="3"/>
      <c r="L33" s="3"/>
    </row>
    <row r="34" spans="2:45" x14ac:dyDescent="0.25">
      <c r="B34" s="4" t="s">
        <v>9</v>
      </c>
      <c r="C34" s="3" t="s">
        <v>1236</v>
      </c>
      <c r="F34" s="3"/>
      <c r="G34" s="3"/>
      <c r="H34" s="3"/>
      <c r="I34" s="3"/>
      <c r="J34" s="3"/>
      <c r="K34" s="3"/>
      <c r="L34" s="3"/>
    </row>
    <row r="35" spans="2:45" x14ac:dyDescent="0.25">
      <c r="B35" s="4" t="s">
        <v>3</v>
      </c>
      <c r="C35" s="3" t="s">
        <v>1236</v>
      </c>
      <c r="F35" s="3"/>
      <c r="G35" s="3"/>
      <c r="H35" s="3"/>
      <c r="I35" s="3"/>
      <c r="J35" s="3"/>
      <c r="K35" s="3"/>
      <c r="L35" s="3"/>
    </row>
    <row r="36" spans="2:45" x14ac:dyDescent="0.25">
      <c r="B36" s="4" t="s">
        <v>11</v>
      </c>
      <c r="C36" s="3" t="s">
        <v>1236</v>
      </c>
      <c r="F36" s="3"/>
      <c r="G36" s="3"/>
      <c r="H36" s="3"/>
      <c r="I36" s="3"/>
      <c r="J36" s="3"/>
      <c r="K36" s="3"/>
      <c r="L36" s="3"/>
    </row>
    <row r="37" spans="2:45" x14ac:dyDescent="0.25">
      <c r="B37" s="4" t="s">
        <v>57</v>
      </c>
      <c r="C37" s="3" t="s">
        <v>1236</v>
      </c>
      <c r="F37" s="3"/>
      <c r="G37" s="3"/>
      <c r="H37" s="3"/>
      <c r="I37" s="3"/>
      <c r="J37" s="3"/>
      <c r="K37" s="3"/>
      <c r="L37" s="3"/>
    </row>
    <row r="38" spans="2:45" x14ac:dyDescent="0.25">
      <c r="B38" s="4" t="s">
        <v>153</v>
      </c>
      <c r="C38" s="3" t="s">
        <v>1236</v>
      </c>
      <c r="F38" s="3"/>
      <c r="G38" s="3"/>
      <c r="H38" s="3"/>
      <c r="I38" s="3"/>
      <c r="J38" s="3"/>
      <c r="K38" s="3"/>
      <c r="L38" s="3"/>
    </row>
    <row r="39" spans="2:45" x14ac:dyDescent="0.25">
      <c r="B39" s="4" t="s">
        <v>154</v>
      </c>
      <c r="C39" s="3" t="s">
        <v>1236</v>
      </c>
      <c r="F39" s="3"/>
      <c r="G39" s="3"/>
      <c r="H39" s="3"/>
      <c r="I39" s="3"/>
      <c r="J39" s="3"/>
      <c r="K39" s="3"/>
      <c r="L39" s="3"/>
    </row>
    <row r="40" spans="2:45" x14ac:dyDescent="0.25">
      <c r="B40" s="4" t="s">
        <v>54</v>
      </c>
      <c r="C40" s="3" t="s">
        <v>1236</v>
      </c>
      <c r="F40" s="3"/>
      <c r="G40" s="3"/>
      <c r="H40" s="3"/>
      <c r="I40" s="3"/>
      <c r="J40" s="3"/>
      <c r="K40" s="3"/>
      <c r="L40" s="3"/>
    </row>
    <row r="41" spans="2:45" x14ac:dyDescent="0.25">
      <c r="B41" s="4" t="s">
        <v>150</v>
      </c>
      <c r="C41" s="3" t="s">
        <v>1236</v>
      </c>
      <c r="F41" s="3"/>
      <c r="G41" s="3"/>
      <c r="H41" s="3"/>
      <c r="I41" s="3"/>
      <c r="J41" s="3"/>
      <c r="K41" s="3"/>
      <c r="L41" s="3"/>
    </row>
    <row r="42" spans="2:45" x14ac:dyDescent="0.25">
      <c r="B42" s="4" t="s">
        <v>46</v>
      </c>
      <c r="C42" s="3" t="s">
        <v>1236</v>
      </c>
      <c r="F42" s="3"/>
      <c r="G42" s="3"/>
      <c r="H42" s="3"/>
      <c r="I42" s="3"/>
      <c r="J42" s="3"/>
      <c r="K42" s="3"/>
      <c r="L42" s="3"/>
    </row>
    <row r="43" spans="2:45" x14ac:dyDescent="0.25">
      <c r="B43" s="4" t="s">
        <v>168</v>
      </c>
      <c r="C43" s="3" t="s">
        <v>1236</v>
      </c>
      <c r="F43" s="3"/>
      <c r="G43" s="3"/>
      <c r="H43" s="3"/>
      <c r="I43" s="3"/>
      <c r="J43" s="3"/>
      <c r="K43" s="3"/>
      <c r="L43" s="3"/>
    </row>
    <row r="44" spans="2:45" x14ac:dyDescent="0.25">
      <c r="B44" s="4" t="s">
        <v>51</v>
      </c>
      <c r="C44" s="3" t="s">
        <v>1236</v>
      </c>
      <c r="F44" s="3"/>
      <c r="G44" s="3"/>
      <c r="H44" s="3"/>
      <c r="I44" s="3"/>
      <c r="J44" s="3"/>
      <c r="K44" s="3"/>
      <c r="L44" s="3"/>
    </row>
    <row r="45" spans="2:45" x14ac:dyDescent="0.25">
      <c r="B45" s="4" t="s">
        <v>32</v>
      </c>
      <c r="C45" s="3" t="s">
        <v>1236</v>
      </c>
      <c r="F45" s="3"/>
      <c r="G45" s="3"/>
      <c r="H45" s="3"/>
      <c r="I45" s="3"/>
      <c r="J45" s="3"/>
      <c r="K45" s="3"/>
      <c r="L45" s="3"/>
    </row>
    <row r="46" spans="2:45" x14ac:dyDescent="0.25">
      <c r="B46" s="4" t="s">
        <v>45</v>
      </c>
      <c r="C46" s="3" t="s">
        <v>1236</v>
      </c>
      <c r="F46" s="3"/>
      <c r="G46" s="3"/>
      <c r="H46" s="3"/>
      <c r="I46" s="3"/>
      <c r="J46" s="3"/>
      <c r="K46" s="3"/>
      <c r="L46" s="3"/>
    </row>
    <row r="47" spans="2:45" x14ac:dyDescent="0.25">
      <c r="B47" s="4" t="s">
        <v>156</v>
      </c>
      <c r="C47" s="3" t="s">
        <v>1236</v>
      </c>
    </row>
    <row r="48" spans="2:45" x14ac:dyDescent="0.25">
      <c r="B48" s="4" t="s">
        <v>0</v>
      </c>
      <c r="C48" s="4" t="s">
        <v>1</v>
      </c>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row>
    <row r="49" spans="2:11" x14ac:dyDescent="0.25">
      <c r="B49" s="4" t="s">
        <v>4</v>
      </c>
      <c r="C49" s="4" t="s">
        <v>1</v>
      </c>
    </row>
    <row r="50" spans="2:11" x14ac:dyDescent="0.25">
      <c r="B50" s="4" t="s">
        <v>7</v>
      </c>
      <c r="C50" s="4" t="s">
        <v>1</v>
      </c>
    </row>
    <row r="51" spans="2:11" x14ac:dyDescent="0.25">
      <c r="B51" s="4" t="s">
        <v>112</v>
      </c>
      <c r="C51" s="4" t="s">
        <v>1</v>
      </c>
    </row>
    <row r="52" spans="2:11" x14ac:dyDescent="0.25">
      <c r="B52" s="4" t="s">
        <v>117</v>
      </c>
      <c r="C52" s="4" t="s">
        <v>1</v>
      </c>
    </row>
    <row r="53" spans="2:11" x14ac:dyDescent="0.25">
      <c r="B53" s="4" t="s">
        <v>121</v>
      </c>
      <c r="C53" s="4" t="s">
        <v>1</v>
      </c>
    </row>
    <row r="54" spans="2:11" x14ac:dyDescent="0.25">
      <c r="B54" s="4" t="s">
        <v>14</v>
      </c>
      <c r="C54" s="4" t="s">
        <v>1</v>
      </c>
    </row>
    <row r="55" spans="2:11" x14ac:dyDescent="0.25">
      <c r="B55" s="4" t="s">
        <v>16</v>
      </c>
      <c r="C55" s="4" t="s">
        <v>1</v>
      </c>
    </row>
    <row r="56" spans="2:11" x14ac:dyDescent="0.25">
      <c r="B56" s="4" t="s">
        <v>18</v>
      </c>
      <c r="C56" s="4" t="s">
        <v>1</v>
      </c>
      <c r="D56" s="1"/>
      <c r="E56" s="1"/>
      <c r="F56" s="1"/>
      <c r="G56" s="1"/>
      <c r="H56" s="1"/>
      <c r="I56" s="1"/>
      <c r="J56" s="1"/>
      <c r="K56" s="1"/>
    </row>
    <row r="57" spans="2:11" x14ac:dyDescent="0.25">
      <c r="B57" s="4" t="s">
        <v>19</v>
      </c>
      <c r="C57" s="4" t="s">
        <v>1</v>
      </c>
      <c r="D57" s="1"/>
      <c r="E57" s="1"/>
    </row>
    <row r="58" spans="2:11" x14ac:dyDescent="0.25">
      <c r="B58" s="4" t="s">
        <v>21</v>
      </c>
      <c r="C58" s="4" t="s">
        <v>1</v>
      </c>
    </row>
    <row r="59" spans="2:11" x14ac:dyDescent="0.25">
      <c r="B59" s="4" t="s">
        <v>24</v>
      </c>
      <c r="C59" s="4" t="s">
        <v>1</v>
      </c>
    </row>
    <row r="60" spans="2:11" x14ac:dyDescent="0.25">
      <c r="B60" s="4" t="s">
        <v>27</v>
      </c>
      <c r="C60" s="4" t="s">
        <v>1</v>
      </c>
    </row>
    <row r="61" spans="2:11" x14ac:dyDescent="0.25">
      <c r="B61" s="4" t="s">
        <v>29</v>
      </c>
      <c r="C61" s="4" t="s">
        <v>1</v>
      </c>
    </row>
    <row r="62" spans="2:11" x14ac:dyDescent="0.25">
      <c r="B62" s="4" t="s">
        <v>31</v>
      </c>
      <c r="C62" s="4" t="s">
        <v>1</v>
      </c>
    </row>
    <row r="63" spans="2:11" x14ac:dyDescent="0.25">
      <c r="B63" s="4" t="s">
        <v>147</v>
      </c>
      <c r="C63" s="4" t="s">
        <v>1</v>
      </c>
    </row>
    <row r="64" spans="2:11" x14ac:dyDescent="0.25">
      <c r="B64" s="4" t="s">
        <v>151</v>
      </c>
      <c r="C64" s="4" t="s">
        <v>1</v>
      </c>
    </row>
    <row r="65" spans="2:3" x14ac:dyDescent="0.25">
      <c r="B65" s="4" t="s">
        <v>33</v>
      </c>
      <c r="C65" s="4" t="s">
        <v>1</v>
      </c>
    </row>
    <row r="66" spans="2:3" x14ac:dyDescent="0.25">
      <c r="B66" s="4" t="s">
        <v>35</v>
      </c>
      <c r="C66" s="4" t="s">
        <v>1</v>
      </c>
    </row>
    <row r="67" spans="2:3" x14ac:dyDescent="0.25">
      <c r="B67" s="4" t="s">
        <v>37</v>
      </c>
      <c r="C67" s="4" t="s">
        <v>1</v>
      </c>
    </row>
    <row r="68" spans="2:3" x14ac:dyDescent="0.25">
      <c r="B68" s="4" t="s">
        <v>40</v>
      </c>
      <c r="C68" s="4" t="s">
        <v>1</v>
      </c>
    </row>
    <row r="69" spans="2:3" x14ac:dyDescent="0.25">
      <c r="B69" s="4" t="s">
        <v>41</v>
      </c>
      <c r="C69" s="4" t="s">
        <v>1</v>
      </c>
    </row>
    <row r="70" spans="2:3" x14ac:dyDescent="0.25">
      <c r="B70" s="4" t="s">
        <v>42</v>
      </c>
      <c r="C70" s="4" t="s">
        <v>1</v>
      </c>
    </row>
    <row r="71" spans="2:3" x14ac:dyDescent="0.25">
      <c r="B71" s="4" t="s">
        <v>163</v>
      </c>
      <c r="C71" s="4" t="s">
        <v>1</v>
      </c>
    </row>
    <row r="72" spans="2:3" x14ac:dyDescent="0.25">
      <c r="B72" s="4" t="s">
        <v>48</v>
      </c>
      <c r="C72" s="4" t="s">
        <v>1</v>
      </c>
    </row>
    <row r="73" spans="2:3" x14ac:dyDescent="0.25">
      <c r="B73" s="4" t="s">
        <v>50</v>
      </c>
      <c r="C73" s="4" t="s">
        <v>1</v>
      </c>
    </row>
    <row r="74" spans="2:3" x14ac:dyDescent="0.25">
      <c r="B74" s="4" t="s">
        <v>52</v>
      </c>
      <c r="C74" s="4" t="s">
        <v>1</v>
      </c>
    </row>
    <row r="75" spans="2:3" x14ac:dyDescent="0.25">
      <c r="B75" s="4" t="s">
        <v>55</v>
      </c>
      <c r="C75" s="4" t="s">
        <v>1</v>
      </c>
    </row>
    <row r="76" spans="2:3" x14ac:dyDescent="0.25">
      <c r="B76" s="4" t="s">
        <v>58</v>
      </c>
      <c r="C76" s="4" t="s">
        <v>1</v>
      </c>
    </row>
    <row r="77" spans="2:3" x14ac:dyDescent="0.25">
      <c r="B77" s="4" t="s">
        <v>167</v>
      </c>
      <c r="C77" s="4" t="s">
        <v>1</v>
      </c>
    </row>
    <row r="78" spans="2:3" x14ac:dyDescent="0.25">
      <c r="B78" s="4" t="s">
        <v>63</v>
      </c>
      <c r="C78" s="4" t="s">
        <v>1</v>
      </c>
    </row>
    <row r="79" spans="2:3" x14ac:dyDescent="0.25">
      <c r="B79" s="4" t="s">
        <v>65</v>
      </c>
      <c r="C79" s="4" t="s">
        <v>1</v>
      </c>
    </row>
    <row r="80" spans="2:3" x14ac:dyDescent="0.25">
      <c r="B80" s="4" t="s">
        <v>68</v>
      </c>
      <c r="C80" s="4" t="s">
        <v>1</v>
      </c>
    </row>
    <row r="81" spans="2:3" x14ac:dyDescent="0.25">
      <c r="B81" s="4" t="s">
        <v>72</v>
      </c>
      <c r="C81" s="4" t="s">
        <v>1</v>
      </c>
    </row>
    <row r="82" spans="2:3" x14ac:dyDescent="0.25">
      <c r="B82" s="4" t="s">
        <v>170</v>
      </c>
      <c r="C82" s="4" t="s">
        <v>1</v>
      </c>
    </row>
    <row r="83" spans="2:3" x14ac:dyDescent="0.25">
      <c r="B83" s="4" t="s">
        <v>75</v>
      </c>
      <c r="C83" s="4" t="s">
        <v>1</v>
      </c>
    </row>
    <row r="84" spans="2:3" x14ac:dyDescent="0.25">
      <c r="B84" s="4" t="s">
        <v>77</v>
      </c>
      <c r="C84" s="4" t="s">
        <v>1</v>
      </c>
    </row>
    <row r="85" spans="2:3" x14ac:dyDescent="0.25">
      <c r="B85" s="4" t="s">
        <v>79</v>
      </c>
      <c r="C85" s="4" t="s">
        <v>1</v>
      </c>
    </row>
    <row r="86" spans="2:3" x14ac:dyDescent="0.25">
      <c r="B86" s="4" t="s">
        <v>81</v>
      </c>
      <c r="C86" s="4" t="s">
        <v>1</v>
      </c>
    </row>
    <row r="87" spans="2:3" x14ac:dyDescent="0.25">
      <c r="B87" s="4" t="s">
        <v>83</v>
      </c>
      <c r="C87" s="4" t="s">
        <v>1</v>
      </c>
    </row>
    <row r="88" spans="2:3" x14ac:dyDescent="0.25">
      <c r="B88" s="4" t="s">
        <v>5</v>
      </c>
      <c r="C88" s="4" t="s">
        <v>2</v>
      </c>
    </row>
    <row r="89" spans="2:3" x14ac:dyDescent="0.25">
      <c r="B89" s="4" t="s">
        <v>8</v>
      </c>
      <c r="C89" s="4" t="s">
        <v>2</v>
      </c>
    </row>
    <row r="90" spans="2:3" x14ac:dyDescent="0.25">
      <c r="B90" s="4" t="s">
        <v>10</v>
      </c>
      <c r="C90" s="4" t="s">
        <v>2</v>
      </c>
    </row>
    <row r="91" spans="2:3" x14ac:dyDescent="0.25">
      <c r="B91" s="4" t="s">
        <v>118</v>
      </c>
      <c r="C91" s="4" t="s">
        <v>2</v>
      </c>
    </row>
    <row r="92" spans="2:3" x14ac:dyDescent="0.25">
      <c r="B92" s="4" t="s">
        <v>122</v>
      </c>
      <c r="C92" s="4" t="s">
        <v>2</v>
      </c>
    </row>
    <row r="93" spans="2:3" x14ac:dyDescent="0.25">
      <c r="B93" s="4" t="s">
        <v>125</v>
      </c>
      <c r="C93" s="4" t="s">
        <v>2</v>
      </c>
    </row>
    <row r="94" spans="2:3" x14ac:dyDescent="0.25">
      <c r="B94" s="4" t="s">
        <v>127</v>
      </c>
      <c r="C94" s="4" t="s">
        <v>2</v>
      </c>
    </row>
    <row r="95" spans="2:3" x14ac:dyDescent="0.25">
      <c r="B95" s="4" t="s">
        <v>129</v>
      </c>
      <c r="C95" s="4" t="s">
        <v>2</v>
      </c>
    </row>
    <row r="96" spans="2:3" x14ac:dyDescent="0.25">
      <c r="B96" s="4" t="s">
        <v>20</v>
      </c>
      <c r="C96" s="4" t="s">
        <v>2</v>
      </c>
    </row>
    <row r="97" spans="2:3" x14ac:dyDescent="0.25">
      <c r="B97" s="4" t="s">
        <v>22</v>
      </c>
      <c r="C97" s="4" t="s">
        <v>2</v>
      </c>
    </row>
    <row r="98" spans="2:3" x14ac:dyDescent="0.25">
      <c r="B98" s="4" t="s">
        <v>25</v>
      </c>
      <c r="C98" s="4" t="s">
        <v>2</v>
      </c>
    </row>
    <row r="99" spans="2:3" x14ac:dyDescent="0.25">
      <c r="B99" s="4" t="s">
        <v>140</v>
      </c>
      <c r="C99" s="4" t="s">
        <v>2</v>
      </c>
    </row>
    <row r="100" spans="2:3" x14ac:dyDescent="0.25">
      <c r="B100" s="4" t="s">
        <v>84</v>
      </c>
      <c r="C100" s="4" t="s">
        <v>2</v>
      </c>
    </row>
    <row r="101" spans="2:3" x14ac:dyDescent="0.25">
      <c r="B101" s="4" t="s">
        <v>145</v>
      </c>
      <c r="C101" s="4" t="s">
        <v>2</v>
      </c>
    </row>
    <row r="102" spans="2:3" x14ac:dyDescent="0.25">
      <c r="B102" s="4" t="s">
        <v>85</v>
      </c>
      <c r="C102" s="4" t="s">
        <v>2</v>
      </c>
    </row>
    <row r="103" spans="2:3" x14ac:dyDescent="0.25">
      <c r="B103" s="4" t="s">
        <v>86</v>
      </c>
      <c r="C103" s="4" t="s">
        <v>2</v>
      </c>
    </row>
    <row r="104" spans="2:3" x14ac:dyDescent="0.25">
      <c r="B104" s="4" t="s">
        <v>34</v>
      </c>
      <c r="C104" s="4" t="s">
        <v>2</v>
      </c>
    </row>
    <row r="105" spans="2:3" x14ac:dyDescent="0.25">
      <c r="B105" s="4" t="s">
        <v>36</v>
      </c>
      <c r="C105" s="4" t="s">
        <v>2</v>
      </c>
    </row>
    <row r="106" spans="2:3" x14ac:dyDescent="0.25">
      <c r="B106" s="4" t="s">
        <v>38</v>
      </c>
      <c r="C106" s="4" t="s">
        <v>2</v>
      </c>
    </row>
    <row r="107" spans="2:3" x14ac:dyDescent="0.25">
      <c r="B107" s="4" t="s">
        <v>158</v>
      </c>
      <c r="C107" s="4" t="s">
        <v>2</v>
      </c>
    </row>
    <row r="108" spans="2:3" x14ac:dyDescent="0.25">
      <c r="B108" s="4" t="s">
        <v>160</v>
      </c>
      <c r="C108" s="4" t="s">
        <v>2</v>
      </c>
    </row>
    <row r="109" spans="2:3" x14ac:dyDescent="0.25">
      <c r="B109" s="4" t="s">
        <v>43</v>
      </c>
      <c r="C109" s="4" t="s">
        <v>2</v>
      </c>
    </row>
    <row r="110" spans="2:3" x14ac:dyDescent="0.25">
      <c r="B110" s="4" t="s">
        <v>44</v>
      </c>
      <c r="C110" s="4" t="s">
        <v>2</v>
      </c>
    </row>
    <row r="111" spans="2:3" x14ac:dyDescent="0.25">
      <c r="B111" s="4" t="s">
        <v>164</v>
      </c>
      <c r="C111" s="4" t="s">
        <v>2</v>
      </c>
    </row>
    <row r="112" spans="2:3" x14ac:dyDescent="0.25">
      <c r="B112" s="4" t="s">
        <v>47</v>
      </c>
      <c r="C112" s="4" t="s">
        <v>2</v>
      </c>
    </row>
    <row r="113" spans="2:3" x14ac:dyDescent="0.25">
      <c r="B113" s="4" t="s">
        <v>165</v>
      </c>
      <c r="C113" s="4" t="s">
        <v>2</v>
      </c>
    </row>
    <row r="114" spans="2:3" x14ac:dyDescent="0.25">
      <c r="B114" s="4" t="s">
        <v>166</v>
      </c>
      <c r="C114" s="4" t="s">
        <v>2</v>
      </c>
    </row>
    <row r="115" spans="2:3" x14ac:dyDescent="0.25">
      <c r="B115" s="4" t="s">
        <v>53</v>
      </c>
      <c r="C115" s="4" t="s">
        <v>2</v>
      </c>
    </row>
    <row r="116" spans="2:3" x14ac:dyDescent="0.25">
      <c r="B116" s="4" t="s">
        <v>56</v>
      </c>
      <c r="C116" s="4" t="s">
        <v>2</v>
      </c>
    </row>
    <row r="117" spans="2:3" x14ac:dyDescent="0.25">
      <c r="B117" s="4" t="s">
        <v>59</v>
      </c>
      <c r="C117" s="4" t="s">
        <v>2</v>
      </c>
    </row>
    <row r="118" spans="2:3" x14ac:dyDescent="0.25">
      <c r="B118" s="4" t="s">
        <v>61</v>
      </c>
      <c r="C118" s="4" t="s">
        <v>2</v>
      </c>
    </row>
    <row r="119" spans="2:3" x14ac:dyDescent="0.25">
      <c r="B119" s="4" t="s">
        <v>62</v>
      </c>
      <c r="C119" s="4" t="s">
        <v>2</v>
      </c>
    </row>
    <row r="120" spans="2:3" x14ac:dyDescent="0.25">
      <c r="B120" s="4" t="s">
        <v>64</v>
      </c>
      <c r="C120" s="4" t="s">
        <v>2</v>
      </c>
    </row>
    <row r="121" spans="2:3" x14ac:dyDescent="0.25">
      <c r="B121" s="4" t="s">
        <v>66</v>
      </c>
      <c r="C121" s="4" t="s">
        <v>2</v>
      </c>
    </row>
    <row r="122" spans="2:3" x14ac:dyDescent="0.25">
      <c r="B122" s="4" t="s">
        <v>69</v>
      </c>
      <c r="C122" s="4" t="s">
        <v>2</v>
      </c>
    </row>
    <row r="123" spans="2:3" x14ac:dyDescent="0.25">
      <c r="B123" s="4" t="s">
        <v>106</v>
      </c>
      <c r="C123" s="4" t="s">
        <v>1075</v>
      </c>
    </row>
    <row r="124" spans="2:3" x14ac:dyDescent="0.25">
      <c r="B124" s="4" t="s">
        <v>109</v>
      </c>
      <c r="C124" s="4" t="s">
        <v>1075</v>
      </c>
    </row>
    <row r="125" spans="2:3" x14ac:dyDescent="0.25">
      <c r="B125" s="4" t="s">
        <v>113</v>
      </c>
      <c r="C125" s="4" t="s">
        <v>1075</v>
      </c>
    </row>
    <row r="126" spans="2:3" x14ac:dyDescent="0.25">
      <c r="B126" s="3" t="s">
        <v>107</v>
      </c>
      <c r="C126" s="3" t="s">
        <v>96</v>
      </c>
    </row>
    <row r="127" spans="2:3" x14ac:dyDescent="0.25">
      <c r="B127" s="3" t="s">
        <v>93</v>
      </c>
      <c r="C127" s="3" t="s">
        <v>96</v>
      </c>
    </row>
    <row r="128" spans="2:3" x14ac:dyDescent="0.25">
      <c r="B128" s="3" t="s">
        <v>114</v>
      </c>
      <c r="C128" s="3" t="s">
        <v>96</v>
      </c>
    </row>
    <row r="129" spans="2:3" x14ac:dyDescent="0.25">
      <c r="B129" s="3" t="s">
        <v>119</v>
      </c>
      <c r="C129" s="3" t="s">
        <v>96</v>
      </c>
    </row>
    <row r="130" spans="2:3" x14ac:dyDescent="0.25">
      <c r="B130" s="3" t="s">
        <v>123</v>
      </c>
      <c r="C130" s="3" t="s">
        <v>96</v>
      </c>
    </row>
    <row r="131" spans="2:3" x14ac:dyDescent="0.25">
      <c r="B131" s="3" t="s">
        <v>126</v>
      </c>
      <c r="C131" s="3" t="s">
        <v>96</v>
      </c>
    </row>
    <row r="132" spans="2:3" x14ac:dyDescent="0.25">
      <c r="B132" s="3" t="s">
        <v>128</v>
      </c>
      <c r="C132" s="3" t="s">
        <v>96</v>
      </c>
    </row>
    <row r="133" spans="2:3" x14ac:dyDescent="0.25">
      <c r="B133" s="3" t="s">
        <v>130</v>
      </c>
      <c r="C133" s="3" t="s">
        <v>96</v>
      </c>
    </row>
    <row r="134" spans="2:3" x14ac:dyDescent="0.25">
      <c r="B134" s="3" t="s">
        <v>133</v>
      </c>
      <c r="C134" s="3" t="s">
        <v>96</v>
      </c>
    </row>
    <row r="135" spans="2:3" x14ac:dyDescent="0.25">
      <c r="B135" s="3" t="s">
        <v>136</v>
      </c>
      <c r="C135" s="3" t="s">
        <v>96</v>
      </c>
    </row>
    <row r="136" spans="2:3" x14ac:dyDescent="0.25">
      <c r="B136" s="3" t="s">
        <v>138</v>
      </c>
      <c r="C136" s="3" t="s">
        <v>96</v>
      </c>
    </row>
    <row r="137" spans="2:3" x14ac:dyDescent="0.25">
      <c r="B137" s="3" t="s">
        <v>141</v>
      </c>
      <c r="C137" s="3" t="s">
        <v>96</v>
      </c>
    </row>
    <row r="138" spans="2:3" x14ac:dyDescent="0.25">
      <c r="B138" s="3" t="s">
        <v>143</v>
      </c>
      <c r="C138" s="3" t="s">
        <v>96</v>
      </c>
    </row>
    <row r="139" spans="2:3" x14ac:dyDescent="0.25">
      <c r="B139" s="3" t="s">
        <v>146</v>
      </c>
      <c r="C139" s="3" t="s">
        <v>96</v>
      </c>
    </row>
    <row r="140" spans="2:3" x14ac:dyDescent="0.25">
      <c r="B140" s="3" t="s">
        <v>148</v>
      </c>
      <c r="C140" s="3" t="s">
        <v>96</v>
      </c>
    </row>
    <row r="141" spans="2:3" x14ac:dyDescent="0.25">
      <c r="B141" s="3" t="s">
        <v>152</v>
      </c>
      <c r="C141" s="3" t="s">
        <v>96</v>
      </c>
    </row>
    <row r="142" spans="2:3" x14ac:dyDescent="0.25">
      <c r="B142" s="3" t="s">
        <v>103</v>
      </c>
      <c r="C142" s="3" t="s">
        <v>96</v>
      </c>
    </row>
    <row r="143" spans="2:3" x14ac:dyDescent="0.25">
      <c r="B143" s="3" t="s">
        <v>155</v>
      </c>
      <c r="C143" s="3" t="s">
        <v>96</v>
      </c>
    </row>
    <row r="144" spans="2:3" x14ac:dyDescent="0.25">
      <c r="B144" s="3" t="s">
        <v>157</v>
      </c>
      <c r="C144" s="3" t="s">
        <v>96</v>
      </c>
    </row>
    <row r="145" spans="2:3" x14ac:dyDescent="0.25">
      <c r="B145" s="3" t="s">
        <v>89</v>
      </c>
      <c r="C145" s="3" t="s">
        <v>94</v>
      </c>
    </row>
    <row r="146" spans="2:3" x14ac:dyDescent="0.25">
      <c r="B146" s="3" t="s">
        <v>110</v>
      </c>
      <c r="C146" s="3" t="s">
        <v>94</v>
      </c>
    </row>
    <row r="147" spans="2:3" x14ac:dyDescent="0.25">
      <c r="B147" s="3" t="s">
        <v>87</v>
      </c>
      <c r="C147" s="3" t="s">
        <v>94</v>
      </c>
    </row>
    <row r="148" spans="2:3" x14ac:dyDescent="0.25">
      <c r="B148" s="3" t="s">
        <v>120</v>
      </c>
      <c r="C148" s="3" t="s">
        <v>94</v>
      </c>
    </row>
    <row r="149" spans="2:3" x14ac:dyDescent="0.25">
      <c r="B149" s="3" t="s">
        <v>124</v>
      </c>
      <c r="C149" s="3" t="s">
        <v>94</v>
      </c>
    </row>
    <row r="150" spans="2:3" x14ac:dyDescent="0.25">
      <c r="B150" s="3" t="s">
        <v>104</v>
      </c>
      <c r="C150" s="3" t="s">
        <v>94</v>
      </c>
    </row>
    <row r="151" spans="2:3" x14ac:dyDescent="0.25">
      <c r="B151" s="3" t="s">
        <v>105</v>
      </c>
      <c r="C151" s="3" t="s">
        <v>94</v>
      </c>
    </row>
    <row r="152" spans="2:3" x14ac:dyDescent="0.25">
      <c r="B152" s="3" t="s">
        <v>131</v>
      </c>
      <c r="C152" s="3" t="s">
        <v>94</v>
      </c>
    </row>
    <row r="153" spans="2:3" x14ac:dyDescent="0.25">
      <c r="B153" s="3" t="s">
        <v>134</v>
      </c>
      <c r="C153" s="3" t="s">
        <v>94</v>
      </c>
    </row>
    <row r="154" spans="2:3" x14ac:dyDescent="0.25">
      <c r="B154" s="3" t="s">
        <v>137</v>
      </c>
      <c r="C154" s="3" t="s">
        <v>94</v>
      </c>
    </row>
    <row r="155" spans="2:3" x14ac:dyDescent="0.25">
      <c r="B155" s="3" t="s">
        <v>139</v>
      </c>
      <c r="C155" s="3" t="s">
        <v>94</v>
      </c>
    </row>
    <row r="156" spans="2:3" x14ac:dyDescent="0.25">
      <c r="B156" s="3" t="s">
        <v>142</v>
      </c>
      <c r="C156" s="3" t="s">
        <v>94</v>
      </c>
    </row>
    <row r="157" spans="2:3" x14ac:dyDescent="0.25">
      <c r="B157" s="3" t="s">
        <v>144</v>
      </c>
      <c r="C157" s="3" t="s">
        <v>94</v>
      </c>
    </row>
    <row r="158" spans="2:3" x14ac:dyDescent="0.25">
      <c r="B158" s="3" t="s">
        <v>90</v>
      </c>
      <c r="C158" s="3" t="s">
        <v>94</v>
      </c>
    </row>
    <row r="159" spans="2:3" x14ac:dyDescent="0.25">
      <c r="B159" s="3" t="s">
        <v>149</v>
      </c>
      <c r="C159" s="3" t="s">
        <v>94</v>
      </c>
    </row>
    <row r="160" spans="2:3" x14ac:dyDescent="0.25">
      <c r="B160" s="3" t="s">
        <v>88</v>
      </c>
      <c r="C160" s="3" t="s">
        <v>94</v>
      </c>
    </row>
    <row r="161" spans="2:3" x14ac:dyDescent="0.25">
      <c r="B161" s="3" t="s">
        <v>108</v>
      </c>
      <c r="C161" s="3" t="s">
        <v>98</v>
      </c>
    </row>
    <row r="162" spans="2:3" x14ac:dyDescent="0.25">
      <c r="B162" s="3" t="s">
        <v>111</v>
      </c>
      <c r="C162" s="3" t="s">
        <v>98</v>
      </c>
    </row>
    <row r="163" spans="2:3" x14ac:dyDescent="0.25">
      <c r="B163" s="3" t="s">
        <v>115</v>
      </c>
      <c r="C163" s="3" t="s">
        <v>98</v>
      </c>
    </row>
    <row r="164" spans="2:3" x14ac:dyDescent="0.25">
      <c r="B164" s="3" t="s">
        <v>91</v>
      </c>
      <c r="C164" s="3" t="s">
        <v>95</v>
      </c>
    </row>
    <row r="165" spans="2:3" x14ac:dyDescent="0.25">
      <c r="B165" s="3" t="s">
        <v>97</v>
      </c>
      <c r="C165" s="3" t="s">
        <v>95</v>
      </c>
    </row>
    <row r="166" spans="2:3" x14ac:dyDescent="0.25">
      <c r="B166" s="3" t="s">
        <v>116</v>
      </c>
      <c r="C166" s="3" t="s">
        <v>95</v>
      </c>
    </row>
    <row r="167" spans="2:3" x14ac:dyDescent="0.25">
      <c r="B167" s="3" t="s">
        <v>100</v>
      </c>
      <c r="C167" s="3" t="s">
        <v>95</v>
      </c>
    </row>
    <row r="168" spans="2:3" x14ac:dyDescent="0.25">
      <c r="B168" s="3" t="s">
        <v>99</v>
      </c>
      <c r="C168" s="3" t="s">
        <v>95</v>
      </c>
    </row>
    <row r="169" spans="2:3" x14ac:dyDescent="0.25">
      <c r="B169" s="3" t="s">
        <v>92</v>
      </c>
      <c r="C169" s="3" t="s">
        <v>95</v>
      </c>
    </row>
    <row r="170" spans="2:3" x14ac:dyDescent="0.25">
      <c r="B170" s="3" t="s">
        <v>101</v>
      </c>
      <c r="C170" s="3" t="s">
        <v>95</v>
      </c>
    </row>
    <row r="171" spans="2:3" x14ac:dyDescent="0.25">
      <c r="B171" s="3" t="s">
        <v>102</v>
      </c>
      <c r="C171" s="3" t="s">
        <v>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3"/>
  <sheetViews>
    <sheetView zoomScaleNormal="100" workbookViewId="0">
      <pane ySplit="3" topLeftCell="A4" activePane="bottomLeft" state="frozen"/>
      <selection pane="bottomLeft" activeCell="C1" sqref="C1"/>
    </sheetView>
  </sheetViews>
  <sheetFormatPr defaultRowHeight="15" x14ac:dyDescent="0.25"/>
  <cols>
    <col min="2" max="2" width="23.5703125" customWidth="1"/>
    <col min="3" max="3" width="79.85546875" customWidth="1"/>
    <col min="4" max="4" width="73.7109375" customWidth="1"/>
    <col min="6" max="6" width="10.5703125" customWidth="1"/>
    <col min="7" max="7" width="10" customWidth="1"/>
    <col min="8" max="8" width="12.7109375" customWidth="1"/>
    <col min="9" max="9" width="14.28515625" customWidth="1"/>
    <col min="10" max="10" width="27.85546875" customWidth="1"/>
    <col min="11" max="11" width="34.85546875" customWidth="1"/>
    <col min="12" max="12" width="33.5703125" customWidth="1"/>
  </cols>
  <sheetData>
    <row r="1" spans="2:13" x14ac:dyDescent="0.25">
      <c r="C1" t="s">
        <v>3044</v>
      </c>
    </row>
    <row r="2" spans="2:13" ht="7.5" customHeight="1" x14ac:dyDescent="0.25"/>
    <row r="3" spans="2:13" x14ac:dyDescent="0.25">
      <c r="B3" t="s">
        <v>1234</v>
      </c>
      <c r="C3" t="s">
        <v>1736</v>
      </c>
      <c r="D3" t="s">
        <v>2680</v>
      </c>
      <c r="E3" t="s">
        <v>2521</v>
      </c>
      <c r="F3" t="s">
        <v>2681</v>
      </c>
      <c r="G3" t="s">
        <v>1941</v>
      </c>
      <c r="H3" t="s">
        <v>1799</v>
      </c>
      <c r="I3" t="s">
        <v>1800</v>
      </c>
      <c r="J3" t="s">
        <v>1797</v>
      </c>
      <c r="K3" t="s">
        <v>1796</v>
      </c>
      <c r="L3" t="s">
        <v>1795</v>
      </c>
      <c r="M3" t="s">
        <v>1686</v>
      </c>
    </row>
    <row r="4" spans="2:13" x14ac:dyDescent="0.25">
      <c r="B4" t="s">
        <v>791</v>
      </c>
      <c r="C4" t="s">
        <v>1689</v>
      </c>
      <c r="D4" t="s">
        <v>2873</v>
      </c>
      <c r="E4">
        <v>0</v>
      </c>
      <c r="F4" t="s">
        <v>1801</v>
      </c>
      <c r="J4">
        <v>0</v>
      </c>
      <c r="K4" s="8">
        <v>0</v>
      </c>
      <c r="L4">
        <v>0</v>
      </c>
    </row>
    <row r="5" spans="2:13" x14ac:dyDescent="0.25">
      <c r="B5" t="s">
        <v>792</v>
      </c>
      <c r="C5" t="s">
        <v>1690</v>
      </c>
      <c r="D5" t="s">
        <v>2874</v>
      </c>
      <c r="E5">
        <v>1</v>
      </c>
      <c r="F5" t="s">
        <v>1802</v>
      </c>
      <c r="J5">
        <v>0</v>
      </c>
      <c r="K5" s="8">
        <v>0</v>
      </c>
      <c r="L5">
        <v>0</v>
      </c>
    </row>
    <row r="6" spans="2:13" x14ac:dyDescent="0.25">
      <c r="B6" t="s">
        <v>793</v>
      </c>
      <c r="C6" t="s">
        <v>1691</v>
      </c>
      <c r="D6" t="s">
        <v>2875</v>
      </c>
      <c r="E6">
        <v>2</v>
      </c>
      <c r="F6" t="s">
        <v>1803</v>
      </c>
      <c r="J6">
        <v>0</v>
      </c>
      <c r="K6" s="8">
        <v>0</v>
      </c>
      <c r="L6">
        <v>0</v>
      </c>
    </row>
    <row r="7" spans="2:13" x14ac:dyDescent="0.25">
      <c r="B7" t="s">
        <v>794</v>
      </c>
      <c r="C7" t="s">
        <v>1692</v>
      </c>
      <c r="D7" t="s">
        <v>2876</v>
      </c>
      <c r="E7">
        <v>3</v>
      </c>
      <c r="F7" t="s">
        <v>1804</v>
      </c>
      <c r="J7">
        <v>0</v>
      </c>
      <c r="K7" s="8">
        <v>0</v>
      </c>
      <c r="L7">
        <v>0</v>
      </c>
    </row>
    <row r="8" spans="2:13" x14ac:dyDescent="0.25">
      <c r="B8" t="s">
        <v>795</v>
      </c>
      <c r="C8" t="s">
        <v>1693</v>
      </c>
      <c r="D8" t="s">
        <v>2877</v>
      </c>
      <c r="E8">
        <v>4</v>
      </c>
      <c r="F8" t="s">
        <v>1805</v>
      </c>
      <c r="J8">
        <v>0</v>
      </c>
      <c r="K8" s="8">
        <v>0</v>
      </c>
      <c r="L8">
        <v>0</v>
      </c>
    </row>
    <row r="9" spans="2:13" x14ac:dyDescent="0.25">
      <c r="B9" t="s">
        <v>796</v>
      </c>
      <c r="C9" t="s">
        <v>1694</v>
      </c>
      <c r="D9" t="s">
        <v>2878</v>
      </c>
      <c r="E9">
        <v>5</v>
      </c>
      <c r="F9" t="s">
        <v>1806</v>
      </c>
      <c r="J9">
        <v>0</v>
      </c>
      <c r="K9" s="8">
        <v>0</v>
      </c>
      <c r="L9">
        <v>0</v>
      </c>
    </row>
    <row r="10" spans="2:13" x14ac:dyDescent="0.25">
      <c r="B10" t="s">
        <v>797</v>
      </c>
      <c r="C10" t="s">
        <v>1695</v>
      </c>
      <c r="D10" t="s">
        <v>2879</v>
      </c>
      <c r="E10">
        <v>6</v>
      </c>
      <c r="F10" t="s">
        <v>1807</v>
      </c>
      <c r="J10">
        <v>0</v>
      </c>
      <c r="K10" s="8">
        <v>0</v>
      </c>
      <c r="L10">
        <v>0</v>
      </c>
    </row>
    <row r="11" spans="2:13" x14ac:dyDescent="0.25">
      <c r="B11" t="s">
        <v>798</v>
      </c>
      <c r="C11" t="s">
        <v>1696</v>
      </c>
      <c r="D11" t="s">
        <v>2878</v>
      </c>
      <c r="E11">
        <v>7</v>
      </c>
      <c r="F11" t="s">
        <v>1808</v>
      </c>
      <c r="J11">
        <v>0</v>
      </c>
      <c r="K11" s="8">
        <v>0</v>
      </c>
      <c r="L11">
        <v>0</v>
      </c>
    </row>
    <row r="12" spans="2:13" x14ac:dyDescent="0.25">
      <c r="B12" t="s">
        <v>799</v>
      </c>
      <c r="C12" t="s">
        <v>1697</v>
      </c>
      <c r="D12" t="s">
        <v>2879</v>
      </c>
      <c r="E12">
        <v>8</v>
      </c>
      <c r="F12" t="s">
        <v>1809</v>
      </c>
      <c r="J12">
        <v>0</v>
      </c>
      <c r="K12" s="8">
        <v>0</v>
      </c>
      <c r="L12">
        <v>0</v>
      </c>
    </row>
    <row r="13" spans="2:13" x14ac:dyDescent="0.25">
      <c r="B13" t="s">
        <v>800</v>
      </c>
      <c r="C13" t="s">
        <v>1698</v>
      </c>
      <c r="D13" t="s">
        <v>2880</v>
      </c>
      <c r="E13">
        <v>9</v>
      </c>
      <c r="F13" t="s">
        <v>1810</v>
      </c>
      <c r="J13">
        <v>0</v>
      </c>
      <c r="K13" s="8">
        <v>0</v>
      </c>
      <c r="L13">
        <v>0</v>
      </c>
    </row>
    <row r="14" spans="2:13" x14ac:dyDescent="0.25">
      <c r="B14" t="s">
        <v>801</v>
      </c>
      <c r="C14" t="s">
        <v>1699</v>
      </c>
      <c r="D14" t="s">
        <v>2881</v>
      </c>
      <c r="E14">
        <v>10</v>
      </c>
      <c r="F14" t="s">
        <v>1811</v>
      </c>
      <c r="J14">
        <v>0</v>
      </c>
      <c r="K14" s="8">
        <v>0</v>
      </c>
      <c r="L14">
        <v>0</v>
      </c>
    </row>
    <row r="15" spans="2:13" x14ac:dyDescent="0.25">
      <c r="B15" t="s">
        <v>802</v>
      </c>
      <c r="C15" t="s">
        <v>1700</v>
      </c>
      <c r="D15" t="s">
        <v>2882</v>
      </c>
      <c r="E15">
        <v>11</v>
      </c>
      <c r="F15" t="s">
        <v>1812</v>
      </c>
      <c r="J15">
        <v>0</v>
      </c>
      <c r="K15" s="8">
        <v>0</v>
      </c>
      <c r="L15">
        <v>0</v>
      </c>
    </row>
    <row r="16" spans="2:13" x14ac:dyDescent="0.25">
      <c r="B16" t="s">
        <v>803</v>
      </c>
      <c r="C16" t="s">
        <v>1701</v>
      </c>
      <c r="D16" t="s">
        <v>2883</v>
      </c>
      <c r="E16">
        <v>12</v>
      </c>
      <c r="F16" t="s">
        <v>1813</v>
      </c>
      <c r="H16">
        <v>1</v>
      </c>
      <c r="J16">
        <v>0</v>
      </c>
      <c r="K16" s="8">
        <v>0</v>
      </c>
      <c r="L16">
        <v>0</v>
      </c>
    </row>
    <row r="17" spans="2:13" x14ac:dyDescent="0.25">
      <c r="B17" t="s">
        <v>804</v>
      </c>
      <c r="C17" t="s">
        <v>1702</v>
      </c>
      <c r="D17" t="s">
        <v>2884</v>
      </c>
      <c r="E17">
        <v>13</v>
      </c>
      <c r="F17" t="s">
        <v>1814</v>
      </c>
      <c r="J17">
        <v>0</v>
      </c>
      <c r="K17" s="8">
        <v>0</v>
      </c>
      <c r="L17">
        <v>0</v>
      </c>
    </row>
    <row r="18" spans="2:13" x14ac:dyDescent="0.25">
      <c r="B18" t="s">
        <v>805</v>
      </c>
      <c r="C18" t="s">
        <v>1732</v>
      </c>
      <c r="D18" t="s">
        <v>2885</v>
      </c>
      <c r="E18">
        <v>14</v>
      </c>
      <c r="F18" t="s">
        <v>1815</v>
      </c>
      <c r="H18">
        <v>1</v>
      </c>
      <c r="I18">
        <v>1</v>
      </c>
      <c r="J18">
        <v>0</v>
      </c>
      <c r="K18" s="8">
        <v>0</v>
      </c>
      <c r="L18">
        <v>0</v>
      </c>
    </row>
    <row r="19" spans="2:13" x14ac:dyDescent="0.25">
      <c r="B19" t="s">
        <v>806</v>
      </c>
      <c r="C19" t="s">
        <v>1703</v>
      </c>
      <c r="D19" t="s">
        <v>2886</v>
      </c>
      <c r="E19">
        <v>15</v>
      </c>
      <c r="F19" t="s">
        <v>1816</v>
      </c>
      <c r="H19">
        <v>1</v>
      </c>
      <c r="I19">
        <v>1</v>
      </c>
      <c r="J19">
        <v>0</v>
      </c>
      <c r="K19" s="8">
        <v>0</v>
      </c>
      <c r="L19">
        <v>0</v>
      </c>
    </row>
    <row r="20" spans="2:13" x14ac:dyDescent="0.25">
      <c r="B20" t="s">
        <v>807</v>
      </c>
      <c r="C20" t="s">
        <v>1704</v>
      </c>
      <c r="D20" t="s">
        <v>2887</v>
      </c>
      <c r="E20">
        <v>16</v>
      </c>
      <c r="F20" t="s">
        <v>1817</v>
      </c>
      <c r="H20">
        <v>1</v>
      </c>
      <c r="J20">
        <v>0</v>
      </c>
      <c r="K20" s="8">
        <v>0</v>
      </c>
      <c r="L20">
        <v>0</v>
      </c>
    </row>
    <row r="21" spans="2:13" x14ac:dyDescent="0.25">
      <c r="B21" t="s">
        <v>808</v>
      </c>
      <c r="C21" t="s">
        <v>1705</v>
      </c>
      <c r="D21" t="s">
        <v>2887</v>
      </c>
      <c r="E21">
        <v>17</v>
      </c>
      <c r="F21" t="s">
        <v>1818</v>
      </c>
      <c r="G21">
        <v>1</v>
      </c>
      <c r="H21">
        <v>1</v>
      </c>
      <c r="J21">
        <v>0</v>
      </c>
      <c r="K21" s="8">
        <v>0</v>
      </c>
      <c r="L21">
        <v>0</v>
      </c>
    </row>
    <row r="22" spans="2:13" x14ac:dyDescent="0.25">
      <c r="B22" t="s">
        <v>809</v>
      </c>
      <c r="C22" t="s">
        <v>1706</v>
      </c>
      <c r="D22" t="s">
        <v>2888</v>
      </c>
      <c r="E22">
        <v>18</v>
      </c>
      <c r="F22" t="s">
        <v>1819</v>
      </c>
      <c r="G22">
        <v>1</v>
      </c>
      <c r="H22">
        <v>1</v>
      </c>
      <c r="J22">
        <v>0</v>
      </c>
      <c r="K22" s="8">
        <v>0</v>
      </c>
      <c r="L22">
        <v>0</v>
      </c>
    </row>
    <row r="23" spans="2:13" x14ac:dyDescent="0.25">
      <c r="B23" t="s">
        <v>810</v>
      </c>
      <c r="C23" t="s">
        <v>1707</v>
      </c>
      <c r="D23" t="s">
        <v>2889</v>
      </c>
      <c r="E23">
        <v>19</v>
      </c>
      <c r="F23" t="s">
        <v>1820</v>
      </c>
      <c r="G23">
        <v>1</v>
      </c>
      <c r="J23">
        <v>0</v>
      </c>
      <c r="K23" s="8">
        <v>0</v>
      </c>
      <c r="L23">
        <v>0</v>
      </c>
      <c r="M23" t="s">
        <v>1798</v>
      </c>
    </row>
    <row r="24" spans="2:13" x14ac:dyDescent="0.25">
      <c r="B24" t="s">
        <v>1708</v>
      </c>
      <c r="C24" t="s">
        <v>1735</v>
      </c>
      <c r="E24">
        <v>20</v>
      </c>
      <c r="F24" t="s">
        <v>1821</v>
      </c>
      <c r="J24">
        <v>0</v>
      </c>
      <c r="K24" s="8">
        <v>0</v>
      </c>
      <c r="L24">
        <v>0</v>
      </c>
    </row>
    <row r="25" spans="2:13" x14ac:dyDescent="0.25">
      <c r="B25" t="s">
        <v>1709</v>
      </c>
      <c r="C25" t="s">
        <v>1733</v>
      </c>
      <c r="E25">
        <v>24</v>
      </c>
      <c r="F25" t="s">
        <v>1822</v>
      </c>
      <c r="J25">
        <v>0</v>
      </c>
      <c r="K25" s="8">
        <v>0</v>
      </c>
      <c r="L25">
        <v>0</v>
      </c>
    </row>
    <row r="26" spans="2:13" x14ac:dyDescent="0.25">
      <c r="B26" t="s">
        <v>811</v>
      </c>
      <c r="C26" t="s">
        <v>1710</v>
      </c>
      <c r="E26">
        <v>25</v>
      </c>
      <c r="F26" t="s">
        <v>1823</v>
      </c>
      <c r="J26">
        <v>0</v>
      </c>
      <c r="K26" s="8">
        <v>0</v>
      </c>
      <c r="L26">
        <v>0</v>
      </c>
    </row>
    <row r="27" spans="2:13" x14ac:dyDescent="0.25">
      <c r="B27" t="s">
        <v>3066</v>
      </c>
      <c r="C27" t="s">
        <v>1710</v>
      </c>
      <c r="E27">
        <v>26</v>
      </c>
      <c r="F27" t="s">
        <v>1824</v>
      </c>
      <c r="J27">
        <v>0</v>
      </c>
      <c r="K27" s="8">
        <v>0</v>
      </c>
      <c r="L27">
        <v>0</v>
      </c>
    </row>
    <row r="28" spans="2:13" x14ac:dyDescent="0.25">
      <c r="B28" t="s">
        <v>813</v>
      </c>
      <c r="C28" t="s">
        <v>1710</v>
      </c>
      <c r="E28">
        <v>27</v>
      </c>
      <c r="F28" t="s">
        <v>1825</v>
      </c>
      <c r="J28">
        <v>0</v>
      </c>
      <c r="K28" s="8">
        <v>0</v>
      </c>
      <c r="L28">
        <v>0</v>
      </c>
    </row>
    <row r="29" spans="2:13" x14ac:dyDescent="0.25">
      <c r="B29" t="s">
        <v>814</v>
      </c>
      <c r="C29" t="s">
        <v>1710</v>
      </c>
      <c r="E29">
        <v>28</v>
      </c>
      <c r="F29" t="s">
        <v>1826</v>
      </c>
      <c r="J29">
        <v>0</v>
      </c>
      <c r="K29" s="8">
        <v>0</v>
      </c>
      <c r="L29">
        <v>0</v>
      </c>
    </row>
    <row r="30" spans="2:13" x14ac:dyDescent="0.25">
      <c r="B30" t="s">
        <v>815</v>
      </c>
      <c r="C30" t="s">
        <v>1710</v>
      </c>
      <c r="E30">
        <v>29</v>
      </c>
      <c r="F30" t="s">
        <v>1827</v>
      </c>
      <c r="J30">
        <v>0</v>
      </c>
      <c r="K30" s="8">
        <v>0</v>
      </c>
      <c r="L30">
        <v>0</v>
      </c>
    </row>
    <row r="31" spans="2:13" x14ac:dyDescent="0.25">
      <c r="B31" t="s">
        <v>816</v>
      </c>
      <c r="C31" t="s">
        <v>1711</v>
      </c>
      <c r="D31" t="s">
        <v>2890</v>
      </c>
      <c r="E31">
        <v>30</v>
      </c>
      <c r="F31" t="s">
        <v>1828</v>
      </c>
      <c r="J31">
        <v>0</v>
      </c>
      <c r="K31" s="8">
        <v>0</v>
      </c>
      <c r="L31">
        <v>0</v>
      </c>
    </row>
    <row r="32" spans="2:13" x14ac:dyDescent="0.25">
      <c r="B32" t="s">
        <v>817</v>
      </c>
      <c r="C32" t="s">
        <v>1712</v>
      </c>
      <c r="D32" t="s">
        <v>2891</v>
      </c>
      <c r="E32">
        <v>31</v>
      </c>
      <c r="F32" t="s">
        <v>1829</v>
      </c>
      <c r="J32">
        <v>0</v>
      </c>
      <c r="K32" s="8">
        <v>0</v>
      </c>
      <c r="L32">
        <v>0</v>
      </c>
    </row>
    <row r="33" spans="2:12" x14ac:dyDescent="0.25">
      <c r="B33" t="s">
        <v>818</v>
      </c>
      <c r="C33" t="s">
        <v>1713</v>
      </c>
      <c r="D33" t="s">
        <v>1942</v>
      </c>
      <c r="E33">
        <v>32</v>
      </c>
      <c r="F33" t="s">
        <v>1830</v>
      </c>
      <c r="J33">
        <v>0</v>
      </c>
      <c r="K33" s="8">
        <v>0</v>
      </c>
      <c r="L33">
        <v>1</v>
      </c>
    </row>
    <row r="34" spans="2:12" x14ac:dyDescent="0.25">
      <c r="B34" t="s">
        <v>819</v>
      </c>
      <c r="C34" t="s">
        <v>1714</v>
      </c>
      <c r="D34" t="s">
        <v>1943</v>
      </c>
      <c r="E34">
        <v>33</v>
      </c>
      <c r="F34" t="s">
        <v>1831</v>
      </c>
      <c r="J34">
        <v>0</v>
      </c>
      <c r="K34" s="8">
        <v>0</v>
      </c>
      <c r="L34">
        <v>1</v>
      </c>
    </row>
    <row r="35" spans="2:12" x14ac:dyDescent="0.25">
      <c r="B35" t="s">
        <v>820</v>
      </c>
      <c r="C35" t="s">
        <v>1715</v>
      </c>
      <c r="D35" t="s">
        <v>1944</v>
      </c>
      <c r="E35">
        <v>34</v>
      </c>
      <c r="F35" t="s">
        <v>1832</v>
      </c>
      <c r="J35">
        <v>0</v>
      </c>
      <c r="K35" s="8">
        <v>0</v>
      </c>
      <c r="L35">
        <v>1</v>
      </c>
    </row>
    <row r="36" spans="2:12" x14ac:dyDescent="0.25">
      <c r="B36" t="s">
        <v>821</v>
      </c>
      <c r="C36" t="s">
        <v>1716</v>
      </c>
      <c r="D36" t="s">
        <v>1945</v>
      </c>
      <c r="E36">
        <v>35</v>
      </c>
      <c r="F36" t="s">
        <v>1833</v>
      </c>
      <c r="J36">
        <v>0</v>
      </c>
      <c r="K36" s="8">
        <v>0</v>
      </c>
      <c r="L36">
        <v>1</v>
      </c>
    </row>
    <row r="37" spans="2:12" x14ac:dyDescent="0.25">
      <c r="B37" t="s">
        <v>822</v>
      </c>
      <c r="C37" t="s">
        <v>1717</v>
      </c>
      <c r="D37" t="s">
        <v>1946</v>
      </c>
      <c r="E37">
        <v>36</v>
      </c>
      <c r="F37" t="s">
        <v>1834</v>
      </c>
      <c r="J37">
        <v>0</v>
      </c>
      <c r="K37" s="8">
        <v>0</v>
      </c>
      <c r="L37">
        <v>1</v>
      </c>
    </row>
    <row r="38" spans="2:12" x14ac:dyDescent="0.25">
      <c r="B38" t="s">
        <v>823</v>
      </c>
      <c r="C38" t="s">
        <v>1718</v>
      </c>
      <c r="D38" t="s">
        <v>1947</v>
      </c>
      <c r="E38">
        <v>37</v>
      </c>
      <c r="F38" t="s">
        <v>1835</v>
      </c>
      <c r="J38">
        <v>0</v>
      </c>
      <c r="K38" s="8">
        <v>0</v>
      </c>
      <c r="L38">
        <v>1</v>
      </c>
    </row>
    <row r="39" spans="2:12" x14ac:dyDescent="0.25">
      <c r="B39" t="s">
        <v>824</v>
      </c>
      <c r="C39" t="s">
        <v>1719</v>
      </c>
      <c r="D39" t="s">
        <v>1948</v>
      </c>
      <c r="E39">
        <v>38</v>
      </c>
      <c r="F39" t="s">
        <v>1836</v>
      </c>
      <c r="J39">
        <v>0</v>
      </c>
      <c r="K39" s="8">
        <v>0</v>
      </c>
      <c r="L39">
        <v>1</v>
      </c>
    </row>
    <row r="40" spans="2:12" x14ac:dyDescent="0.25">
      <c r="B40" t="s">
        <v>825</v>
      </c>
      <c r="C40" t="s">
        <v>1720</v>
      </c>
      <c r="D40" t="s">
        <v>1947</v>
      </c>
      <c r="E40">
        <v>39</v>
      </c>
      <c r="F40" t="s">
        <v>1837</v>
      </c>
      <c r="J40">
        <v>0</v>
      </c>
      <c r="K40" s="8">
        <v>0</v>
      </c>
      <c r="L40">
        <v>1</v>
      </c>
    </row>
    <row r="41" spans="2:12" x14ac:dyDescent="0.25">
      <c r="B41" t="s">
        <v>826</v>
      </c>
      <c r="C41" t="s">
        <v>1721</v>
      </c>
      <c r="D41" t="s">
        <v>1948</v>
      </c>
      <c r="E41">
        <v>40</v>
      </c>
      <c r="F41" t="s">
        <v>1838</v>
      </c>
      <c r="J41">
        <v>0</v>
      </c>
      <c r="K41" s="8">
        <v>0</v>
      </c>
      <c r="L41">
        <v>1</v>
      </c>
    </row>
    <row r="42" spans="2:12" x14ac:dyDescent="0.25">
      <c r="B42" t="s">
        <v>827</v>
      </c>
      <c r="C42" t="s">
        <v>1722</v>
      </c>
      <c r="D42" t="s">
        <v>1949</v>
      </c>
      <c r="E42">
        <v>41</v>
      </c>
      <c r="F42" t="s">
        <v>1839</v>
      </c>
      <c r="J42">
        <v>0</v>
      </c>
      <c r="K42" s="8">
        <v>0</v>
      </c>
      <c r="L42">
        <v>1</v>
      </c>
    </row>
    <row r="43" spans="2:12" x14ac:dyDescent="0.25">
      <c r="B43" t="s">
        <v>828</v>
      </c>
      <c r="C43" t="s">
        <v>1723</v>
      </c>
      <c r="D43" t="s">
        <v>1950</v>
      </c>
      <c r="E43">
        <v>42</v>
      </c>
      <c r="F43" t="s">
        <v>1840</v>
      </c>
      <c r="J43">
        <v>0</v>
      </c>
      <c r="K43" s="8">
        <v>0</v>
      </c>
      <c r="L43">
        <v>1</v>
      </c>
    </row>
    <row r="44" spans="2:12" x14ac:dyDescent="0.25">
      <c r="B44" t="s">
        <v>829</v>
      </c>
      <c r="C44" t="s">
        <v>1724</v>
      </c>
      <c r="D44" t="s">
        <v>1951</v>
      </c>
      <c r="E44">
        <v>43</v>
      </c>
      <c r="F44" t="s">
        <v>1841</v>
      </c>
      <c r="J44">
        <v>0</v>
      </c>
      <c r="K44" s="8">
        <v>0</v>
      </c>
      <c r="L44">
        <v>1</v>
      </c>
    </row>
    <row r="45" spans="2:12" x14ac:dyDescent="0.25">
      <c r="B45" t="s">
        <v>830</v>
      </c>
      <c r="C45" t="s">
        <v>1725</v>
      </c>
      <c r="D45" t="s">
        <v>1952</v>
      </c>
      <c r="E45">
        <v>44</v>
      </c>
      <c r="F45" t="s">
        <v>1842</v>
      </c>
      <c r="H45">
        <v>1</v>
      </c>
      <c r="J45">
        <v>0</v>
      </c>
      <c r="K45" s="8">
        <v>0</v>
      </c>
      <c r="L45">
        <v>1</v>
      </c>
    </row>
    <row r="46" spans="2:12" x14ac:dyDescent="0.25">
      <c r="B46" t="s">
        <v>831</v>
      </c>
      <c r="C46" t="s">
        <v>1726</v>
      </c>
      <c r="D46" t="s">
        <v>1953</v>
      </c>
      <c r="E46">
        <v>45</v>
      </c>
      <c r="F46" t="s">
        <v>1843</v>
      </c>
      <c r="J46">
        <v>0</v>
      </c>
      <c r="K46" s="8">
        <v>0</v>
      </c>
      <c r="L46">
        <v>1</v>
      </c>
    </row>
    <row r="47" spans="2:12" x14ac:dyDescent="0.25">
      <c r="B47" t="s">
        <v>832</v>
      </c>
      <c r="C47" t="s">
        <v>1727</v>
      </c>
      <c r="D47" t="s">
        <v>1954</v>
      </c>
      <c r="E47">
        <v>46</v>
      </c>
      <c r="F47" t="s">
        <v>1844</v>
      </c>
      <c r="H47">
        <v>1</v>
      </c>
      <c r="I47">
        <v>1</v>
      </c>
      <c r="J47">
        <v>0</v>
      </c>
      <c r="K47" s="8">
        <v>0</v>
      </c>
      <c r="L47">
        <v>1</v>
      </c>
    </row>
    <row r="48" spans="2:12" x14ac:dyDescent="0.25">
      <c r="B48" t="s">
        <v>833</v>
      </c>
      <c r="C48" t="s">
        <v>1728</v>
      </c>
      <c r="D48" t="s">
        <v>1955</v>
      </c>
      <c r="E48">
        <v>47</v>
      </c>
      <c r="F48" t="s">
        <v>1845</v>
      </c>
      <c r="H48">
        <v>1</v>
      </c>
      <c r="I48">
        <v>1</v>
      </c>
      <c r="J48">
        <v>0</v>
      </c>
      <c r="K48" s="8">
        <v>0</v>
      </c>
      <c r="L48">
        <v>1</v>
      </c>
    </row>
    <row r="49" spans="2:12" x14ac:dyDescent="0.25">
      <c r="B49" t="s">
        <v>834</v>
      </c>
      <c r="C49" t="s">
        <v>1729</v>
      </c>
      <c r="D49" t="s">
        <v>1956</v>
      </c>
      <c r="E49">
        <v>48</v>
      </c>
      <c r="F49" t="s">
        <v>1846</v>
      </c>
      <c r="H49">
        <v>1</v>
      </c>
      <c r="J49">
        <v>0</v>
      </c>
      <c r="K49" s="8">
        <v>0</v>
      </c>
      <c r="L49">
        <v>1</v>
      </c>
    </row>
    <row r="50" spans="2:12" x14ac:dyDescent="0.25">
      <c r="B50" t="s">
        <v>835</v>
      </c>
      <c r="C50" t="s">
        <v>1730</v>
      </c>
      <c r="D50" t="s">
        <v>1956</v>
      </c>
      <c r="E50">
        <v>49</v>
      </c>
      <c r="F50" t="s">
        <v>1847</v>
      </c>
      <c r="G50">
        <v>1</v>
      </c>
      <c r="H50">
        <v>1</v>
      </c>
      <c r="J50">
        <v>0</v>
      </c>
      <c r="K50" s="8">
        <v>0</v>
      </c>
      <c r="L50">
        <v>1</v>
      </c>
    </row>
    <row r="51" spans="2:12" x14ac:dyDescent="0.25">
      <c r="B51" t="s">
        <v>836</v>
      </c>
      <c r="C51" t="s">
        <v>1706</v>
      </c>
      <c r="D51" t="s">
        <v>1957</v>
      </c>
      <c r="E51">
        <v>50</v>
      </c>
      <c r="F51" t="s">
        <v>1848</v>
      </c>
      <c r="G51">
        <v>1</v>
      </c>
      <c r="H51">
        <v>1</v>
      </c>
      <c r="J51">
        <v>0</v>
      </c>
      <c r="K51" s="8">
        <v>0</v>
      </c>
      <c r="L51">
        <v>1</v>
      </c>
    </row>
    <row r="52" spans="2:12" x14ac:dyDescent="0.25">
      <c r="B52" t="s">
        <v>837</v>
      </c>
      <c r="C52" t="s">
        <v>1707</v>
      </c>
      <c r="D52" t="s">
        <v>1958</v>
      </c>
      <c r="E52">
        <v>51</v>
      </c>
      <c r="F52" t="s">
        <v>1849</v>
      </c>
      <c r="G52">
        <v>1</v>
      </c>
      <c r="J52">
        <v>0</v>
      </c>
      <c r="K52" s="8">
        <v>0</v>
      </c>
      <c r="L52">
        <v>1</v>
      </c>
    </row>
    <row r="53" spans="2:12" x14ac:dyDescent="0.25">
      <c r="B53" t="s">
        <v>1731</v>
      </c>
      <c r="C53" t="s">
        <v>1734</v>
      </c>
      <c r="D53" t="s">
        <v>1959</v>
      </c>
      <c r="E53">
        <v>52</v>
      </c>
      <c r="F53" t="s">
        <v>1850</v>
      </c>
      <c r="H53">
        <v>1</v>
      </c>
      <c r="J53">
        <v>0</v>
      </c>
      <c r="K53" s="8">
        <v>0</v>
      </c>
      <c r="L53">
        <v>1</v>
      </c>
    </row>
    <row r="54" spans="2:12" x14ac:dyDescent="0.25">
      <c r="B54" t="s">
        <v>838</v>
      </c>
      <c r="C54" t="s">
        <v>1737</v>
      </c>
      <c r="E54">
        <v>53</v>
      </c>
      <c r="F54" t="s">
        <v>1851</v>
      </c>
      <c r="J54">
        <v>0</v>
      </c>
      <c r="K54" s="8">
        <v>0</v>
      </c>
      <c r="L54">
        <v>1</v>
      </c>
    </row>
    <row r="55" spans="2:12" x14ac:dyDescent="0.25">
      <c r="B55" t="s">
        <v>839</v>
      </c>
      <c r="C55" t="s">
        <v>1738</v>
      </c>
      <c r="D55" t="s">
        <v>1960</v>
      </c>
      <c r="E55">
        <v>54</v>
      </c>
      <c r="F55" t="s">
        <v>1852</v>
      </c>
      <c r="J55">
        <v>0</v>
      </c>
      <c r="K55" s="8">
        <v>0</v>
      </c>
      <c r="L55">
        <v>1</v>
      </c>
    </row>
    <row r="56" spans="2:12" x14ac:dyDescent="0.25">
      <c r="B56" t="s">
        <v>840</v>
      </c>
      <c r="C56" t="s">
        <v>1739</v>
      </c>
      <c r="D56" t="s">
        <v>1961</v>
      </c>
      <c r="E56">
        <v>55</v>
      </c>
      <c r="F56" t="s">
        <v>1853</v>
      </c>
      <c r="H56">
        <v>1</v>
      </c>
      <c r="I56">
        <v>1</v>
      </c>
      <c r="J56">
        <v>0</v>
      </c>
      <c r="K56" s="8">
        <v>0</v>
      </c>
      <c r="L56">
        <v>1</v>
      </c>
    </row>
    <row r="57" spans="2:12" x14ac:dyDescent="0.25">
      <c r="B57" t="s">
        <v>841</v>
      </c>
      <c r="C57" t="s">
        <v>1740</v>
      </c>
      <c r="D57" t="s">
        <v>1962</v>
      </c>
      <c r="E57">
        <v>56</v>
      </c>
      <c r="F57" t="s">
        <v>1854</v>
      </c>
      <c r="H57">
        <v>1</v>
      </c>
      <c r="I57">
        <v>1</v>
      </c>
      <c r="J57">
        <v>0</v>
      </c>
      <c r="K57" s="8">
        <v>0</v>
      </c>
      <c r="L57">
        <v>1</v>
      </c>
    </row>
    <row r="58" spans="2:12" x14ac:dyDescent="0.25">
      <c r="B58" t="s">
        <v>842</v>
      </c>
      <c r="C58" t="s">
        <v>1741</v>
      </c>
      <c r="D58" t="s">
        <v>1963</v>
      </c>
      <c r="E58">
        <v>57</v>
      </c>
      <c r="F58" t="s">
        <v>1855</v>
      </c>
      <c r="J58">
        <v>0</v>
      </c>
      <c r="K58" s="8">
        <v>0</v>
      </c>
      <c r="L58">
        <v>1</v>
      </c>
    </row>
    <row r="59" spans="2:12" x14ac:dyDescent="0.25">
      <c r="B59" t="s">
        <v>843</v>
      </c>
      <c r="C59" t="s">
        <v>1742</v>
      </c>
      <c r="D59" t="s">
        <v>1964</v>
      </c>
      <c r="E59">
        <v>58</v>
      </c>
      <c r="F59" t="s">
        <v>1856</v>
      </c>
      <c r="J59">
        <v>0</v>
      </c>
      <c r="K59" s="8">
        <v>0</v>
      </c>
      <c r="L59">
        <v>1</v>
      </c>
    </row>
    <row r="60" spans="2:12" x14ac:dyDescent="0.25">
      <c r="B60" t="s">
        <v>844</v>
      </c>
      <c r="C60" t="s">
        <v>1743</v>
      </c>
      <c r="D60" t="s">
        <v>1965</v>
      </c>
      <c r="E60">
        <v>59</v>
      </c>
      <c r="F60" t="s">
        <v>1857</v>
      </c>
      <c r="J60">
        <v>0</v>
      </c>
      <c r="K60" s="8">
        <v>0</v>
      </c>
      <c r="L60">
        <v>1</v>
      </c>
    </row>
    <row r="61" spans="2:12" x14ac:dyDescent="0.25">
      <c r="B61" t="s">
        <v>845</v>
      </c>
      <c r="C61" t="s">
        <v>1744</v>
      </c>
      <c r="D61" t="s">
        <v>1966</v>
      </c>
      <c r="E61">
        <v>60</v>
      </c>
      <c r="F61" t="s">
        <v>1858</v>
      </c>
      <c r="J61">
        <v>0</v>
      </c>
      <c r="K61" s="8">
        <v>0</v>
      </c>
      <c r="L61">
        <v>1</v>
      </c>
    </row>
    <row r="62" spans="2:12" x14ac:dyDescent="0.25">
      <c r="B62" t="s">
        <v>846</v>
      </c>
      <c r="C62" t="s">
        <v>1745</v>
      </c>
      <c r="E62">
        <v>61</v>
      </c>
      <c r="F62" t="s">
        <v>1859</v>
      </c>
      <c r="J62">
        <v>0</v>
      </c>
      <c r="K62" s="8">
        <v>0</v>
      </c>
      <c r="L62">
        <v>1</v>
      </c>
    </row>
    <row r="63" spans="2:12" x14ac:dyDescent="0.25">
      <c r="B63" t="s">
        <v>847</v>
      </c>
      <c r="C63" t="s">
        <v>1746</v>
      </c>
      <c r="E63">
        <v>62</v>
      </c>
      <c r="F63" t="s">
        <v>1860</v>
      </c>
      <c r="J63">
        <v>0</v>
      </c>
      <c r="K63" s="8">
        <v>0</v>
      </c>
      <c r="L63">
        <v>1</v>
      </c>
    </row>
    <row r="64" spans="2:12" x14ac:dyDescent="0.25">
      <c r="B64" t="s">
        <v>848</v>
      </c>
      <c r="C64" t="s">
        <v>1747</v>
      </c>
      <c r="E64">
        <v>63</v>
      </c>
      <c r="F64" t="s">
        <v>1861</v>
      </c>
      <c r="J64">
        <v>0</v>
      </c>
      <c r="K64" s="8">
        <v>0</v>
      </c>
      <c r="L64">
        <v>1</v>
      </c>
    </row>
    <row r="65" spans="2:12" x14ac:dyDescent="0.25">
      <c r="B65" t="s">
        <v>849</v>
      </c>
      <c r="C65" t="s">
        <v>1713</v>
      </c>
      <c r="D65" t="s">
        <v>2873</v>
      </c>
      <c r="E65">
        <v>64</v>
      </c>
      <c r="F65" t="s">
        <v>1862</v>
      </c>
      <c r="J65">
        <v>0</v>
      </c>
      <c r="K65" s="8">
        <v>1</v>
      </c>
      <c r="L65">
        <v>0</v>
      </c>
    </row>
    <row r="66" spans="2:12" x14ac:dyDescent="0.25">
      <c r="B66" t="s">
        <v>850</v>
      </c>
      <c r="C66" t="s">
        <v>1714</v>
      </c>
      <c r="D66" t="s">
        <v>2874</v>
      </c>
      <c r="E66">
        <v>65</v>
      </c>
      <c r="F66" t="s">
        <v>1863</v>
      </c>
      <c r="J66">
        <v>0</v>
      </c>
      <c r="K66" s="8">
        <v>1</v>
      </c>
      <c r="L66">
        <v>0</v>
      </c>
    </row>
    <row r="67" spans="2:12" x14ac:dyDescent="0.25">
      <c r="B67" t="s">
        <v>851</v>
      </c>
      <c r="C67" t="s">
        <v>1715</v>
      </c>
      <c r="D67" t="s">
        <v>2875</v>
      </c>
      <c r="E67">
        <v>66</v>
      </c>
      <c r="F67" t="s">
        <v>1864</v>
      </c>
      <c r="J67">
        <v>0</v>
      </c>
      <c r="K67" s="8">
        <v>1</v>
      </c>
      <c r="L67">
        <v>0</v>
      </c>
    </row>
    <row r="68" spans="2:12" x14ac:dyDescent="0.25">
      <c r="B68" t="s">
        <v>852</v>
      </c>
      <c r="C68" t="s">
        <v>1716</v>
      </c>
      <c r="D68" t="s">
        <v>2876</v>
      </c>
      <c r="E68">
        <v>67</v>
      </c>
      <c r="F68" t="s">
        <v>1865</v>
      </c>
      <c r="J68">
        <v>0</v>
      </c>
      <c r="K68" s="8">
        <v>1</v>
      </c>
      <c r="L68">
        <v>0</v>
      </c>
    </row>
    <row r="69" spans="2:12" x14ac:dyDescent="0.25">
      <c r="B69" t="s">
        <v>853</v>
      </c>
      <c r="C69" t="s">
        <v>1717</v>
      </c>
      <c r="D69" t="s">
        <v>2877</v>
      </c>
      <c r="E69">
        <v>68</v>
      </c>
      <c r="F69" t="s">
        <v>1866</v>
      </c>
      <c r="J69">
        <v>0</v>
      </c>
      <c r="K69" s="8">
        <v>1</v>
      </c>
      <c r="L69">
        <v>0</v>
      </c>
    </row>
    <row r="70" spans="2:12" x14ac:dyDescent="0.25">
      <c r="B70" t="s">
        <v>854</v>
      </c>
      <c r="C70" t="s">
        <v>1718</v>
      </c>
      <c r="D70" t="s">
        <v>2878</v>
      </c>
      <c r="E70">
        <v>69</v>
      </c>
      <c r="F70" t="s">
        <v>1867</v>
      </c>
      <c r="J70">
        <v>0</v>
      </c>
      <c r="K70" s="8">
        <v>1</v>
      </c>
      <c r="L70">
        <v>0</v>
      </c>
    </row>
    <row r="71" spans="2:12" x14ac:dyDescent="0.25">
      <c r="B71" t="s">
        <v>855</v>
      </c>
      <c r="C71" t="s">
        <v>1719</v>
      </c>
      <c r="D71" t="s">
        <v>2879</v>
      </c>
      <c r="E71">
        <v>70</v>
      </c>
      <c r="F71" t="s">
        <v>1868</v>
      </c>
      <c r="J71">
        <v>0</v>
      </c>
      <c r="K71" s="8">
        <v>1</v>
      </c>
      <c r="L71">
        <v>0</v>
      </c>
    </row>
    <row r="72" spans="2:12" x14ac:dyDescent="0.25">
      <c r="B72" t="s">
        <v>856</v>
      </c>
      <c r="C72" t="s">
        <v>1720</v>
      </c>
      <c r="D72" t="s">
        <v>2878</v>
      </c>
      <c r="E72">
        <v>71</v>
      </c>
      <c r="F72" t="s">
        <v>1869</v>
      </c>
      <c r="J72">
        <v>0</v>
      </c>
      <c r="K72" s="8">
        <v>1</v>
      </c>
      <c r="L72">
        <v>0</v>
      </c>
    </row>
    <row r="73" spans="2:12" x14ac:dyDescent="0.25">
      <c r="B73" t="s">
        <v>857</v>
      </c>
      <c r="C73" t="s">
        <v>1721</v>
      </c>
      <c r="D73" t="s">
        <v>2879</v>
      </c>
      <c r="E73">
        <v>72</v>
      </c>
      <c r="F73" t="s">
        <v>1870</v>
      </c>
      <c r="J73">
        <v>0</v>
      </c>
      <c r="K73" s="8">
        <v>1</v>
      </c>
      <c r="L73">
        <v>0</v>
      </c>
    </row>
    <row r="74" spans="2:12" x14ac:dyDescent="0.25">
      <c r="B74" t="s">
        <v>858</v>
      </c>
      <c r="C74" t="s">
        <v>1722</v>
      </c>
      <c r="D74" t="s">
        <v>2880</v>
      </c>
      <c r="E74">
        <v>73</v>
      </c>
      <c r="F74" t="s">
        <v>1871</v>
      </c>
      <c r="J74">
        <v>0</v>
      </c>
      <c r="K74" s="8">
        <v>1</v>
      </c>
      <c r="L74">
        <v>0</v>
      </c>
    </row>
    <row r="75" spans="2:12" x14ac:dyDescent="0.25">
      <c r="B75" t="s">
        <v>859</v>
      </c>
      <c r="C75" t="s">
        <v>1723</v>
      </c>
      <c r="D75" t="s">
        <v>2881</v>
      </c>
      <c r="E75">
        <v>74</v>
      </c>
      <c r="F75" t="s">
        <v>1872</v>
      </c>
      <c r="J75">
        <v>0</v>
      </c>
      <c r="K75" s="8">
        <v>1</v>
      </c>
      <c r="L75">
        <v>0</v>
      </c>
    </row>
    <row r="76" spans="2:12" x14ac:dyDescent="0.25">
      <c r="B76" t="s">
        <v>860</v>
      </c>
      <c r="C76" t="s">
        <v>1724</v>
      </c>
      <c r="D76" t="s">
        <v>2882</v>
      </c>
      <c r="E76">
        <v>75</v>
      </c>
      <c r="F76" t="s">
        <v>1873</v>
      </c>
      <c r="J76">
        <v>0</v>
      </c>
      <c r="K76" s="8">
        <v>1</v>
      </c>
      <c r="L76">
        <v>0</v>
      </c>
    </row>
    <row r="77" spans="2:12" x14ac:dyDescent="0.25">
      <c r="B77" t="s">
        <v>861</v>
      </c>
      <c r="C77" t="s">
        <v>1748</v>
      </c>
      <c r="D77" t="s">
        <v>2883</v>
      </c>
      <c r="E77">
        <v>76</v>
      </c>
      <c r="F77" t="s">
        <v>1874</v>
      </c>
      <c r="H77">
        <v>1</v>
      </c>
      <c r="J77">
        <v>0</v>
      </c>
      <c r="K77" s="8">
        <v>1</v>
      </c>
      <c r="L77">
        <v>0</v>
      </c>
    </row>
    <row r="78" spans="2:12" x14ac:dyDescent="0.25">
      <c r="B78" t="s">
        <v>862</v>
      </c>
      <c r="C78" t="s">
        <v>1749</v>
      </c>
      <c r="D78" t="s">
        <v>2884</v>
      </c>
      <c r="E78">
        <v>77</v>
      </c>
      <c r="F78" t="s">
        <v>1875</v>
      </c>
      <c r="J78">
        <v>0</v>
      </c>
      <c r="K78" s="8">
        <v>1</v>
      </c>
      <c r="L78">
        <v>0</v>
      </c>
    </row>
    <row r="79" spans="2:12" x14ac:dyDescent="0.25">
      <c r="B79" t="s">
        <v>863</v>
      </c>
      <c r="C79" t="s">
        <v>1750</v>
      </c>
      <c r="D79" t="s">
        <v>2885</v>
      </c>
      <c r="E79">
        <v>78</v>
      </c>
      <c r="F79" t="s">
        <v>1876</v>
      </c>
      <c r="H79">
        <v>1</v>
      </c>
      <c r="I79">
        <v>1</v>
      </c>
      <c r="J79">
        <v>0</v>
      </c>
      <c r="K79" s="8">
        <v>1</v>
      </c>
      <c r="L79">
        <v>0</v>
      </c>
    </row>
    <row r="80" spans="2:12" x14ac:dyDescent="0.25">
      <c r="B80" t="s">
        <v>864</v>
      </c>
      <c r="C80" t="s">
        <v>1751</v>
      </c>
      <c r="D80" t="s">
        <v>2886</v>
      </c>
      <c r="E80">
        <v>79</v>
      </c>
      <c r="F80" t="s">
        <v>1877</v>
      </c>
      <c r="H80">
        <v>1</v>
      </c>
      <c r="I80">
        <v>1</v>
      </c>
      <c r="J80">
        <v>0</v>
      </c>
      <c r="K80" s="8">
        <v>1</v>
      </c>
      <c r="L80">
        <v>0</v>
      </c>
    </row>
    <row r="81" spans="2:12" x14ac:dyDescent="0.25">
      <c r="B81" t="s">
        <v>865</v>
      </c>
      <c r="C81" t="s">
        <v>1729</v>
      </c>
      <c r="D81" t="s">
        <v>2887</v>
      </c>
      <c r="E81">
        <v>80</v>
      </c>
      <c r="F81" t="s">
        <v>1878</v>
      </c>
      <c r="H81">
        <v>1</v>
      </c>
      <c r="J81">
        <v>0</v>
      </c>
      <c r="K81" s="8">
        <v>1</v>
      </c>
      <c r="L81">
        <v>0</v>
      </c>
    </row>
    <row r="82" spans="2:12" x14ac:dyDescent="0.25">
      <c r="B82" t="s">
        <v>866</v>
      </c>
      <c r="C82" t="s">
        <v>1730</v>
      </c>
      <c r="D82" t="s">
        <v>2887</v>
      </c>
      <c r="E82">
        <v>81</v>
      </c>
      <c r="F82" t="s">
        <v>1879</v>
      </c>
      <c r="H82">
        <v>1</v>
      </c>
      <c r="J82">
        <v>0</v>
      </c>
      <c r="K82" s="8">
        <v>1</v>
      </c>
      <c r="L82">
        <v>0</v>
      </c>
    </row>
    <row r="83" spans="2:12" x14ac:dyDescent="0.25">
      <c r="B83" t="s">
        <v>867</v>
      </c>
      <c r="C83" t="s">
        <v>1752</v>
      </c>
      <c r="D83" t="s">
        <v>2888</v>
      </c>
      <c r="E83">
        <v>82</v>
      </c>
      <c r="F83" t="s">
        <v>1880</v>
      </c>
      <c r="H83">
        <v>1</v>
      </c>
      <c r="J83">
        <v>0</v>
      </c>
      <c r="K83" s="8">
        <v>1</v>
      </c>
      <c r="L83">
        <v>0</v>
      </c>
    </row>
    <row r="84" spans="2:12" x14ac:dyDescent="0.25">
      <c r="B84" t="s">
        <v>868</v>
      </c>
      <c r="C84" t="s">
        <v>1707</v>
      </c>
      <c r="D84" t="s">
        <v>2889</v>
      </c>
      <c r="E84">
        <v>83</v>
      </c>
      <c r="F84" t="s">
        <v>1881</v>
      </c>
      <c r="J84">
        <v>0</v>
      </c>
      <c r="K84" s="8">
        <v>1</v>
      </c>
      <c r="L84">
        <v>0</v>
      </c>
    </row>
    <row r="85" spans="2:12" x14ac:dyDescent="0.25">
      <c r="B85" t="s">
        <v>869</v>
      </c>
      <c r="C85" t="s">
        <v>1713</v>
      </c>
      <c r="D85" t="s">
        <v>1942</v>
      </c>
      <c r="E85">
        <v>96</v>
      </c>
      <c r="F85" t="s">
        <v>1882</v>
      </c>
      <c r="J85">
        <v>0</v>
      </c>
      <c r="K85" s="8">
        <v>1</v>
      </c>
      <c r="L85">
        <v>1</v>
      </c>
    </row>
    <row r="86" spans="2:12" x14ac:dyDescent="0.25">
      <c r="B86" t="s">
        <v>870</v>
      </c>
      <c r="C86" t="s">
        <v>1714</v>
      </c>
      <c r="D86" t="s">
        <v>1943</v>
      </c>
      <c r="E86">
        <v>97</v>
      </c>
      <c r="F86" t="s">
        <v>1883</v>
      </c>
      <c r="J86">
        <v>0</v>
      </c>
      <c r="K86" s="8">
        <v>1</v>
      </c>
      <c r="L86">
        <v>1</v>
      </c>
    </row>
    <row r="87" spans="2:12" x14ac:dyDescent="0.25">
      <c r="B87" t="s">
        <v>871</v>
      </c>
      <c r="C87" t="s">
        <v>1715</v>
      </c>
      <c r="D87" t="s">
        <v>1944</v>
      </c>
      <c r="E87">
        <v>98</v>
      </c>
      <c r="F87" t="s">
        <v>1884</v>
      </c>
      <c r="J87">
        <v>0</v>
      </c>
      <c r="K87" s="8">
        <v>1</v>
      </c>
      <c r="L87">
        <v>1</v>
      </c>
    </row>
    <row r="88" spans="2:12" x14ac:dyDescent="0.25">
      <c r="B88" t="s">
        <v>872</v>
      </c>
      <c r="C88" t="s">
        <v>1716</v>
      </c>
      <c r="D88" t="s">
        <v>1945</v>
      </c>
      <c r="E88">
        <v>99</v>
      </c>
      <c r="F88" t="s">
        <v>1885</v>
      </c>
      <c r="J88">
        <v>0</v>
      </c>
      <c r="K88" s="8">
        <v>1</v>
      </c>
      <c r="L88">
        <v>1</v>
      </c>
    </row>
    <row r="89" spans="2:12" x14ac:dyDescent="0.25">
      <c r="B89" t="s">
        <v>873</v>
      </c>
      <c r="C89" t="s">
        <v>1717</v>
      </c>
      <c r="D89" t="s">
        <v>1946</v>
      </c>
      <c r="E89">
        <v>100</v>
      </c>
      <c r="F89" t="s">
        <v>1886</v>
      </c>
      <c r="J89">
        <v>0</v>
      </c>
      <c r="K89" s="8">
        <v>1</v>
      </c>
      <c r="L89">
        <v>1</v>
      </c>
    </row>
    <row r="90" spans="2:12" x14ac:dyDescent="0.25">
      <c r="B90" t="s">
        <v>874</v>
      </c>
      <c r="C90" t="s">
        <v>1718</v>
      </c>
      <c r="D90" t="s">
        <v>1947</v>
      </c>
      <c r="E90">
        <v>101</v>
      </c>
      <c r="F90" t="s">
        <v>1887</v>
      </c>
      <c r="J90">
        <v>0</v>
      </c>
      <c r="K90" s="8">
        <v>1</v>
      </c>
      <c r="L90">
        <v>1</v>
      </c>
    </row>
    <row r="91" spans="2:12" x14ac:dyDescent="0.25">
      <c r="B91" t="s">
        <v>875</v>
      </c>
      <c r="C91" t="s">
        <v>1719</v>
      </c>
      <c r="D91" t="s">
        <v>1948</v>
      </c>
      <c r="E91">
        <v>102</v>
      </c>
      <c r="F91" t="s">
        <v>1888</v>
      </c>
      <c r="J91">
        <v>0</v>
      </c>
      <c r="K91" s="8">
        <v>1</v>
      </c>
      <c r="L91">
        <v>1</v>
      </c>
    </row>
    <row r="92" spans="2:12" x14ac:dyDescent="0.25">
      <c r="B92" t="s">
        <v>876</v>
      </c>
      <c r="C92" t="s">
        <v>1720</v>
      </c>
      <c r="D92" t="s">
        <v>1947</v>
      </c>
      <c r="E92">
        <v>103</v>
      </c>
      <c r="F92" t="s">
        <v>1889</v>
      </c>
      <c r="J92">
        <v>0</v>
      </c>
      <c r="K92" s="8">
        <v>1</v>
      </c>
      <c r="L92">
        <v>1</v>
      </c>
    </row>
    <row r="93" spans="2:12" x14ac:dyDescent="0.25">
      <c r="B93" t="s">
        <v>877</v>
      </c>
      <c r="C93" t="s">
        <v>1721</v>
      </c>
      <c r="D93" t="s">
        <v>1948</v>
      </c>
      <c r="E93">
        <v>104</v>
      </c>
      <c r="F93" t="s">
        <v>1890</v>
      </c>
      <c r="J93">
        <v>0</v>
      </c>
      <c r="K93" s="8">
        <v>1</v>
      </c>
      <c r="L93">
        <v>1</v>
      </c>
    </row>
    <row r="94" spans="2:12" x14ac:dyDescent="0.25">
      <c r="B94" t="s">
        <v>878</v>
      </c>
      <c r="C94" t="s">
        <v>1722</v>
      </c>
      <c r="D94" t="s">
        <v>1949</v>
      </c>
      <c r="E94">
        <v>105</v>
      </c>
      <c r="F94" t="s">
        <v>1891</v>
      </c>
      <c r="J94">
        <v>0</v>
      </c>
      <c r="K94" s="8">
        <v>1</v>
      </c>
      <c r="L94">
        <v>1</v>
      </c>
    </row>
    <row r="95" spans="2:12" x14ac:dyDescent="0.25">
      <c r="B95" t="s">
        <v>879</v>
      </c>
      <c r="C95" t="s">
        <v>1723</v>
      </c>
      <c r="D95" t="s">
        <v>1950</v>
      </c>
      <c r="E95">
        <v>106</v>
      </c>
      <c r="F95" t="s">
        <v>1892</v>
      </c>
      <c r="J95">
        <v>0</v>
      </c>
      <c r="K95" s="8">
        <v>1</v>
      </c>
      <c r="L95">
        <v>1</v>
      </c>
    </row>
    <row r="96" spans="2:12" x14ac:dyDescent="0.25">
      <c r="B96" t="s">
        <v>880</v>
      </c>
      <c r="C96" t="s">
        <v>1724</v>
      </c>
      <c r="D96" t="s">
        <v>1951</v>
      </c>
      <c r="E96">
        <v>107</v>
      </c>
      <c r="F96" t="s">
        <v>1893</v>
      </c>
      <c r="J96">
        <v>0</v>
      </c>
      <c r="K96" s="8">
        <v>1</v>
      </c>
      <c r="L96">
        <v>1</v>
      </c>
    </row>
    <row r="97" spans="2:13" x14ac:dyDescent="0.25">
      <c r="B97" t="s">
        <v>881</v>
      </c>
      <c r="C97" t="s">
        <v>1748</v>
      </c>
      <c r="D97" t="s">
        <v>1952</v>
      </c>
      <c r="E97">
        <v>108</v>
      </c>
      <c r="F97" t="s">
        <v>1894</v>
      </c>
      <c r="J97">
        <v>0</v>
      </c>
      <c r="K97" s="8">
        <v>1</v>
      </c>
      <c r="L97">
        <v>1</v>
      </c>
    </row>
    <row r="98" spans="2:13" x14ac:dyDescent="0.25">
      <c r="B98" t="s">
        <v>882</v>
      </c>
      <c r="C98" t="s">
        <v>1753</v>
      </c>
      <c r="D98" t="s">
        <v>1953</v>
      </c>
      <c r="E98">
        <v>109</v>
      </c>
      <c r="F98" t="s">
        <v>1895</v>
      </c>
      <c r="J98">
        <v>0</v>
      </c>
      <c r="K98" s="8">
        <v>1</v>
      </c>
      <c r="L98">
        <v>1</v>
      </c>
    </row>
    <row r="99" spans="2:13" x14ac:dyDescent="0.25">
      <c r="B99" t="s">
        <v>883</v>
      </c>
      <c r="C99" t="s">
        <v>1754</v>
      </c>
      <c r="D99" t="s">
        <v>1954</v>
      </c>
      <c r="E99">
        <v>110</v>
      </c>
      <c r="F99" t="s">
        <v>1896</v>
      </c>
      <c r="H99">
        <v>1</v>
      </c>
      <c r="I99">
        <v>1</v>
      </c>
      <c r="J99">
        <v>0</v>
      </c>
      <c r="K99" s="8">
        <v>1</v>
      </c>
      <c r="L99">
        <v>1</v>
      </c>
    </row>
    <row r="100" spans="2:13" x14ac:dyDescent="0.25">
      <c r="B100" t="s">
        <v>884</v>
      </c>
      <c r="C100" t="s">
        <v>1755</v>
      </c>
      <c r="D100" t="s">
        <v>1955</v>
      </c>
      <c r="E100">
        <v>111</v>
      </c>
      <c r="F100" t="s">
        <v>1897</v>
      </c>
      <c r="H100">
        <v>1</v>
      </c>
      <c r="I100">
        <v>1</v>
      </c>
      <c r="J100">
        <v>0</v>
      </c>
      <c r="K100" s="8">
        <v>1</v>
      </c>
      <c r="L100">
        <v>1</v>
      </c>
    </row>
    <row r="101" spans="2:13" x14ac:dyDescent="0.25">
      <c r="B101" t="s">
        <v>885</v>
      </c>
      <c r="C101" t="s">
        <v>1729</v>
      </c>
      <c r="D101" t="s">
        <v>1956</v>
      </c>
      <c r="E101">
        <v>112</v>
      </c>
      <c r="F101" t="s">
        <v>1898</v>
      </c>
      <c r="H101">
        <v>1</v>
      </c>
      <c r="J101">
        <v>0</v>
      </c>
      <c r="K101" s="8">
        <v>1</v>
      </c>
      <c r="L101">
        <v>1</v>
      </c>
    </row>
    <row r="102" spans="2:13" x14ac:dyDescent="0.25">
      <c r="B102" t="s">
        <v>886</v>
      </c>
      <c r="C102" t="s">
        <v>1730</v>
      </c>
      <c r="D102" t="s">
        <v>1956</v>
      </c>
      <c r="E102">
        <v>113</v>
      </c>
      <c r="F102" t="s">
        <v>1899</v>
      </c>
      <c r="H102">
        <v>1</v>
      </c>
      <c r="J102">
        <v>0</v>
      </c>
      <c r="K102" s="8">
        <v>1</v>
      </c>
      <c r="L102">
        <v>1</v>
      </c>
    </row>
    <row r="103" spans="2:13" x14ac:dyDescent="0.25">
      <c r="B103" t="s">
        <v>887</v>
      </c>
      <c r="C103" t="s">
        <v>1752</v>
      </c>
      <c r="D103" t="s">
        <v>1957</v>
      </c>
      <c r="E103">
        <v>114</v>
      </c>
      <c r="F103" t="s">
        <v>1900</v>
      </c>
      <c r="H103">
        <v>1</v>
      </c>
      <c r="J103">
        <v>0</v>
      </c>
      <c r="K103" s="8">
        <v>1</v>
      </c>
      <c r="L103">
        <v>1</v>
      </c>
    </row>
    <row r="104" spans="2:13" x14ac:dyDescent="0.25">
      <c r="B104" t="s">
        <v>888</v>
      </c>
      <c r="C104" t="s">
        <v>1707</v>
      </c>
      <c r="D104" t="s">
        <v>1958</v>
      </c>
      <c r="E104">
        <v>115</v>
      </c>
      <c r="F104" t="s">
        <v>1901</v>
      </c>
      <c r="J104">
        <v>0</v>
      </c>
      <c r="K104" s="8">
        <v>1</v>
      </c>
      <c r="L104">
        <v>1</v>
      </c>
    </row>
    <row r="105" spans="2:13" x14ac:dyDescent="0.25">
      <c r="B105" t="s">
        <v>889</v>
      </c>
      <c r="C105" t="s">
        <v>1756</v>
      </c>
      <c r="D105" t="s">
        <v>1967</v>
      </c>
      <c r="E105">
        <v>118</v>
      </c>
      <c r="F105" t="s">
        <v>1902</v>
      </c>
      <c r="J105">
        <v>0</v>
      </c>
      <c r="K105" s="8">
        <v>1</v>
      </c>
      <c r="L105">
        <v>1</v>
      </c>
      <c r="M105" s="7" t="s">
        <v>1792</v>
      </c>
    </row>
    <row r="106" spans="2:13" x14ac:dyDescent="0.25">
      <c r="B106" t="s">
        <v>890</v>
      </c>
      <c r="C106" t="s">
        <v>1757</v>
      </c>
      <c r="D106" t="s">
        <v>1968</v>
      </c>
      <c r="E106">
        <v>119</v>
      </c>
      <c r="F106" t="s">
        <v>1903</v>
      </c>
      <c r="H106">
        <v>1</v>
      </c>
      <c r="I106">
        <v>1</v>
      </c>
      <c r="J106">
        <v>0</v>
      </c>
      <c r="K106" s="8">
        <v>1</v>
      </c>
      <c r="L106">
        <v>1</v>
      </c>
      <c r="M106" s="7" t="s">
        <v>1793</v>
      </c>
    </row>
    <row r="107" spans="2:13" x14ac:dyDescent="0.25">
      <c r="B107" t="s">
        <v>891</v>
      </c>
      <c r="C107" t="s">
        <v>1758</v>
      </c>
      <c r="D107" t="s">
        <v>1969</v>
      </c>
      <c r="E107">
        <v>120</v>
      </c>
      <c r="F107" t="s">
        <v>1904</v>
      </c>
      <c r="H107">
        <v>1</v>
      </c>
      <c r="I107">
        <v>1</v>
      </c>
      <c r="J107">
        <v>0</v>
      </c>
      <c r="K107" s="8">
        <v>1</v>
      </c>
      <c r="L107">
        <v>1</v>
      </c>
      <c r="M107" s="7" t="s">
        <v>1794</v>
      </c>
    </row>
    <row r="108" spans="2:13" x14ac:dyDescent="0.25">
      <c r="B108" t="s">
        <v>1759</v>
      </c>
      <c r="C108" t="s">
        <v>1788</v>
      </c>
      <c r="E108">
        <v>126</v>
      </c>
      <c r="F108" t="s">
        <v>1905</v>
      </c>
      <c r="J108">
        <v>0</v>
      </c>
      <c r="K108" s="8">
        <v>1</v>
      </c>
      <c r="L108">
        <v>1</v>
      </c>
    </row>
    <row r="109" spans="2:13" x14ac:dyDescent="0.25">
      <c r="B109" t="s">
        <v>892</v>
      </c>
      <c r="C109" t="s">
        <v>1760</v>
      </c>
      <c r="D109" t="s">
        <v>1970</v>
      </c>
      <c r="E109">
        <v>128</v>
      </c>
      <c r="F109" t="s">
        <v>1906</v>
      </c>
      <c r="I109">
        <v>1</v>
      </c>
      <c r="J109">
        <v>1</v>
      </c>
      <c r="K109" s="8">
        <v>0</v>
      </c>
      <c r="L109">
        <v>0</v>
      </c>
    </row>
    <row r="110" spans="2:13" x14ac:dyDescent="0.25">
      <c r="B110" t="s">
        <v>893</v>
      </c>
      <c r="C110" t="s">
        <v>1761</v>
      </c>
      <c r="D110" t="s">
        <v>1971</v>
      </c>
      <c r="E110">
        <v>129</v>
      </c>
      <c r="F110" t="s">
        <v>1907</v>
      </c>
      <c r="I110">
        <v>1</v>
      </c>
      <c r="J110">
        <v>1</v>
      </c>
      <c r="K110" s="8">
        <v>0</v>
      </c>
      <c r="L110">
        <v>0</v>
      </c>
    </row>
    <row r="111" spans="2:13" x14ac:dyDescent="0.25">
      <c r="B111" t="s">
        <v>894</v>
      </c>
      <c r="C111" t="s">
        <v>1762</v>
      </c>
      <c r="D111" t="s">
        <v>1972</v>
      </c>
      <c r="E111">
        <v>130</v>
      </c>
      <c r="F111" t="s">
        <v>1908</v>
      </c>
      <c r="I111">
        <v>1</v>
      </c>
      <c r="J111">
        <v>1</v>
      </c>
      <c r="K111" s="8">
        <v>0</v>
      </c>
      <c r="L111">
        <v>0</v>
      </c>
    </row>
    <row r="112" spans="2:13" x14ac:dyDescent="0.25">
      <c r="B112" t="s">
        <v>895</v>
      </c>
      <c r="C112" t="s">
        <v>1763</v>
      </c>
      <c r="D112" t="s">
        <v>1973</v>
      </c>
      <c r="E112">
        <v>131</v>
      </c>
      <c r="F112" t="s">
        <v>1909</v>
      </c>
      <c r="I112">
        <v>1</v>
      </c>
      <c r="J112">
        <v>1</v>
      </c>
      <c r="K112" s="8">
        <v>0</v>
      </c>
      <c r="L112">
        <v>0</v>
      </c>
    </row>
    <row r="113" spans="2:12" x14ac:dyDescent="0.25">
      <c r="B113" t="s">
        <v>896</v>
      </c>
      <c r="C113" t="s">
        <v>1764</v>
      </c>
      <c r="D113" t="s">
        <v>1974</v>
      </c>
      <c r="E113">
        <v>132</v>
      </c>
      <c r="F113" t="s">
        <v>1910</v>
      </c>
      <c r="I113">
        <v>1</v>
      </c>
      <c r="J113">
        <v>1</v>
      </c>
      <c r="K113" s="8">
        <v>0</v>
      </c>
      <c r="L113">
        <v>0</v>
      </c>
    </row>
    <row r="114" spans="2:12" x14ac:dyDescent="0.25">
      <c r="B114" t="s">
        <v>897</v>
      </c>
      <c r="C114" t="s">
        <v>1765</v>
      </c>
      <c r="D114" t="s">
        <v>1975</v>
      </c>
      <c r="E114">
        <v>133</v>
      </c>
      <c r="F114" t="s">
        <v>1911</v>
      </c>
      <c r="I114">
        <v>1</v>
      </c>
      <c r="J114">
        <v>1</v>
      </c>
      <c r="K114" s="8">
        <v>0</v>
      </c>
      <c r="L114">
        <v>0</v>
      </c>
    </row>
    <row r="115" spans="2:12" x14ac:dyDescent="0.25">
      <c r="B115" t="s">
        <v>898</v>
      </c>
      <c r="C115" t="s">
        <v>1766</v>
      </c>
      <c r="D115" t="s">
        <v>1976</v>
      </c>
      <c r="E115">
        <v>134</v>
      </c>
      <c r="F115" t="s">
        <v>1912</v>
      </c>
      <c r="I115">
        <v>1</v>
      </c>
      <c r="J115">
        <v>1</v>
      </c>
      <c r="K115" s="8">
        <v>0</v>
      </c>
      <c r="L115">
        <v>0</v>
      </c>
    </row>
    <row r="116" spans="2:12" x14ac:dyDescent="0.25">
      <c r="B116" t="s">
        <v>899</v>
      </c>
      <c r="C116" t="s">
        <v>1767</v>
      </c>
      <c r="D116" t="s">
        <v>1975</v>
      </c>
      <c r="E116">
        <v>135</v>
      </c>
      <c r="F116" t="s">
        <v>1913</v>
      </c>
      <c r="I116">
        <v>1</v>
      </c>
      <c r="J116">
        <v>1</v>
      </c>
      <c r="K116" s="8">
        <v>0</v>
      </c>
      <c r="L116">
        <v>0</v>
      </c>
    </row>
    <row r="117" spans="2:12" x14ac:dyDescent="0.25">
      <c r="B117" t="s">
        <v>900</v>
      </c>
      <c r="C117" t="s">
        <v>1768</v>
      </c>
      <c r="D117" t="s">
        <v>1976</v>
      </c>
      <c r="E117">
        <v>136</v>
      </c>
      <c r="F117" t="s">
        <v>1914</v>
      </c>
      <c r="I117">
        <v>1</v>
      </c>
      <c r="J117">
        <v>1</v>
      </c>
      <c r="K117" s="8">
        <v>0</v>
      </c>
      <c r="L117">
        <v>0</v>
      </c>
    </row>
    <row r="118" spans="2:12" x14ac:dyDescent="0.25">
      <c r="B118" t="s">
        <v>1769</v>
      </c>
      <c r="C118" t="s">
        <v>1770</v>
      </c>
      <c r="D118" t="s">
        <v>1977</v>
      </c>
      <c r="E118">
        <v>137</v>
      </c>
      <c r="F118" t="s">
        <v>1915</v>
      </c>
      <c r="I118">
        <v>1</v>
      </c>
      <c r="J118">
        <v>1</v>
      </c>
      <c r="K118" s="8">
        <v>0</v>
      </c>
      <c r="L118">
        <v>0</v>
      </c>
    </row>
    <row r="119" spans="2:12" x14ac:dyDescent="0.25">
      <c r="B119" t="s">
        <v>901</v>
      </c>
      <c r="C119" t="s">
        <v>1771</v>
      </c>
      <c r="D119" t="s">
        <v>1978</v>
      </c>
      <c r="E119">
        <v>138</v>
      </c>
      <c r="F119" t="s">
        <v>1916</v>
      </c>
      <c r="I119">
        <v>1</v>
      </c>
      <c r="J119">
        <v>1</v>
      </c>
      <c r="K119" s="8">
        <v>0</v>
      </c>
      <c r="L119">
        <v>0</v>
      </c>
    </row>
    <row r="120" spans="2:12" x14ac:dyDescent="0.25">
      <c r="B120" t="s">
        <v>902</v>
      </c>
      <c r="C120" t="s">
        <v>1772</v>
      </c>
      <c r="D120" t="s">
        <v>1979</v>
      </c>
      <c r="E120">
        <v>139</v>
      </c>
      <c r="F120" t="s">
        <v>1917</v>
      </c>
      <c r="I120">
        <v>1</v>
      </c>
      <c r="J120">
        <v>1</v>
      </c>
      <c r="K120" s="8">
        <v>0</v>
      </c>
      <c r="L120">
        <v>0</v>
      </c>
    </row>
    <row r="121" spans="2:12" x14ac:dyDescent="0.25">
      <c r="B121" t="s">
        <v>903</v>
      </c>
      <c r="C121" t="s">
        <v>1773</v>
      </c>
      <c r="D121" t="s">
        <v>1980</v>
      </c>
      <c r="E121">
        <v>140</v>
      </c>
      <c r="F121" t="s">
        <v>1918</v>
      </c>
      <c r="I121">
        <v>1</v>
      </c>
      <c r="J121">
        <v>1</v>
      </c>
      <c r="K121" s="8">
        <v>0</v>
      </c>
      <c r="L121">
        <v>0</v>
      </c>
    </row>
    <row r="122" spans="2:12" x14ac:dyDescent="0.25">
      <c r="B122" t="s">
        <v>904</v>
      </c>
      <c r="C122" t="s">
        <v>1774</v>
      </c>
      <c r="D122" t="s">
        <v>1981</v>
      </c>
      <c r="E122">
        <v>146</v>
      </c>
      <c r="F122" t="s">
        <v>1919</v>
      </c>
      <c r="G122">
        <v>1</v>
      </c>
      <c r="I122">
        <v>1</v>
      </c>
      <c r="J122">
        <v>1</v>
      </c>
      <c r="K122" s="8">
        <v>0</v>
      </c>
      <c r="L122">
        <v>0</v>
      </c>
    </row>
    <row r="123" spans="2:12" x14ac:dyDescent="0.25">
      <c r="B123" t="s">
        <v>905</v>
      </c>
      <c r="C123" t="s">
        <v>1775</v>
      </c>
      <c r="D123" t="s">
        <v>1982</v>
      </c>
      <c r="E123">
        <v>147</v>
      </c>
      <c r="F123" t="s">
        <v>1920</v>
      </c>
      <c r="G123">
        <v>1</v>
      </c>
      <c r="I123">
        <v>1</v>
      </c>
      <c r="J123">
        <v>1</v>
      </c>
      <c r="K123" s="8">
        <v>0</v>
      </c>
      <c r="L123">
        <v>0</v>
      </c>
    </row>
    <row r="124" spans="2:12" x14ac:dyDescent="0.25">
      <c r="B124" t="s">
        <v>906</v>
      </c>
      <c r="C124" t="s">
        <v>1713</v>
      </c>
      <c r="D124" t="s">
        <v>1970</v>
      </c>
      <c r="E124">
        <v>192</v>
      </c>
      <c r="F124" t="s">
        <v>1921</v>
      </c>
      <c r="I124">
        <v>1</v>
      </c>
      <c r="J124">
        <v>1</v>
      </c>
      <c r="K124" s="8">
        <v>1</v>
      </c>
      <c r="L124">
        <v>0</v>
      </c>
    </row>
    <row r="125" spans="2:12" x14ac:dyDescent="0.25">
      <c r="B125" t="s">
        <v>907</v>
      </c>
      <c r="C125" t="s">
        <v>1714</v>
      </c>
      <c r="D125" t="s">
        <v>1971</v>
      </c>
      <c r="E125">
        <v>193</v>
      </c>
      <c r="F125" t="s">
        <v>1922</v>
      </c>
      <c r="I125">
        <v>1</v>
      </c>
      <c r="J125">
        <v>1</v>
      </c>
      <c r="K125" s="8">
        <v>1</v>
      </c>
      <c r="L125">
        <v>0</v>
      </c>
    </row>
    <row r="126" spans="2:12" x14ac:dyDescent="0.25">
      <c r="B126" t="s">
        <v>908</v>
      </c>
      <c r="C126" t="s">
        <v>1715</v>
      </c>
      <c r="D126" t="s">
        <v>1972</v>
      </c>
      <c r="E126">
        <v>194</v>
      </c>
      <c r="F126" t="s">
        <v>1923</v>
      </c>
      <c r="I126">
        <v>1</v>
      </c>
      <c r="J126">
        <v>1</v>
      </c>
      <c r="K126" s="8">
        <v>1</v>
      </c>
      <c r="L126">
        <v>0</v>
      </c>
    </row>
    <row r="127" spans="2:12" x14ac:dyDescent="0.25">
      <c r="B127" t="s">
        <v>909</v>
      </c>
      <c r="C127" t="s">
        <v>1716</v>
      </c>
      <c r="D127" t="s">
        <v>1973</v>
      </c>
      <c r="E127">
        <v>195</v>
      </c>
      <c r="F127" t="s">
        <v>1924</v>
      </c>
      <c r="I127">
        <v>1</v>
      </c>
      <c r="J127">
        <v>1</v>
      </c>
      <c r="K127" s="8">
        <v>1</v>
      </c>
      <c r="L127">
        <v>0</v>
      </c>
    </row>
    <row r="128" spans="2:12" x14ac:dyDescent="0.25">
      <c r="B128" t="s">
        <v>910</v>
      </c>
      <c r="C128" t="s">
        <v>1717</v>
      </c>
      <c r="D128" t="s">
        <v>1974</v>
      </c>
      <c r="E128">
        <v>196</v>
      </c>
      <c r="F128" t="s">
        <v>1925</v>
      </c>
      <c r="I128">
        <v>1</v>
      </c>
      <c r="J128">
        <v>1</v>
      </c>
      <c r="K128" s="8">
        <v>1</v>
      </c>
      <c r="L128">
        <v>0</v>
      </c>
    </row>
    <row r="129" spans="2:12" x14ac:dyDescent="0.25">
      <c r="B129" t="s">
        <v>911</v>
      </c>
      <c r="C129" t="s">
        <v>1718</v>
      </c>
      <c r="D129" t="s">
        <v>1975</v>
      </c>
      <c r="E129">
        <v>197</v>
      </c>
      <c r="F129" t="s">
        <v>1926</v>
      </c>
      <c r="I129">
        <v>1</v>
      </c>
      <c r="J129">
        <v>1</v>
      </c>
      <c r="K129" s="8">
        <v>1</v>
      </c>
      <c r="L129">
        <v>0</v>
      </c>
    </row>
    <row r="130" spans="2:12" x14ac:dyDescent="0.25">
      <c r="B130" t="s">
        <v>912</v>
      </c>
      <c r="C130" t="s">
        <v>1719</v>
      </c>
      <c r="D130" t="s">
        <v>1976</v>
      </c>
      <c r="E130">
        <v>198</v>
      </c>
      <c r="F130" t="s">
        <v>1927</v>
      </c>
      <c r="I130">
        <v>1</v>
      </c>
      <c r="J130">
        <v>1</v>
      </c>
      <c r="K130" s="8">
        <v>1</v>
      </c>
      <c r="L130">
        <v>0</v>
      </c>
    </row>
    <row r="131" spans="2:12" x14ac:dyDescent="0.25">
      <c r="B131" t="s">
        <v>913</v>
      </c>
      <c r="C131" t="s">
        <v>1720</v>
      </c>
      <c r="D131" t="s">
        <v>1975</v>
      </c>
      <c r="E131">
        <v>199</v>
      </c>
      <c r="F131" t="s">
        <v>1928</v>
      </c>
      <c r="I131">
        <v>1</v>
      </c>
      <c r="J131">
        <v>1</v>
      </c>
      <c r="K131" s="8">
        <v>1</v>
      </c>
      <c r="L131">
        <v>0</v>
      </c>
    </row>
    <row r="132" spans="2:12" x14ac:dyDescent="0.25">
      <c r="B132" t="s">
        <v>914</v>
      </c>
      <c r="C132" t="s">
        <v>1721</v>
      </c>
      <c r="D132" t="s">
        <v>1976</v>
      </c>
      <c r="E132">
        <v>200</v>
      </c>
      <c r="F132" t="s">
        <v>1929</v>
      </c>
      <c r="I132">
        <v>1</v>
      </c>
      <c r="J132">
        <v>1</v>
      </c>
      <c r="K132" s="8">
        <v>1</v>
      </c>
      <c r="L132">
        <v>0</v>
      </c>
    </row>
    <row r="133" spans="2:12" x14ac:dyDescent="0.25">
      <c r="B133" t="s">
        <v>915</v>
      </c>
      <c r="C133" t="s">
        <v>1789</v>
      </c>
      <c r="D133" t="s">
        <v>1977</v>
      </c>
      <c r="E133">
        <v>201</v>
      </c>
      <c r="F133" t="s">
        <v>1930</v>
      </c>
      <c r="I133">
        <v>1</v>
      </c>
      <c r="J133">
        <v>1</v>
      </c>
      <c r="K133" s="8">
        <v>1</v>
      </c>
      <c r="L133">
        <v>0</v>
      </c>
    </row>
    <row r="134" spans="2:12" x14ac:dyDescent="0.25">
      <c r="B134" t="s">
        <v>916</v>
      </c>
      <c r="C134" t="s">
        <v>1723</v>
      </c>
      <c r="D134" t="s">
        <v>1978</v>
      </c>
      <c r="E134">
        <v>202</v>
      </c>
      <c r="F134" t="s">
        <v>1931</v>
      </c>
      <c r="I134">
        <v>1</v>
      </c>
      <c r="J134">
        <v>1</v>
      </c>
      <c r="K134" s="8">
        <v>1</v>
      </c>
      <c r="L134">
        <v>0</v>
      </c>
    </row>
    <row r="135" spans="2:12" x14ac:dyDescent="0.25">
      <c r="B135" t="s">
        <v>917</v>
      </c>
      <c r="C135" t="s">
        <v>1724</v>
      </c>
      <c r="D135" t="s">
        <v>1979</v>
      </c>
      <c r="E135">
        <v>203</v>
      </c>
      <c r="F135" t="s">
        <v>1932</v>
      </c>
      <c r="I135">
        <v>1</v>
      </c>
      <c r="J135">
        <v>1</v>
      </c>
      <c r="K135" s="8">
        <v>1</v>
      </c>
      <c r="L135">
        <v>0</v>
      </c>
    </row>
    <row r="136" spans="2:12" x14ac:dyDescent="0.25">
      <c r="B136" t="s">
        <v>918</v>
      </c>
      <c r="C136" t="s">
        <v>1776</v>
      </c>
      <c r="D136" t="s">
        <v>1980</v>
      </c>
      <c r="E136">
        <v>204</v>
      </c>
      <c r="F136" t="s">
        <v>1933</v>
      </c>
      <c r="I136">
        <v>1</v>
      </c>
      <c r="J136">
        <v>1</v>
      </c>
      <c r="K136" s="8">
        <v>1</v>
      </c>
      <c r="L136">
        <v>0</v>
      </c>
    </row>
    <row r="137" spans="2:12" x14ac:dyDescent="0.25">
      <c r="B137" t="s">
        <v>919</v>
      </c>
      <c r="C137" t="s">
        <v>1790</v>
      </c>
      <c r="D137" t="s">
        <v>1981</v>
      </c>
      <c r="E137">
        <v>210</v>
      </c>
      <c r="F137" t="s">
        <v>1934</v>
      </c>
      <c r="I137">
        <v>1</v>
      </c>
      <c r="J137">
        <v>1</v>
      </c>
      <c r="K137" s="8">
        <v>1</v>
      </c>
      <c r="L137">
        <v>0</v>
      </c>
    </row>
    <row r="138" spans="2:12" x14ac:dyDescent="0.25">
      <c r="B138" t="s">
        <v>920</v>
      </c>
      <c r="C138" t="s">
        <v>1777</v>
      </c>
      <c r="D138" t="s">
        <v>1982</v>
      </c>
      <c r="E138">
        <v>211</v>
      </c>
      <c r="F138" t="s">
        <v>1935</v>
      </c>
      <c r="I138">
        <v>1</v>
      </c>
      <c r="J138">
        <v>1</v>
      </c>
      <c r="K138" s="8">
        <v>1</v>
      </c>
      <c r="L138">
        <v>0</v>
      </c>
    </row>
    <row r="139" spans="2:12" x14ac:dyDescent="0.25">
      <c r="B139" t="s">
        <v>1778</v>
      </c>
      <c r="C139" t="s">
        <v>1779</v>
      </c>
      <c r="D139" t="s">
        <v>1983</v>
      </c>
      <c r="E139">
        <v>222</v>
      </c>
      <c r="F139" t="s">
        <v>1936</v>
      </c>
      <c r="J139">
        <v>0</v>
      </c>
      <c r="K139" s="8">
        <v>1</v>
      </c>
      <c r="L139">
        <v>0</v>
      </c>
    </row>
    <row r="140" spans="2:12" x14ac:dyDescent="0.25">
      <c r="B140" t="s">
        <v>1780</v>
      </c>
      <c r="C140" t="s">
        <v>1781</v>
      </c>
      <c r="D140" t="s">
        <v>1984</v>
      </c>
      <c r="E140">
        <v>223</v>
      </c>
      <c r="F140" t="s">
        <v>1937</v>
      </c>
      <c r="J140">
        <v>0</v>
      </c>
      <c r="K140" s="8">
        <v>1</v>
      </c>
      <c r="L140">
        <v>0</v>
      </c>
    </row>
    <row r="141" spans="2:12" x14ac:dyDescent="0.25">
      <c r="B141" t="s">
        <v>1782</v>
      </c>
      <c r="C141" t="s">
        <v>1783</v>
      </c>
      <c r="E141">
        <v>253</v>
      </c>
      <c r="F141" t="s">
        <v>1938</v>
      </c>
      <c r="J141">
        <v>0</v>
      </c>
      <c r="K141" s="8">
        <v>1</v>
      </c>
      <c r="L141">
        <v>1</v>
      </c>
    </row>
    <row r="142" spans="2:12" x14ac:dyDescent="0.25">
      <c r="B142" t="s">
        <v>1784</v>
      </c>
      <c r="C142" t="s">
        <v>1785</v>
      </c>
      <c r="E142">
        <v>254</v>
      </c>
      <c r="F142" t="s">
        <v>1939</v>
      </c>
      <c r="J142">
        <v>0</v>
      </c>
      <c r="K142" s="8">
        <v>1</v>
      </c>
      <c r="L142">
        <v>1</v>
      </c>
    </row>
    <row r="143" spans="2:12" x14ac:dyDescent="0.25">
      <c r="B143" t="s">
        <v>1786</v>
      </c>
      <c r="C143" t="s">
        <v>1787</v>
      </c>
      <c r="E143">
        <v>255</v>
      </c>
      <c r="F143" t="s">
        <v>1940</v>
      </c>
      <c r="J143">
        <v>0</v>
      </c>
      <c r="K143" s="8">
        <v>1</v>
      </c>
      <c r="L143">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7"/>
  <sheetViews>
    <sheetView workbookViewId="0">
      <selection activeCell="B1" sqref="B1"/>
    </sheetView>
  </sheetViews>
  <sheetFormatPr defaultRowHeight="15" x14ac:dyDescent="0.25"/>
  <cols>
    <col min="2" max="2" width="30.85546875" customWidth="1"/>
    <col min="3" max="3" width="65.7109375" customWidth="1"/>
    <col min="7" max="8" width="11" bestFit="1" customWidth="1"/>
    <col min="9" max="9" width="11.42578125" customWidth="1"/>
    <col min="10" max="10" width="17.42578125" customWidth="1"/>
    <col min="11" max="12" width="15" customWidth="1"/>
    <col min="13" max="13" width="19.140625" customWidth="1"/>
    <col min="14" max="14" width="10" customWidth="1"/>
    <col min="15" max="15" width="27.5703125" customWidth="1"/>
  </cols>
  <sheetData>
    <row r="1" spans="2:14" x14ac:dyDescent="0.25">
      <c r="B1" t="s">
        <v>3043</v>
      </c>
    </row>
    <row r="3" spans="2:14" x14ac:dyDescent="0.25">
      <c r="B3" t="s">
        <v>1234</v>
      </c>
      <c r="C3" t="s">
        <v>2856</v>
      </c>
      <c r="D3" t="s">
        <v>2521</v>
      </c>
      <c r="E3" t="s">
        <v>2581</v>
      </c>
      <c r="F3" t="s">
        <v>2580</v>
      </c>
      <c r="G3" t="s">
        <v>2676</v>
      </c>
      <c r="H3" t="s">
        <v>3051</v>
      </c>
      <c r="I3" t="s">
        <v>2815</v>
      </c>
      <c r="J3" t="s">
        <v>2810</v>
      </c>
      <c r="K3" t="s">
        <v>2812</v>
      </c>
      <c r="L3" t="s">
        <v>1986</v>
      </c>
      <c r="M3" t="s">
        <v>2811</v>
      </c>
      <c r="N3" t="s">
        <v>2816</v>
      </c>
    </row>
    <row r="4" spans="2:14" x14ac:dyDescent="0.25">
      <c r="B4" t="s">
        <v>921</v>
      </c>
      <c r="C4" t="s">
        <v>2454</v>
      </c>
      <c r="D4">
        <v>0</v>
      </c>
      <c r="E4" t="str">
        <f>DEC2BIN(D4,7)</f>
        <v>0000000</v>
      </c>
      <c r="F4" t="s">
        <v>1243</v>
      </c>
      <c r="G4">
        <f t="shared" ref="G4:G35" si="0">_xlfn.BITLSHIFT(BIN2DEC("111000"),26)+_xlfn.BITLSHIFT(D4,18)</f>
        <v>3758096384</v>
      </c>
      <c r="H4" t="str">
        <f>"0x" &amp; DEC2HEX(G4)</f>
        <v>0xE0000000</v>
      </c>
      <c r="I4">
        <v>4</v>
      </c>
      <c r="J4">
        <v>1</v>
      </c>
      <c r="L4" t="s">
        <v>2797</v>
      </c>
      <c r="M4">
        <v>0</v>
      </c>
      <c r="N4">
        <v>4</v>
      </c>
    </row>
    <row r="5" spans="2:14" x14ac:dyDescent="0.25">
      <c r="B5" t="s">
        <v>922</v>
      </c>
      <c r="C5" t="s">
        <v>2455</v>
      </c>
      <c r="D5">
        <v>1</v>
      </c>
      <c r="E5" t="str">
        <f t="shared" ref="E5:E67" si="1">DEC2BIN(D5,7)</f>
        <v>0000001</v>
      </c>
      <c r="F5" t="s">
        <v>1243</v>
      </c>
      <c r="G5">
        <f t="shared" si="0"/>
        <v>3758358528</v>
      </c>
      <c r="H5" t="str">
        <f t="shared" ref="H5:H67" si="2">"0x" &amp; DEC2HEX(G5)</f>
        <v>0xE0040000</v>
      </c>
      <c r="I5">
        <v>8</v>
      </c>
      <c r="J5">
        <v>1</v>
      </c>
      <c r="L5" t="s">
        <v>2801</v>
      </c>
      <c r="M5">
        <v>0</v>
      </c>
      <c r="N5">
        <v>8</v>
      </c>
    </row>
    <row r="6" spans="2:14" x14ac:dyDescent="0.25">
      <c r="B6" t="s">
        <v>923</v>
      </c>
      <c r="C6" t="s">
        <v>2456</v>
      </c>
      <c r="D6">
        <v>2</v>
      </c>
      <c r="E6" t="str">
        <f t="shared" si="1"/>
        <v>0000010</v>
      </c>
      <c r="F6" t="s">
        <v>1243</v>
      </c>
      <c r="G6">
        <f t="shared" si="0"/>
        <v>3758620672</v>
      </c>
      <c r="H6" t="str">
        <f t="shared" si="2"/>
        <v>0xE0080000</v>
      </c>
      <c r="I6">
        <v>12</v>
      </c>
      <c r="J6">
        <v>1</v>
      </c>
      <c r="L6" t="s">
        <v>2813</v>
      </c>
      <c r="M6">
        <v>0</v>
      </c>
      <c r="N6">
        <v>12</v>
      </c>
    </row>
    <row r="7" spans="2:14" x14ac:dyDescent="0.25">
      <c r="B7" t="s">
        <v>924</v>
      </c>
      <c r="C7" t="s">
        <v>2457</v>
      </c>
      <c r="D7">
        <v>3</v>
      </c>
      <c r="E7" t="str">
        <f t="shared" si="1"/>
        <v>0000011</v>
      </c>
      <c r="F7" t="s">
        <v>1243</v>
      </c>
      <c r="G7">
        <f t="shared" si="0"/>
        <v>3758882816</v>
      </c>
      <c r="H7" t="str">
        <f t="shared" si="2"/>
        <v>0xE00C0000</v>
      </c>
      <c r="I7">
        <v>16</v>
      </c>
      <c r="J7">
        <v>1</v>
      </c>
      <c r="L7" t="s">
        <v>2814</v>
      </c>
      <c r="M7">
        <v>0</v>
      </c>
      <c r="N7">
        <v>16</v>
      </c>
    </row>
    <row r="8" spans="2:14" x14ac:dyDescent="0.25">
      <c r="B8" t="s">
        <v>925</v>
      </c>
      <c r="C8" t="s">
        <v>2458</v>
      </c>
      <c r="D8">
        <v>4</v>
      </c>
      <c r="E8" t="str">
        <f t="shared" si="1"/>
        <v>0000100</v>
      </c>
      <c r="F8" t="s">
        <v>1243</v>
      </c>
      <c r="G8">
        <f t="shared" si="0"/>
        <v>3759144960</v>
      </c>
      <c r="H8" t="str">
        <f t="shared" si="2"/>
        <v>0xE0100000</v>
      </c>
      <c r="I8">
        <v>4</v>
      </c>
      <c r="J8">
        <v>0</v>
      </c>
      <c r="L8" t="s">
        <v>2797</v>
      </c>
      <c r="M8">
        <v>1</v>
      </c>
      <c r="N8">
        <v>4</v>
      </c>
    </row>
    <row r="9" spans="2:14" x14ac:dyDescent="0.25">
      <c r="B9" t="s">
        <v>926</v>
      </c>
      <c r="C9" t="s">
        <v>2459</v>
      </c>
      <c r="D9">
        <v>5</v>
      </c>
      <c r="E9" t="str">
        <f t="shared" si="1"/>
        <v>0000101</v>
      </c>
      <c r="F9" t="s">
        <v>1243</v>
      </c>
      <c r="G9">
        <f t="shared" si="0"/>
        <v>3759407104</v>
      </c>
      <c r="H9" t="str">
        <f t="shared" si="2"/>
        <v>0xE0140000</v>
      </c>
      <c r="I9">
        <v>8</v>
      </c>
      <c r="J9">
        <v>0</v>
      </c>
      <c r="L9" t="s">
        <v>2801</v>
      </c>
      <c r="M9">
        <v>1</v>
      </c>
      <c r="N9">
        <v>8</v>
      </c>
    </row>
    <row r="10" spans="2:14" x14ac:dyDescent="0.25">
      <c r="B10" t="s">
        <v>927</v>
      </c>
      <c r="C10" t="s">
        <v>2460</v>
      </c>
      <c r="D10">
        <v>6</v>
      </c>
      <c r="E10" t="str">
        <f t="shared" si="1"/>
        <v>0000110</v>
      </c>
      <c r="F10" t="s">
        <v>1243</v>
      </c>
      <c r="G10">
        <f t="shared" si="0"/>
        <v>3759669248</v>
      </c>
      <c r="H10" t="str">
        <f t="shared" si="2"/>
        <v>0xE0180000</v>
      </c>
      <c r="I10">
        <v>12</v>
      </c>
      <c r="J10">
        <v>0</v>
      </c>
      <c r="L10" t="s">
        <v>2813</v>
      </c>
      <c r="M10">
        <v>1</v>
      </c>
      <c r="N10">
        <v>12</v>
      </c>
    </row>
    <row r="11" spans="2:14" x14ac:dyDescent="0.25">
      <c r="B11" t="s">
        <v>928</v>
      </c>
      <c r="C11" t="s">
        <v>2461</v>
      </c>
      <c r="D11">
        <v>7</v>
      </c>
      <c r="E11" t="str">
        <f t="shared" si="1"/>
        <v>0000111</v>
      </c>
      <c r="F11" t="s">
        <v>1243</v>
      </c>
      <c r="G11">
        <f t="shared" si="0"/>
        <v>3759931392</v>
      </c>
      <c r="H11" t="str">
        <f t="shared" si="2"/>
        <v>0xE01C0000</v>
      </c>
      <c r="I11">
        <v>16</v>
      </c>
      <c r="J11">
        <v>0</v>
      </c>
      <c r="L11" t="s">
        <v>2814</v>
      </c>
      <c r="M11">
        <v>1</v>
      </c>
      <c r="N11">
        <v>16</v>
      </c>
    </row>
    <row r="12" spans="2:14" x14ac:dyDescent="0.25">
      <c r="B12" t="s">
        <v>929</v>
      </c>
      <c r="C12" t="s">
        <v>2462</v>
      </c>
      <c r="D12">
        <v>8</v>
      </c>
      <c r="E12" t="str">
        <f t="shared" si="1"/>
        <v>0001000</v>
      </c>
      <c r="F12" t="s">
        <v>1243</v>
      </c>
      <c r="G12">
        <f t="shared" si="0"/>
        <v>3760193536</v>
      </c>
      <c r="H12" t="str">
        <f t="shared" si="2"/>
        <v>0xE0200000</v>
      </c>
      <c r="I12">
        <v>1</v>
      </c>
      <c r="J12">
        <v>1</v>
      </c>
      <c r="L12" t="s">
        <v>2797</v>
      </c>
      <c r="M12">
        <v>0</v>
      </c>
      <c r="N12">
        <v>4</v>
      </c>
    </row>
    <row r="13" spans="2:14" x14ac:dyDescent="0.25">
      <c r="B13" t="s">
        <v>930</v>
      </c>
      <c r="C13" t="s">
        <v>2463</v>
      </c>
      <c r="D13">
        <v>9</v>
      </c>
      <c r="E13" t="str">
        <f t="shared" si="1"/>
        <v>0001001</v>
      </c>
      <c r="F13" t="s">
        <v>1243</v>
      </c>
      <c r="G13">
        <f t="shared" si="0"/>
        <v>3760455680</v>
      </c>
      <c r="H13" t="str">
        <f t="shared" si="2"/>
        <v>0xE0240000</v>
      </c>
      <c r="I13">
        <v>1</v>
      </c>
      <c r="J13">
        <v>1</v>
      </c>
      <c r="L13" t="s">
        <v>2797</v>
      </c>
      <c r="M13">
        <v>0</v>
      </c>
      <c r="N13">
        <v>4</v>
      </c>
    </row>
    <row r="14" spans="2:14" x14ac:dyDescent="0.25">
      <c r="B14" t="s">
        <v>931</v>
      </c>
      <c r="C14" t="s">
        <v>2464</v>
      </c>
      <c r="D14">
        <v>10</v>
      </c>
      <c r="E14" t="str">
        <f t="shared" si="1"/>
        <v>0001010</v>
      </c>
      <c r="F14" t="s">
        <v>1243</v>
      </c>
      <c r="G14">
        <f t="shared" si="0"/>
        <v>3760717824</v>
      </c>
      <c r="H14" t="str">
        <f t="shared" si="2"/>
        <v>0xE0280000</v>
      </c>
      <c r="I14">
        <v>2</v>
      </c>
      <c r="J14">
        <v>1</v>
      </c>
      <c r="L14" t="s">
        <v>2797</v>
      </c>
      <c r="M14">
        <v>0</v>
      </c>
      <c r="N14">
        <v>4</v>
      </c>
    </row>
    <row r="15" spans="2:14" x14ac:dyDescent="0.25">
      <c r="B15" t="s">
        <v>932</v>
      </c>
      <c r="C15" t="s">
        <v>2465</v>
      </c>
      <c r="D15">
        <v>11</v>
      </c>
      <c r="E15" t="str">
        <f t="shared" si="1"/>
        <v>0001011</v>
      </c>
      <c r="F15" t="s">
        <v>1243</v>
      </c>
      <c r="G15">
        <f t="shared" si="0"/>
        <v>3760979968</v>
      </c>
      <c r="H15" t="str">
        <f t="shared" si="2"/>
        <v>0xE02C0000</v>
      </c>
      <c r="I15">
        <v>2</v>
      </c>
      <c r="J15">
        <v>1</v>
      </c>
      <c r="L15" t="s">
        <v>2797</v>
      </c>
      <c r="M15">
        <v>0</v>
      </c>
      <c r="N15">
        <v>4</v>
      </c>
    </row>
    <row r="16" spans="2:14" x14ac:dyDescent="0.25">
      <c r="B16" t="s">
        <v>933</v>
      </c>
      <c r="C16" t="s">
        <v>2466</v>
      </c>
      <c r="D16">
        <v>12</v>
      </c>
      <c r="E16" t="str">
        <f t="shared" si="1"/>
        <v>0001100</v>
      </c>
      <c r="F16" t="s">
        <v>1243</v>
      </c>
      <c r="G16">
        <f t="shared" si="0"/>
        <v>3761242112</v>
      </c>
      <c r="H16" t="str">
        <f t="shared" si="2"/>
        <v>0xE0300000</v>
      </c>
      <c r="I16">
        <v>4</v>
      </c>
      <c r="J16">
        <v>1</v>
      </c>
      <c r="L16" t="s">
        <v>2797</v>
      </c>
      <c r="M16">
        <v>0</v>
      </c>
      <c r="N16">
        <v>4</v>
      </c>
    </row>
    <row r="17" spans="2:14" x14ac:dyDescent="0.25">
      <c r="B17" t="s">
        <v>934</v>
      </c>
      <c r="C17" t="s">
        <v>2467</v>
      </c>
      <c r="D17">
        <v>13</v>
      </c>
      <c r="E17" t="str">
        <f t="shared" si="1"/>
        <v>0001101</v>
      </c>
      <c r="F17" t="s">
        <v>1243</v>
      </c>
      <c r="G17">
        <f t="shared" si="0"/>
        <v>3761504256</v>
      </c>
      <c r="H17" t="str">
        <f t="shared" si="2"/>
        <v>0xE0340000</v>
      </c>
      <c r="I17">
        <v>8</v>
      </c>
      <c r="J17">
        <v>1</v>
      </c>
      <c r="L17" t="s">
        <v>2801</v>
      </c>
      <c r="M17">
        <v>0</v>
      </c>
      <c r="N17">
        <v>8</v>
      </c>
    </row>
    <row r="18" spans="2:14" x14ac:dyDescent="0.25">
      <c r="B18" t="s">
        <v>935</v>
      </c>
      <c r="C18" t="s">
        <v>3067</v>
      </c>
      <c r="D18">
        <v>14</v>
      </c>
      <c r="E18" t="str">
        <f t="shared" si="1"/>
        <v>0001110</v>
      </c>
      <c r="F18" t="s">
        <v>1243</v>
      </c>
      <c r="G18">
        <f t="shared" si="0"/>
        <v>3761766400</v>
      </c>
      <c r="H18" t="str">
        <f t="shared" si="2"/>
        <v>0xE0380000</v>
      </c>
      <c r="I18">
        <v>16</v>
      </c>
      <c r="J18">
        <v>1</v>
      </c>
      <c r="L18" t="s">
        <v>2814</v>
      </c>
      <c r="M18">
        <v>0</v>
      </c>
      <c r="N18">
        <v>16</v>
      </c>
    </row>
    <row r="19" spans="2:14" x14ac:dyDescent="0.25">
      <c r="B19" t="s">
        <v>2469</v>
      </c>
      <c r="C19" t="s">
        <v>2470</v>
      </c>
      <c r="D19">
        <v>15</v>
      </c>
      <c r="E19" t="str">
        <f t="shared" si="1"/>
        <v>0001111</v>
      </c>
      <c r="F19" t="s">
        <v>1243</v>
      </c>
      <c r="G19">
        <f t="shared" si="0"/>
        <v>3762028544</v>
      </c>
      <c r="H19" t="str">
        <f t="shared" si="2"/>
        <v>0xE03C0000</v>
      </c>
      <c r="I19">
        <v>12</v>
      </c>
      <c r="J19">
        <v>1</v>
      </c>
      <c r="L19" t="s">
        <v>2813</v>
      </c>
      <c r="M19">
        <v>0</v>
      </c>
      <c r="N19">
        <v>12</v>
      </c>
    </row>
    <row r="20" spans="2:14" x14ac:dyDescent="0.25">
      <c r="B20" t="s">
        <v>936</v>
      </c>
      <c r="C20" t="s">
        <v>2471</v>
      </c>
      <c r="D20">
        <v>24</v>
      </c>
      <c r="E20" t="str">
        <f t="shared" si="1"/>
        <v>0011000</v>
      </c>
      <c r="F20" t="s">
        <v>1243</v>
      </c>
      <c r="G20">
        <f t="shared" si="0"/>
        <v>3764387840</v>
      </c>
      <c r="H20" t="str">
        <f t="shared" si="2"/>
        <v>0xE0600000</v>
      </c>
      <c r="I20">
        <v>1</v>
      </c>
      <c r="J20">
        <v>0</v>
      </c>
      <c r="L20" t="s">
        <v>2797</v>
      </c>
      <c r="M20">
        <v>1</v>
      </c>
      <c r="N20">
        <v>4</v>
      </c>
    </row>
    <row r="21" spans="2:14" x14ac:dyDescent="0.25">
      <c r="B21" t="s">
        <v>937</v>
      </c>
      <c r="C21" t="s">
        <v>2472</v>
      </c>
      <c r="D21">
        <v>26</v>
      </c>
      <c r="E21" t="str">
        <f t="shared" si="1"/>
        <v>0011010</v>
      </c>
      <c r="F21" t="s">
        <v>1243</v>
      </c>
      <c r="G21">
        <f t="shared" si="0"/>
        <v>3764912128</v>
      </c>
      <c r="H21" t="str">
        <f t="shared" si="2"/>
        <v>0xE0680000</v>
      </c>
      <c r="I21">
        <v>2</v>
      </c>
      <c r="J21">
        <v>0</v>
      </c>
      <c r="L21" t="s">
        <v>2797</v>
      </c>
      <c r="M21">
        <v>1</v>
      </c>
      <c r="N21">
        <v>4</v>
      </c>
    </row>
    <row r="22" spans="2:14" x14ac:dyDescent="0.25">
      <c r="B22" t="s">
        <v>938</v>
      </c>
      <c r="C22" t="s">
        <v>2473</v>
      </c>
      <c r="D22">
        <v>28</v>
      </c>
      <c r="E22" t="str">
        <f t="shared" si="1"/>
        <v>0011100</v>
      </c>
      <c r="F22" t="s">
        <v>1243</v>
      </c>
      <c r="G22">
        <f t="shared" si="0"/>
        <v>3765436416</v>
      </c>
      <c r="H22" t="str">
        <f t="shared" si="2"/>
        <v>0xE0700000</v>
      </c>
      <c r="I22">
        <v>4</v>
      </c>
      <c r="J22">
        <v>0</v>
      </c>
      <c r="L22" t="s">
        <v>2797</v>
      </c>
      <c r="M22">
        <v>1</v>
      </c>
      <c r="N22">
        <v>4</v>
      </c>
    </row>
    <row r="23" spans="2:14" x14ac:dyDescent="0.25">
      <c r="B23" t="s">
        <v>939</v>
      </c>
      <c r="C23" t="s">
        <v>2474</v>
      </c>
      <c r="D23">
        <v>29</v>
      </c>
      <c r="E23" t="str">
        <f t="shared" si="1"/>
        <v>0011101</v>
      </c>
      <c r="F23" t="s">
        <v>1243</v>
      </c>
      <c r="G23">
        <f t="shared" si="0"/>
        <v>3765698560</v>
      </c>
      <c r="H23" t="str">
        <f t="shared" si="2"/>
        <v>0xE0740000</v>
      </c>
      <c r="I23">
        <v>8</v>
      </c>
      <c r="J23">
        <v>0</v>
      </c>
      <c r="L23" t="s">
        <v>2801</v>
      </c>
      <c r="M23">
        <v>1</v>
      </c>
      <c r="N23">
        <v>8</v>
      </c>
    </row>
    <row r="24" spans="2:14" x14ac:dyDescent="0.25">
      <c r="B24" t="s">
        <v>940</v>
      </c>
      <c r="C24" t="s">
        <v>2475</v>
      </c>
      <c r="D24">
        <v>30</v>
      </c>
      <c r="E24" t="str">
        <f t="shared" si="1"/>
        <v>0011110</v>
      </c>
      <c r="F24" t="s">
        <v>1243</v>
      </c>
      <c r="G24">
        <f t="shared" si="0"/>
        <v>3765960704</v>
      </c>
      <c r="H24" t="str">
        <f t="shared" si="2"/>
        <v>0xE0780000</v>
      </c>
      <c r="I24">
        <v>16</v>
      </c>
      <c r="J24">
        <v>0</v>
      </c>
      <c r="L24" t="s">
        <v>2814</v>
      </c>
      <c r="M24">
        <v>1</v>
      </c>
      <c r="N24">
        <v>16</v>
      </c>
    </row>
    <row r="25" spans="2:14" x14ac:dyDescent="0.25">
      <c r="B25" t="s">
        <v>2476</v>
      </c>
      <c r="C25" t="s">
        <v>2477</v>
      </c>
      <c r="D25">
        <v>31</v>
      </c>
      <c r="E25" t="str">
        <f t="shared" si="1"/>
        <v>0011111</v>
      </c>
      <c r="F25" t="s">
        <v>1243</v>
      </c>
      <c r="G25">
        <f t="shared" si="0"/>
        <v>3766222848</v>
      </c>
      <c r="H25" t="str">
        <f t="shared" si="2"/>
        <v>0xE07C0000</v>
      </c>
      <c r="I25">
        <v>12</v>
      </c>
      <c r="J25">
        <v>0</v>
      </c>
      <c r="L25" t="s">
        <v>2813</v>
      </c>
      <c r="M25">
        <v>1</v>
      </c>
      <c r="N25">
        <v>12</v>
      </c>
    </row>
    <row r="26" spans="2:14" x14ac:dyDescent="0.25">
      <c r="B26" t="s">
        <v>941</v>
      </c>
      <c r="C26" t="s">
        <v>2478</v>
      </c>
      <c r="D26">
        <v>48</v>
      </c>
      <c r="E26" t="str">
        <f t="shared" si="1"/>
        <v>0110000</v>
      </c>
      <c r="F26" t="s">
        <v>1243</v>
      </c>
      <c r="G26">
        <f t="shared" si="0"/>
        <v>3770679296</v>
      </c>
      <c r="H26" t="str">
        <f t="shared" si="2"/>
        <v>0xE0C00000</v>
      </c>
      <c r="I26">
        <v>4</v>
      </c>
      <c r="J26">
        <v>1</v>
      </c>
      <c r="L26" t="s">
        <v>2797</v>
      </c>
      <c r="M26">
        <v>1</v>
      </c>
      <c r="N26">
        <v>4</v>
      </c>
    </row>
    <row r="27" spans="2:14" x14ac:dyDescent="0.25">
      <c r="B27" t="s">
        <v>942</v>
      </c>
      <c r="C27" t="s">
        <v>2479</v>
      </c>
      <c r="D27">
        <v>49</v>
      </c>
      <c r="E27" t="str">
        <f t="shared" si="1"/>
        <v>0110001</v>
      </c>
      <c r="F27" t="s">
        <v>1243</v>
      </c>
      <c r="G27">
        <f t="shared" si="0"/>
        <v>3770941440</v>
      </c>
      <c r="H27" t="str">
        <f t="shared" si="2"/>
        <v>0xE0C40000</v>
      </c>
      <c r="I27">
        <v>4</v>
      </c>
      <c r="J27">
        <v>1</v>
      </c>
      <c r="L27" t="s">
        <v>2817</v>
      </c>
      <c r="M27">
        <v>1</v>
      </c>
      <c r="N27">
        <v>4</v>
      </c>
    </row>
    <row r="28" spans="2:14" x14ac:dyDescent="0.25">
      <c r="B28" t="s">
        <v>943</v>
      </c>
      <c r="C28" t="s">
        <v>2480</v>
      </c>
      <c r="D28">
        <v>50</v>
      </c>
      <c r="E28" t="str">
        <f t="shared" si="1"/>
        <v>0110010</v>
      </c>
      <c r="F28" t="s">
        <v>1243</v>
      </c>
      <c r="G28">
        <f t="shared" si="0"/>
        <v>3771203584</v>
      </c>
      <c r="H28" t="str">
        <f t="shared" si="2"/>
        <v>0xE0C80000</v>
      </c>
      <c r="I28">
        <v>4</v>
      </c>
      <c r="J28">
        <v>1</v>
      </c>
      <c r="L28" t="s">
        <v>2819</v>
      </c>
      <c r="M28">
        <v>1</v>
      </c>
      <c r="N28">
        <v>4</v>
      </c>
    </row>
    <row r="29" spans="2:14" x14ac:dyDescent="0.25">
      <c r="B29" t="s">
        <v>944</v>
      </c>
      <c r="C29" t="s">
        <v>2481</v>
      </c>
      <c r="D29">
        <v>51</v>
      </c>
      <c r="E29" t="str">
        <f t="shared" si="1"/>
        <v>0110011</v>
      </c>
      <c r="F29" t="s">
        <v>1243</v>
      </c>
      <c r="G29">
        <f t="shared" si="0"/>
        <v>3771465728</v>
      </c>
      <c r="H29" t="str">
        <f t="shared" si="2"/>
        <v>0xE0CC0000</v>
      </c>
      <c r="I29">
        <v>4</v>
      </c>
      <c r="J29">
        <v>1</v>
      </c>
      <c r="L29" t="s">
        <v>2819</v>
      </c>
      <c r="M29">
        <v>1</v>
      </c>
      <c r="N29">
        <v>4</v>
      </c>
    </row>
    <row r="30" spans="2:14" x14ac:dyDescent="0.25">
      <c r="B30" t="s">
        <v>945</v>
      </c>
      <c r="C30" t="s">
        <v>2482</v>
      </c>
      <c r="D30">
        <v>53</v>
      </c>
      <c r="E30" t="str">
        <f t="shared" si="1"/>
        <v>0110101</v>
      </c>
      <c r="F30" t="s">
        <v>1243</v>
      </c>
      <c r="G30">
        <f t="shared" si="0"/>
        <v>3771990016</v>
      </c>
      <c r="H30" t="str">
        <f t="shared" si="2"/>
        <v>0xE0D40000</v>
      </c>
      <c r="I30">
        <v>4</v>
      </c>
      <c r="J30">
        <v>1</v>
      </c>
      <c r="L30" t="s">
        <v>2799</v>
      </c>
      <c r="M30">
        <v>1</v>
      </c>
      <c r="N30">
        <v>4</v>
      </c>
    </row>
    <row r="31" spans="2:14" x14ac:dyDescent="0.25">
      <c r="B31" t="s">
        <v>946</v>
      </c>
      <c r="C31" t="s">
        <v>2483</v>
      </c>
      <c r="D31">
        <v>54</v>
      </c>
      <c r="E31" t="str">
        <f t="shared" si="1"/>
        <v>0110110</v>
      </c>
      <c r="F31" t="s">
        <v>1243</v>
      </c>
      <c r="G31">
        <f t="shared" si="0"/>
        <v>3772252160</v>
      </c>
      <c r="H31" t="str">
        <f t="shared" si="2"/>
        <v>0xE0D80000</v>
      </c>
      <c r="I31">
        <v>4</v>
      </c>
      <c r="J31">
        <v>1</v>
      </c>
      <c r="L31" t="s">
        <v>2800</v>
      </c>
      <c r="M31">
        <v>1</v>
      </c>
      <c r="N31">
        <v>4</v>
      </c>
    </row>
    <row r="32" spans="2:14" x14ac:dyDescent="0.25">
      <c r="B32" t="s">
        <v>947</v>
      </c>
      <c r="C32" t="s">
        <v>2484</v>
      </c>
      <c r="D32">
        <v>55</v>
      </c>
      <c r="E32" t="str">
        <f t="shared" si="1"/>
        <v>0110111</v>
      </c>
      <c r="F32" t="s">
        <v>1243</v>
      </c>
      <c r="G32">
        <f t="shared" si="0"/>
        <v>3772514304</v>
      </c>
      <c r="H32" t="str">
        <f t="shared" si="2"/>
        <v>0xE0DC0000</v>
      </c>
      <c r="I32">
        <v>4</v>
      </c>
      <c r="J32">
        <v>1</v>
      </c>
      <c r="L32" t="s">
        <v>2799</v>
      </c>
      <c r="M32">
        <v>1</v>
      </c>
      <c r="N32">
        <v>4</v>
      </c>
    </row>
    <row r="33" spans="2:14" x14ac:dyDescent="0.25">
      <c r="B33" t="s">
        <v>948</v>
      </c>
      <c r="C33" t="s">
        <v>2485</v>
      </c>
      <c r="D33">
        <v>56</v>
      </c>
      <c r="E33" t="str">
        <f t="shared" si="1"/>
        <v>0111000</v>
      </c>
      <c r="F33" t="s">
        <v>1243</v>
      </c>
      <c r="G33">
        <f t="shared" si="0"/>
        <v>3772776448</v>
      </c>
      <c r="H33" t="str">
        <f t="shared" si="2"/>
        <v>0xE0E00000</v>
      </c>
      <c r="I33">
        <v>4</v>
      </c>
      <c r="J33">
        <v>1</v>
      </c>
      <c r="L33" t="s">
        <v>2800</v>
      </c>
      <c r="M33">
        <v>1</v>
      </c>
      <c r="N33">
        <v>4</v>
      </c>
    </row>
    <row r="34" spans="2:14" x14ac:dyDescent="0.25">
      <c r="B34" t="s">
        <v>949</v>
      </c>
      <c r="C34" t="s">
        <v>2486</v>
      </c>
      <c r="D34">
        <v>57</v>
      </c>
      <c r="E34" t="str">
        <f t="shared" si="1"/>
        <v>0111001</v>
      </c>
      <c r="F34" t="s">
        <v>1243</v>
      </c>
      <c r="G34">
        <f t="shared" si="0"/>
        <v>3773038592</v>
      </c>
      <c r="H34" t="str">
        <f t="shared" si="2"/>
        <v>0xE0E40000</v>
      </c>
      <c r="I34">
        <v>4</v>
      </c>
      <c r="J34">
        <v>1</v>
      </c>
      <c r="L34" t="s">
        <v>2797</v>
      </c>
      <c r="M34">
        <v>1</v>
      </c>
      <c r="N34">
        <v>4</v>
      </c>
    </row>
    <row r="35" spans="2:14" x14ac:dyDescent="0.25">
      <c r="B35" t="s">
        <v>950</v>
      </c>
      <c r="C35" t="s">
        <v>2487</v>
      </c>
      <c r="D35">
        <v>58</v>
      </c>
      <c r="E35" t="str">
        <f t="shared" si="1"/>
        <v>0111010</v>
      </c>
      <c r="F35" t="s">
        <v>1243</v>
      </c>
      <c r="G35">
        <f t="shared" si="0"/>
        <v>3773300736</v>
      </c>
      <c r="H35" t="str">
        <f t="shared" si="2"/>
        <v>0xE0E80000</v>
      </c>
      <c r="I35">
        <v>4</v>
      </c>
      <c r="J35">
        <v>1</v>
      </c>
      <c r="L35" t="s">
        <v>2797</v>
      </c>
      <c r="M35">
        <v>1</v>
      </c>
      <c r="N35">
        <v>4</v>
      </c>
    </row>
    <row r="36" spans="2:14" x14ac:dyDescent="0.25">
      <c r="B36" t="s">
        <v>951</v>
      </c>
      <c r="C36" t="s">
        <v>2488</v>
      </c>
      <c r="D36">
        <v>59</v>
      </c>
      <c r="E36" t="str">
        <f t="shared" si="1"/>
        <v>0111011</v>
      </c>
      <c r="F36" t="s">
        <v>1243</v>
      </c>
      <c r="G36">
        <f t="shared" ref="G36:G59" si="3">_xlfn.BITLSHIFT(BIN2DEC("111000"),26)+_xlfn.BITLSHIFT(D36,18)</f>
        <v>3773562880</v>
      </c>
      <c r="H36" t="str">
        <f t="shared" si="2"/>
        <v>0xE0EC0000</v>
      </c>
      <c r="I36">
        <v>4</v>
      </c>
      <c r="J36">
        <v>1</v>
      </c>
      <c r="L36" t="s">
        <v>2797</v>
      </c>
      <c r="M36">
        <v>1</v>
      </c>
      <c r="N36">
        <v>4</v>
      </c>
    </row>
    <row r="37" spans="2:14" x14ac:dyDescent="0.25">
      <c r="B37" t="s">
        <v>952</v>
      </c>
      <c r="C37" t="s">
        <v>2489</v>
      </c>
      <c r="D37">
        <v>60</v>
      </c>
      <c r="E37" t="str">
        <f t="shared" si="1"/>
        <v>0111100</v>
      </c>
      <c r="F37" t="s">
        <v>1243</v>
      </c>
      <c r="G37">
        <f t="shared" si="3"/>
        <v>3773825024</v>
      </c>
      <c r="H37" t="str">
        <f t="shared" si="2"/>
        <v>0xE0F00000</v>
      </c>
      <c r="I37">
        <v>4</v>
      </c>
      <c r="J37">
        <v>1</v>
      </c>
      <c r="L37" t="s">
        <v>2819</v>
      </c>
      <c r="M37">
        <v>1</v>
      </c>
      <c r="N37">
        <v>4</v>
      </c>
    </row>
    <row r="38" spans="2:14" x14ac:dyDescent="0.25">
      <c r="B38" t="s">
        <v>953</v>
      </c>
      <c r="C38" t="s">
        <v>2490</v>
      </c>
      <c r="D38">
        <v>61</v>
      </c>
      <c r="E38" t="str">
        <f t="shared" si="1"/>
        <v>0111101</v>
      </c>
      <c r="F38" t="s">
        <v>1243</v>
      </c>
      <c r="G38">
        <f t="shared" si="3"/>
        <v>3774087168</v>
      </c>
      <c r="H38" t="str">
        <f t="shared" si="2"/>
        <v>0xE0F40000</v>
      </c>
      <c r="I38">
        <v>4</v>
      </c>
      <c r="J38">
        <v>1</v>
      </c>
      <c r="L38" t="s">
        <v>2819</v>
      </c>
      <c r="M38">
        <v>1</v>
      </c>
      <c r="N38">
        <v>4</v>
      </c>
    </row>
    <row r="39" spans="2:14" x14ac:dyDescent="0.25">
      <c r="B39" t="s">
        <v>954</v>
      </c>
      <c r="C39" t="s">
        <v>2491</v>
      </c>
      <c r="D39">
        <v>62</v>
      </c>
      <c r="E39" t="str">
        <f t="shared" si="1"/>
        <v>0111110</v>
      </c>
      <c r="F39" t="s">
        <v>1243</v>
      </c>
      <c r="G39">
        <f t="shared" si="3"/>
        <v>3774349312</v>
      </c>
      <c r="H39" t="str">
        <f t="shared" si="2"/>
        <v>0xE0F80000</v>
      </c>
      <c r="I39">
        <v>4</v>
      </c>
      <c r="J39">
        <v>1</v>
      </c>
      <c r="L39" t="s">
        <v>2796</v>
      </c>
      <c r="M39">
        <v>1</v>
      </c>
      <c r="N39">
        <v>4</v>
      </c>
    </row>
    <row r="40" spans="2:14" x14ac:dyDescent="0.25">
      <c r="B40" t="s">
        <v>955</v>
      </c>
      <c r="C40" t="s">
        <v>2492</v>
      </c>
      <c r="D40">
        <v>63</v>
      </c>
      <c r="E40" t="str">
        <f t="shared" si="1"/>
        <v>0111111</v>
      </c>
      <c r="F40" t="s">
        <v>1243</v>
      </c>
      <c r="G40">
        <f t="shared" si="3"/>
        <v>3774611456</v>
      </c>
      <c r="H40" t="str">
        <f t="shared" si="2"/>
        <v>0xE0FC0000</v>
      </c>
      <c r="I40">
        <v>4</v>
      </c>
      <c r="J40">
        <v>1</v>
      </c>
      <c r="L40" t="s">
        <v>2796</v>
      </c>
      <c r="M40">
        <v>1</v>
      </c>
      <c r="N40">
        <v>4</v>
      </c>
    </row>
    <row r="41" spans="2:14" x14ac:dyDescent="0.25">
      <c r="B41" t="s">
        <v>956</v>
      </c>
      <c r="C41" t="s">
        <v>2493</v>
      </c>
      <c r="D41">
        <v>64</v>
      </c>
      <c r="E41" t="str">
        <f t="shared" si="1"/>
        <v>1000000</v>
      </c>
      <c r="F41" t="s">
        <v>1243</v>
      </c>
      <c r="G41">
        <f t="shared" si="3"/>
        <v>3774873600</v>
      </c>
      <c r="H41" t="str">
        <f t="shared" si="2"/>
        <v>0xE1000000</v>
      </c>
      <c r="I41">
        <v>4</v>
      </c>
      <c r="J41">
        <v>1</v>
      </c>
      <c r="L41" t="s">
        <v>2796</v>
      </c>
      <c r="M41">
        <v>1</v>
      </c>
      <c r="N41">
        <v>4</v>
      </c>
    </row>
    <row r="42" spans="2:14" x14ac:dyDescent="0.25">
      <c r="B42" t="s">
        <v>957</v>
      </c>
      <c r="C42" t="s">
        <v>2509</v>
      </c>
      <c r="D42">
        <v>80</v>
      </c>
      <c r="E42" t="str">
        <f t="shared" si="1"/>
        <v>1010000</v>
      </c>
      <c r="F42" t="s">
        <v>1243</v>
      </c>
      <c r="G42">
        <f t="shared" si="3"/>
        <v>3779067904</v>
      </c>
      <c r="H42" t="str">
        <f t="shared" si="2"/>
        <v>0xE1400000</v>
      </c>
      <c r="I42">
        <v>8</v>
      </c>
      <c r="J42">
        <v>1</v>
      </c>
      <c r="L42" t="s">
        <v>2801</v>
      </c>
      <c r="M42">
        <v>1</v>
      </c>
      <c r="N42">
        <v>8</v>
      </c>
    </row>
    <row r="43" spans="2:14" x14ac:dyDescent="0.25">
      <c r="B43" t="s">
        <v>958</v>
      </c>
      <c r="C43" t="s">
        <v>2494</v>
      </c>
      <c r="D43">
        <v>81</v>
      </c>
      <c r="E43" t="str">
        <f t="shared" si="1"/>
        <v>1010001</v>
      </c>
      <c r="F43" t="s">
        <v>1243</v>
      </c>
      <c r="G43">
        <f t="shared" si="3"/>
        <v>3779330048</v>
      </c>
      <c r="H43" t="str">
        <f t="shared" si="2"/>
        <v>0xE1440000</v>
      </c>
      <c r="I43">
        <v>8</v>
      </c>
      <c r="J43">
        <v>1</v>
      </c>
      <c r="L43" t="s">
        <v>2818</v>
      </c>
      <c r="M43">
        <v>1</v>
      </c>
      <c r="N43">
        <v>8</v>
      </c>
    </row>
    <row r="44" spans="2:14" x14ac:dyDescent="0.25">
      <c r="B44" t="s">
        <v>959</v>
      </c>
      <c r="C44" t="s">
        <v>2495</v>
      </c>
      <c r="D44">
        <v>82</v>
      </c>
      <c r="E44" t="str">
        <f t="shared" si="1"/>
        <v>1010010</v>
      </c>
      <c r="F44" t="s">
        <v>1243</v>
      </c>
      <c r="G44">
        <f t="shared" si="3"/>
        <v>3779592192</v>
      </c>
      <c r="H44" t="str">
        <f t="shared" si="2"/>
        <v>0xE1480000</v>
      </c>
      <c r="I44">
        <v>8</v>
      </c>
      <c r="J44">
        <v>1</v>
      </c>
      <c r="L44" t="s">
        <v>2819</v>
      </c>
      <c r="M44">
        <v>1</v>
      </c>
      <c r="N44">
        <v>8</v>
      </c>
    </row>
    <row r="45" spans="2:14" x14ac:dyDescent="0.25">
      <c r="B45" t="s">
        <v>960</v>
      </c>
      <c r="C45" t="s">
        <v>2496</v>
      </c>
      <c r="D45">
        <v>83</v>
      </c>
      <c r="E45" t="str">
        <f t="shared" si="1"/>
        <v>1010011</v>
      </c>
      <c r="F45" t="s">
        <v>1243</v>
      </c>
      <c r="G45">
        <f t="shared" si="3"/>
        <v>3779854336</v>
      </c>
      <c r="H45" t="str">
        <f t="shared" si="2"/>
        <v>0xE14C0000</v>
      </c>
      <c r="I45">
        <v>8</v>
      </c>
      <c r="J45">
        <v>1</v>
      </c>
      <c r="L45" t="s">
        <v>2819</v>
      </c>
      <c r="M45">
        <v>1</v>
      </c>
      <c r="N45">
        <v>8</v>
      </c>
    </row>
    <row r="46" spans="2:14" x14ac:dyDescent="0.25">
      <c r="B46" t="s">
        <v>961</v>
      </c>
      <c r="C46" t="s">
        <v>2497</v>
      </c>
      <c r="D46">
        <v>85</v>
      </c>
      <c r="E46" t="str">
        <f t="shared" si="1"/>
        <v>1010101</v>
      </c>
      <c r="F46" t="s">
        <v>1243</v>
      </c>
      <c r="G46">
        <f t="shared" si="3"/>
        <v>3780378624</v>
      </c>
      <c r="H46" t="str">
        <f t="shared" si="2"/>
        <v>0xE1540000</v>
      </c>
      <c r="I46">
        <v>8</v>
      </c>
      <c r="J46">
        <v>1</v>
      </c>
      <c r="L46" t="s">
        <v>2799</v>
      </c>
      <c r="M46">
        <v>1</v>
      </c>
      <c r="N46">
        <v>8</v>
      </c>
    </row>
    <row r="47" spans="2:14" x14ac:dyDescent="0.25">
      <c r="B47" t="s">
        <v>962</v>
      </c>
      <c r="C47" t="s">
        <v>2498</v>
      </c>
      <c r="D47">
        <v>86</v>
      </c>
      <c r="E47" t="str">
        <f t="shared" si="1"/>
        <v>1010110</v>
      </c>
      <c r="F47" t="s">
        <v>1243</v>
      </c>
      <c r="G47">
        <f t="shared" si="3"/>
        <v>3780640768</v>
      </c>
      <c r="H47" t="str">
        <f t="shared" si="2"/>
        <v>0xE1580000</v>
      </c>
      <c r="I47">
        <v>8</v>
      </c>
      <c r="J47">
        <v>1</v>
      </c>
      <c r="L47" t="s">
        <v>2800</v>
      </c>
      <c r="M47">
        <v>1</v>
      </c>
      <c r="N47">
        <v>8</v>
      </c>
    </row>
    <row r="48" spans="2:14" x14ac:dyDescent="0.25">
      <c r="B48" t="s">
        <v>963</v>
      </c>
      <c r="C48" t="s">
        <v>2499</v>
      </c>
      <c r="D48">
        <v>87</v>
      </c>
      <c r="E48" t="str">
        <f t="shared" si="1"/>
        <v>1010111</v>
      </c>
      <c r="F48" t="s">
        <v>1243</v>
      </c>
      <c r="G48">
        <f t="shared" si="3"/>
        <v>3780902912</v>
      </c>
      <c r="H48" t="str">
        <f t="shared" si="2"/>
        <v>0xE15C0000</v>
      </c>
      <c r="I48">
        <v>8</v>
      </c>
      <c r="J48">
        <v>1</v>
      </c>
      <c r="L48" t="s">
        <v>2799</v>
      </c>
      <c r="M48">
        <v>1</v>
      </c>
      <c r="N48">
        <v>8</v>
      </c>
    </row>
    <row r="49" spans="2:14" x14ac:dyDescent="0.25">
      <c r="B49" t="s">
        <v>964</v>
      </c>
      <c r="C49" t="s">
        <v>2500</v>
      </c>
      <c r="D49">
        <v>88</v>
      </c>
      <c r="E49" t="str">
        <f t="shared" si="1"/>
        <v>1011000</v>
      </c>
      <c r="F49" t="s">
        <v>1243</v>
      </c>
      <c r="G49">
        <f t="shared" si="3"/>
        <v>3781165056</v>
      </c>
      <c r="H49" t="str">
        <f t="shared" si="2"/>
        <v>0xE1600000</v>
      </c>
      <c r="I49">
        <v>8</v>
      </c>
      <c r="J49">
        <v>1</v>
      </c>
      <c r="L49" t="s">
        <v>2800</v>
      </c>
      <c r="M49">
        <v>1</v>
      </c>
      <c r="N49">
        <v>8</v>
      </c>
    </row>
    <row r="50" spans="2:14" x14ac:dyDescent="0.25">
      <c r="B50" t="s">
        <v>965</v>
      </c>
      <c r="C50" t="s">
        <v>2501</v>
      </c>
      <c r="D50">
        <v>89</v>
      </c>
      <c r="E50" t="str">
        <f t="shared" si="1"/>
        <v>1011001</v>
      </c>
      <c r="F50" t="s">
        <v>1243</v>
      </c>
      <c r="G50">
        <f t="shared" si="3"/>
        <v>3781427200</v>
      </c>
      <c r="H50" t="str">
        <f t="shared" si="2"/>
        <v>0xE1640000</v>
      </c>
      <c r="I50">
        <v>8</v>
      </c>
      <c r="J50">
        <v>1</v>
      </c>
      <c r="L50" t="s">
        <v>2797</v>
      </c>
      <c r="M50">
        <v>1</v>
      </c>
      <c r="N50">
        <v>8</v>
      </c>
    </row>
    <row r="51" spans="2:14" x14ac:dyDescent="0.25">
      <c r="B51" t="s">
        <v>966</v>
      </c>
      <c r="C51" t="s">
        <v>2502</v>
      </c>
      <c r="D51">
        <v>90</v>
      </c>
      <c r="E51" t="str">
        <f t="shared" si="1"/>
        <v>1011010</v>
      </c>
      <c r="F51" t="s">
        <v>1243</v>
      </c>
      <c r="G51">
        <f t="shared" si="3"/>
        <v>3781689344</v>
      </c>
      <c r="H51" t="str">
        <f t="shared" si="2"/>
        <v>0xE1680000</v>
      </c>
      <c r="I51">
        <v>8</v>
      </c>
      <c r="J51">
        <v>1</v>
      </c>
      <c r="L51" t="s">
        <v>2797</v>
      </c>
      <c r="M51">
        <v>1</v>
      </c>
      <c r="N51">
        <v>8</v>
      </c>
    </row>
    <row r="52" spans="2:14" x14ac:dyDescent="0.25">
      <c r="B52" t="s">
        <v>967</v>
      </c>
      <c r="C52" t="s">
        <v>2510</v>
      </c>
      <c r="D52">
        <v>91</v>
      </c>
      <c r="E52" t="str">
        <f t="shared" si="1"/>
        <v>1011011</v>
      </c>
      <c r="F52" t="s">
        <v>1243</v>
      </c>
      <c r="G52">
        <f t="shared" si="3"/>
        <v>3781951488</v>
      </c>
      <c r="H52" t="str">
        <f t="shared" si="2"/>
        <v>0xE16C0000</v>
      </c>
      <c r="I52">
        <v>8</v>
      </c>
      <c r="J52">
        <v>1</v>
      </c>
      <c r="L52" t="s">
        <v>2797</v>
      </c>
      <c r="M52">
        <v>1</v>
      </c>
      <c r="N52">
        <v>8</v>
      </c>
    </row>
    <row r="53" spans="2:14" x14ac:dyDescent="0.25">
      <c r="B53" t="s">
        <v>968</v>
      </c>
      <c r="C53" t="s">
        <v>2511</v>
      </c>
      <c r="D53">
        <v>92</v>
      </c>
      <c r="E53" t="str">
        <f t="shared" si="1"/>
        <v>1011100</v>
      </c>
      <c r="F53" t="s">
        <v>1243</v>
      </c>
      <c r="G53">
        <f t="shared" si="3"/>
        <v>3782213632</v>
      </c>
      <c r="H53" t="str">
        <f t="shared" si="2"/>
        <v>0xE1700000</v>
      </c>
      <c r="I53">
        <v>8</v>
      </c>
      <c r="J53">
        <v>1</v>
      </c>
      <c r="L53" t="s">
        <v>2819</v>
      </c>
      <c r="M53">
        <v>1</v>
      </c>
      <c r="N53">
        <v>8</v>
      </c>
    </row>
    <row r="54" spans="2:14" x14ac:dyDescent="0.25">
      <c r="B54" t="s">
        <v>969</v>
      </c>
      <c r="C54" t="s">
        <v>2512</v>
      </c>
      <c r="D54">
        <v>93</v>
      </c>
      <c r="E54" t="str">
        <f t="shared" si="1"/>
        <v>1011101</v>
      </c>
      <c r="F54" t="s">
        <v>1243</v>
      </c>
      <c r="G54">
        <f t="shared" si="3"/>
        <v>3782475776</v>
      </c>
      <c r="H54" t="str">
        <f t="shared" si="2"/>
        <v>0xE1740000</v>
      </c>
      <c r="I54">
        <v>8</v>
      </c>
      <c r="J54">
        <v>1</v>
      </c>
      <c r="L54" t="s">
        <v>2819</v>
      </c>
      <c r="M54">
        <v>1</v>
      </c>
      <c r="N54">
        <v>8</v>
      </c>
    </row>
    <row r="55" spans="2:14" x14ac:dyDescent="0.25">
      <c r="B55" t="s">
        <v>970</v>
      </c>
      <c r="C55" t="s">
        <v>2503</v>
      </c>
      <c r="D55">
        <v>94</v>
      </c>
      <c r="E55" t="str">
        <f t="shared" si="1"/>
        <v>1011110</v>
      </c>
      <c r="F55" t="s">
        <v>1243</v>
      </c>
      <c r="G55">
        <f t="shared" si="3"/>
        <v>3782737920</v>
      </c>
      <c r="H55" t="str">
        <f t="shared" si="2"/>
        <v>0xE1780000</v>
      </c>
      <c r="I55">
        <v>8</v>
      </c>
      <c r="J55">
        <v>1</v>
      </c>
      <c r="L55" t="s">
        <v>2796</v>
      </c>
      <c r="M55">
        <v>1</v>
      </c>
      <c r="N55">
        <v>8</v>
      </c>
    </row>
    <row r="56" spans="2:14" x14ac:dyDescent="0.25">
      <c r="B56" t="s">
        <v>971</v>
      </c>
      <c r="C56" t="s">
        <v>2504</v>
      </c>
      <c r="D56">
        <v>95</v>
      </c>
      <c r="E56" t="str">
        <f t="shared" si="1"/>
        <v>1011111</v>
      </c>
      <c r="F56" t="s">
        <v>1243</v>
      </c>
      <c r="G56">
        <f t="shared" si="3"/>
        <v>3783000064</v>
      </c>
      <c r="H56" t="str">
        <f t="shared" si="2"/>
        <v>0xE17C0000</v>
      </c>
      <c r="I56">
        <v>8</v>
      </c>
      <c r="J56">
        <v>1</v>
      </c>
      <c r="L56" t="s">
        <v>2796</v>
      </c>
      <c r="M56">
        <v>1</v>
      </c>
      <c r="N56">
        <v>8</v>
      </c>
    </row>
    <row r="57" spans="2:14" x14ac:dyDescent="0.25">
      <c r="B57" t="s">
        <v>972</v>
      </c>
      <c r="C57" t="s">
        <v>2505</v>
      </c>
      <c r="D57">
        <v>96</v>
      </c>
      <c r="E57" t="str">
        <f t="shared" si="1"/>
        <v>1100000</v>
      </c>
      <c r="F57" t="s">
        <v>1243</v>
      </c>
      <c r="G57">
        <f t="shared" si="3"/>
        <v>3783262208</v>
      </c>
      <c r="H57" t="str">
        <f t="shared" si="2"/>
        <v>0xE1800000</v>
      </c>
      <c r="I57">
        <v>8</v>
      </c>
      <c r="J57">
        <v>1</v>
      </c>
      <c r="L57" t="s">
        <v>2796</v>
      </c>
      <c r="M57">
        <v>1</v>
      </c>
      <c r="N57">
        <v>8</v>
      </c>
    </row>
    <row r="58" spans="2:14" x14ac:dyDescent="0.25">
      <c r="B58" t="s">
        <v>2506</v>
      </c>
      <c r="C58" t="s">
        <v>2507</v>
      </c>
      <c r="D58">
        <v>112</v>
      </c>
      <c r="E58" t="str">
        <f t="shared" si="1"/>
        <v>1110000</v>
      </c>
      <c r="F58" t="s">
        <v>1243</v>
      </c>
      <c r="G58">
        <f t="shared" si="3"/>
        <v>3787456512</v>
      </c>
      <c r="H58" t="str">
        <f t="shared" si="2"/>
        <v>0xE1C00000</v>
      </c>
      <c r="I58">
        <v>0</v>
      </c>
      <c r="J58">
        <v>0</v>
      </c>
      <c r="L58" t="s">
        <v>2791</v>
      </c>
      <c r="M58">
        <v>0</v>
      </c>
      <c r="N58">
        <v>0</v>
      </c>
    </row>
    <row r="59" spans="2:14" x14ac:dyDescent="0.25">
      <c r="B59" t="s">
        <v>973</v>
      </c>
      <c r="C59" t="s">
        <v>2508</v>
      </c>
      <c r="D59">
        <v>113</v>
      </c>
      <c r="E59" t="str">
        <f t="shared" si="1"/>
        <v>1110001</v>
      </c>
      <c r="F59" t="s">
        <v>1243</v>
      </c>
      <c r="G59">
        <f t="shared" si="3"/>
        <v>3787718656</v>
      </c>
      <c r="H59" t="str">
        <f t="shared" si="2"/>
        <v>0xE1C40000</v>
      </c>
      <c r="I59">
        <v>0</v>
      </c>
      <c r="J59">
        <v>0</v>
      </c>
      <c r="L59" t="s">
        <v>2791</v>
      </c>
      <c r="M59">
        <v>0</v>
      </c>
      <c r="N59">
        <v>0</v>
      </c>
    </row>
    <row r="60" spans="2:14" x14ac:dyDescent="0.25">
      <c r="B60" t="s">
        <v>974</v>
      </c>
      <c r="C60" t="s">
        <v>2513</v>
      </c>
      <c r="D60">
        <v>0</v>
      </c>
      <c r="E60" t="str">
        <f t="shared" si="1"/>
        <v>0000000</v>
      </c>
      <c r="F60" t="s">
        <v>1244</v>
      </c>
      <c r="G60">
        <f t="shared" ref="G60:G67" si="4">_xlfn.BITLSHIFT(BIN2DEC("111010"),26)+_xlfn.BITLSHIFT(D60,16)</f>
        <v>3892314112</v>
      </c>
      <c r="H60" t="str">
        <f t="shared" si="2"/>
        <v>0xE8000000</v>
      </c>
      <c r="I60">
        <v>4</v>
      </c>
      <c r="J60">
        <v>1</v>
      </c>
      <c r="L60" t="s">
        <v>2797</v>
      </c>
      <c r="M60">
        <v>0</v>
      </c>
      <c r="N60">
        <v>4</v>
      </c>
    </row>
    <row r="61" spans="2:14" x14ac:dyDescent="0.25">
      <c r="B61" t="s">
        <v>975</v>
      </c>
      <c r="C61" t="s">
        <v>2514</v>
      </c>
      <c r="D61">
        <v>1</v>
      </c>
      <c r="E61" t="str">
        <f t="shared" si="1"/>
        <v>0000001</v>
      </c>
      <c r="F61" t="s">
        <v>1244</v>
      </c>
      <c r="G61">
        <f t="shared" si="4"/>
        <v>3892379648</v>
      </c>
      <c r="H61" t="str">
        <f t="shared" si="2"/>
        <v>0xE8010000</v>
      </c>
      <c r="I61">
        <v>8</v>
      </c>
      <c r="J61">
        <v>1</v>
      </c>
      <c r="L61" t="s">
        <v>2801</v>
      </c>
      <c r="M61">
        <v>0</v>
      </c>
      <c r="N61">
        <v>8</v>
      </c>
    </row>
    <row r="62" spans="2:14" x14ac:dyDescent="0.25">
      <c r="B62" t="s">
        <v>976</v>
      </c>
      <c r="C62" t="s">
        <v>2515</v>
      </c>
      <c r="D62">
        <v>2</v>
      </c>
      <c r="E62" t="str">
        <f t="shared" si="1"/>
        <v>0000010</v>
      </c>
      <c r="F62" t="s">
        <v>1244</v>
      </c>
      <c r="G62">
        <f t="shared" si="4"/>
        <v>3892445184</v>
      </c>
      <c r="H62" t="str">
        <f t="shared" si="2"/>
        <v>0xE8020000</v>
      </c>
      <c r="I62">
        <v>12</v>
      </c>
      <c r="J62">
        <v>1</v>
      </c>
      <c r="L62" t="s">
        <v>2813</v>
      </c>
      <c r="M62">
        <v>0</v>
      </c>
      <c r="N62">
        <v>12</v>
      </c>
    </row>
    <row r="63" spans="2:14" x14ac:dyDescent="0.25">
      <c r="B63" t="s">
        <v>977</v>
      </c>
      <c r="C63" t="s">
        <v>2516</v>
      </c>
      <c r="D63">
        <v>3</v>
      </c>
      <c r="E63" t="str">
        <f t="shared" si="1"/>
        <v>0000011</v>
      </c>
      <c r="F63" t="s">
        <v>1244</v>
      </c>
      <c r="G63">
        <f t="shared" si="4"/>
        <v>3892510720</v>
      </c>
      <c r="H63" t="str">
        <f t="shared" si="2"/>
        <v>0xE8030000</v>
      </c>
      <c r="I63">
        <v>16</v>
      </c>
      <c r="J63">
        <v>1</v>
      </c>
      <c r="L63" t="s">
        <v>2814</v>
      </c>
      <c r="M63">
        <v>0</v>
      </c>
      <c r="N63">
        <v>16</v>
      </c>
    </row>
    <row r="64" spans="2:14" x14ac:dyDescent="0.25">
      <c r="B64" t="s">
        <v>978</v>
      </c>
      <c r="C64" t="s">
        <v>2517</v>
      </c>
      <c r="D64">
        <v>4</v>
      </c>
      <c r="E64" t="str">
        <f t="shared" si="1"/>
        <v>0000100</v>
      </c>
      <c r="F64" t="s">
        <v>1244</v>
      </c>
      <c r="G64">
        <f t="shared" si="4"/>
        <v>3892576256</v>
      </c>
      <c r="H64" t="str">
        <f t="shared" si="2"/>
        <v>0xE8040000</v>
      </c>
      <c r="I64">
        <v>4</v>
      </c>
      <c r="J64">
        <v>0</v>
      </c>
      <c r="L64" t="s">
        <v>2797</v>
      </c>
      <c r="M64">
        <v>1</v>
      </c>
      <c r="N64">
        <v>4</v>
      </c>
    </row>
    <row r="65" spans="2:14" x14ac:dyDescent="0.25">
      <c r="B65" t="s">
        <v>979</v>
      </c>
      <c r="C65" t="s">
        <v>2518</v>
      </c>
      <c r="D65">
        <v>5</v>
      </c>
      <c r="E65" t="str">
        <f t="shared" si="1"/>
        <v>0000101</v>
      </c>
      <c r="F65" t="s">
        <v>1244</v>
      </c>
      <c r="G65">
        <f t="shared" si="4"/>
        <v>3892641792</v>
      </c>
      <c r="H65" t="str">
        <f t="shared" si="2"/>
        <v>0xE8050000</v>
      </c>
      <c r="I65">
        <v>8</v>
      </c>
      <c r="J65">
        <v>0</v>
      </c>
      <c r="L65" t="s">
        <v>2801</v>
      </c>
      <c r="M65">
        <v>1</v>
      </c>
      <c r="N65">
        <v>8</v>
      </c>
    </row>
    <row r="66" spans="2:14" x14ac:dyDescent="0.25">
      <c r="B66" t="s">
        <v>980</v>
      </c>
      <c r="C66" t="s">
        <v>2519</v>
      </c>
      <c r="D66">
        <v>6</v>
      </c>
      <c r="E66" t="str">
        <f t="shared" si="1"/>
        <v>0000110</v>
      </c>
      <c r="F66" t="s">
        <v>1244</v>
      </c>
      <c r="G66">
        <f t="shared" si="4"/>
        <v>3892707328</v>
      </c>
      <c r="H66" t="str">
        <f t="shared" si="2"/>
        <v>0xE8060000</v>
      </c>
      <c r="I66">
        <v>12</v>
      </c>
      <c r="J66">
        <v>0</v>
      </c>
      <c r="L66" t="s">
        <v>2813</v>
      </c>
      <c r="M66">
        <v>1</v>
      </c>
      <c r="N66">
        <v>12</v>
      </c>
    </row>
    <row r="67" spans="2:14" x14ac:dyDescent="0.25">
      <c r="B67" t="s">
        <v>981</v>
      </c>
      <c r="C67" t="s">
        <v>2520</v>
      </c>
      <c r="D67">
        <v>7</v>
      </c>
      <c r="E67" t="str">
        <f t="shared" si="1"/>
        <v>0000111</v>
      </c>
      <c r="F67" t="s">
        <v>1244</v>
      </c>
      <c r="G67">
        <f t="shared" si="4"/>
        <v>3892772864</v>
      </c>
      <c r="H67" t="str">
        <f t="shared" si="2"/>
        <v>0xE8070000</v>
      </c>
      <c r="I67">
        <v>16</v>
      </c>
      <c r="J67">
        <v>0</v>
      </c>
      <c r="L67" t="s">
        <v>2814</v>
      </c>
      <c r="M67">
        <v>1</v>
      </c>
      <c r="N67">
        <v>16</v>
      </c>
    </row>
  </sheetData>
  <sortState ref="N4:P67">
    <sortCondition ref="N4"/>
  </sortState>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99"/>
  <sheetViews>
    <sheetView workbookViewId="0">
      <selection activeCell="B4" sqref="B4"/>
    </sheetView>
  </sheetViews>
  <sheetFormatPr defaultRowHeight="15" x14ac:dyDescent="0.25"/>
  <cols>
    <col min="2" max="2" width="16.7109375" customWidth="1"/>
    <col min="3" max="6" width="11" customWidth="1"/>
    <col min="7" max="7" width="17" customWidth="1"/>
    <col min="8" max="8" width="20.7109375" customWidth="1"/>
    <col min="9" max="9" width="12.140625" customWidth="1"/>
    <col min="10" max="10" width="11" customWidth="1"/>
    <col min="11" max="12" width="12" customWidth="1"/>
    <col min="13" max="13" width="13" customWidth="1"/>
    <col min="14" max="14" width="12" customWidth="1"/>
    <col min="15" max="15" width="13" customWidth="1"/>
    <col min="16" max="16" width="33.5703125" customWidth="1"/>
    <col min="17" max="17" width="11" customWidth="1"/>
  </cols>
  <sheetData>
    <row r="1" spans="2:16" x14ac:dyDescent="0.25">
      <c r="B1" t="s">
        <v>3038</v>
      </c>
    </row>
    <row r="2" spans="2:16" x14ac:dyDescent="0.25">
      <c r="B2" t="s">
        <v>3055</v>
      </c>
    </row>
    <row r="3" spans="2:16" x14ac:dyDescent="0.25">
      <c r="B3" t="s">
        <v>1234</v>
      </c>
      <c r="C3" t="s">
        <v>2677</v>
      </c>
      <c r="D3" t="s">
        <v>2596</v>
      </c>
      <c r="E3" t="s">
        <v>2597</v>
      </c>
      <c r="F3" t="s">
        <v>2521</v>
      </c>
      <c r="G3" t="s">
        <v>1736</v>
      </c>
      <c r="H3" t="s">
        <v>2678</v>
      </c>
      <c r="I3" t="s">
        <v>2602</v>
      </c>
      <c r="J3" t="s">
        <v>2599</v>
      </c>
      <c r="K3" t="s">
        <v>2600</v>
      </c>
      <c r="L3" t="s">
        <v>2598</v>
      </c>
      <c r="M3" t="s">
        <v>2601</v>
      </c>
      <c r="N3" t="s">
        <v>3041</v>
      </c>
      <c r="O3" t="s">
        <v>3042</v>
      </c>
      <c r="P3" t="s">
        <v>2679</v>
      </c>
    </row>
    <row r="4" spans="2:16" x14ac:dyDescent="0.25">
      <c r="B4" t="s">
        <v>370</v>
      </c>
      <c r="C4" t="s">
        <v>1253</v>
      </c>
      <c r="D4">
        <v>0</v>
      </c>
      <c r="E4">
        <v>0</v>
      </c>
      <c r="F4">
        <f t="shared" ref="F4:F35" si="0">E4+D4</f>
        <v>0</v>
      </c>
      <c r="G4" t="s">
        <v>2318</v>
      </c>
      <c r="H4" t="s">
        <v>2298</v>
      </c>
      <c r="I4" s="12">
        <v>0</v>
      </c>
      <c r="J4">
        <v>0</v>
      </c>
      <c r="K4">
        <v>0</v>
      </c>
      <c r="L4">
        <v>0</v>
      </c>
      <c r="M4">
        <v>15</v>
      </c>
      <c r="N4">
        <f>_xlfn.BITOR(2080374784,_xlfn.BITLSHIFT(VOPC.MR!F4,17))</f>
        <v>2080374784</v>
      </c>
      <c r="O4" t="str">
        <f t="shared" ref="O4:O35" si="1">"0x" &amp;DEC2HEX(N4)</f>
        <v>0x7C000000</v>
      </c>
      <c r="P4" t="str">
        <f t="shared" ref="P4:P35" si="2">G4&amp;"; " &amp;I4</f>
        <v>D.u = 0; 0</v>
      </c>
    </row>
    <row r="5" spans="2:16" x14ac:dyDescent="0.25">
      <c r="B5" t="s">
        <v>372</v>
      </c>
      <c r="C5" t="s">
        <v>2319</v>
      </c>
      <c r="D5">
        <v>1</v>
      </c>
      <c r="E5">
        <v>0</v>
      </c>
      <c r="F5">
        <f t="shared" si="0"/>
        <v>1</v>
      </c>
      <c r="G5" t="s">
        <v>2320</v>
      </c>
      <c r="H5" t="s">
        <v>2298</v>
      </c>
      <c r="I5" s="12">
        <v>0</v>
      </c>
      <c r="J5">
        <v>0</v>
      </c>
      <c r="K5">
        <v>0</v>
      </c>
      <c r="L5">
        <v>0</v>
      </c>
      <c r="M5">
        <v>6</v>
      </c>
      <c r="N5">
        <f>_xlfn.BITOR(2080374784,_xlfn.BITLSHIFT(VOPC.MR!F5,17))</f>
        <v>2080505856</v>
      </c>
      <c r="O5" t="str">
        <f t="shared" si="1"/>
        <v>0x7C020000</v>
      </c>
      <c r="P5" t="str">
        <f t="shared" si="2"/>
        <v>D.u = (S0 &lt; S1); 0</v>
      </c>
    </row>
    <row r="6" spans="2:16" x14ac:dyDescent="0.25">
      <c r="B6" t="s">
        <v>374</v>
      </c>
      <c r="C6" t="s">
        <v>2321</v>
      </c>
      <c r="D6">
        <v>2</v>
      </c>
      <c r="E6">
        <v>0</v>
      </c>
      <c r="F6">
        <f t="shared" si="0"/>
        <v>2</v>
      </c>
      <c r="G6" t="s">
        <v>2322</v>
      </c>
      <c r="H6" t="s">
        <v>2298</v>
      </c>
      <c r="I6" s="12">
        <v>0</v>
      </c>
      <c r="J6">
        <v>0</v>
      </c>
      <c r="K6">
        <v>0</v>
      </c>
      <c r="L6">
        <v>0</v>
      </c>
      <c r="M6">
        <v>5</v>
      </c>
      <c r="N6">
        <f>_xlfn.BITOR(2080374784,_xlfn.BITLSHIFT(VOPC.MR!F6,17))</f>
        <v>2080636928</v>
      </c>
      <c r="O6" t="str">
        <f t="shared" si="1"/>
        <v>0x7C040000</v>
      </c>
      <c r="P6" t="str">
        <f t="shared" si="2"/>
        <v>D.u = (S0 == S1); 0</v>
      </c>
    </row>
    <row r="7" spans="2:16" x14ac:dyDescent="0.25">
      <c r="B7" t="s">
        <v>376</v>
      </c>
      <c r="C7" t="s">
        <v>2323</v>
      </c>
      <c r="D7">
        <v>3</v>
      </c>
      <c r="E7">
        <v>0</v>
      </c>
      <c r="F7">
        <f t="shared" si="0"/>
        <v>3</v>
      </c>
      <c r="G7" t="s">
        <v>2324</v>
      </c>
      <c r="H7" t="s">
        <v>2298</v>
      </c>
      <c r="I7" s="12">
        <v>0</v>
      </c>
      <c r="J7">
        <v>0</v>
      </c>
      <c r="K7">
        <v>0</v>
      </c>
      <c r="L7">
        <v>0</v>
      </c>
      <c r="M7">
        <v>4</v>
      </c>
      <c r="N7">
        <f>_xlfn.BITOR(2080374784,_xlfn.BITLSHIFT(VOPC.MR!F7,17))</f>
        <v>2080768000</v>
      </c>
      <c r="O7" t="str">
        <f t="shared" si="1"/>
        <v>0x7C060000</v>
      </c>
      <c r="P7" t="str">
        <f t="shared" si="2"/>
        <v>D.u = (S0 &lt;= S1); 0</v>
      </c>
    </row>
    <row r="8" spans="2:16" x14ac:dyDescent="0.25">
      <c r="B8" t="s">
        <v>378</v>
      </c>
      <c r="C8" t="s">
        <v>2325</v>
      </c>
      <c r="D8">
        <v>4</v>
      </c>
      <c r="E8">
        <v>0</v>
      </c>
      <c r="F8">
        <f t="shared" si="0"/>
        <v>4</v>
      </c>
      <c r="G8" t="s">
        <v>2326</v>
      </c>
      <c r="H8" t="s">
        <v>2298</v>
      </c>
      <c r="I8" s="12">
        <v>0</v>
      </c>
      <c r="J8">
        <v>0</v>
      </c>
      <c r="K8">
        <v>0</v>
      </c>
      <c r="L8">
        <v>0</v>
      </c>
      <c r="M8">
        <v>3</v>
      </c>
      <c r="N8">
        <f>_xlfn.BITOR(2080374784,_xlfn.BITLSHIFT(VOPC.MR!F8,17))</f>
        <v>2080899072</v>
      </c>
      <c r="O8" t="str">
        <f t="shared" si="1"/>
        <v>0x7C080000</v>
      </c>
      <c r="P8" t="str">
        <f t="shared" si="2"/>
        <v>D.u = (S0 &gt; S1); 0</v>
      </c>
    </row>
    <row r="9" spans="2:16" x14ac:dyDescent="0.25">
      <c r="B9" t="s">
        <v>380</v>
      </c>
      <c r="C9" t="s">
        <v>2327</v>
      </c>
      <c r="D9">
        <v>5</v>
      </c>
      <c r="E9">
        <v>0</v>
      </c>
      <c r="F9">
        <f t="shared" si="0"/>
        <v>5</v>
      </c>
      <c r="G9" t="s">
        <v>2328</v>
      </c>
      <c r="H9" t="s">
        <v>2298</v>
      </c>
      <c r="I9" s="12">
        <v>0</v>
      </c>
      <c r="J9">
        <v>0</v>
      </c>
      <c r="K9">
        <v>0</v>
      </c>
      <c r="L9">
        <v>0</v>
      </c>
      <c r="M9">
        <v>2</v>
      </c>
      <c r="N9">
        <f>_xlfn.BITOR(2080374784,_xlfn.BITLSHIFT(VOPC.MR!F9,17))</f>
        <v>2081030144</v>
      </c>
      <c r="O9" t="str">
        <f t="shared" si="1"/>
        <v>0x7C0A0000</v>
      </c>
      <c r="P9" t="str">
        <f t="shared" si="2"/>
        <v>D.u = (S0 &lt;&gt; S1); 0</v>
      </c>
    </row>
    <row r="10" spans="2:16" x14ac:dyDescent="0.25">
      <c r="B10" t="s">
        <v>382</v>
      </c>
      <c r="C10" t="s">
        <v>2329</v>
      </c>
      <c r="D10">
        <v>6</v>
      </c>
      <c r="E10">
        <v>0</v>
      </c>
      <c r="F10">
        <f t="shared" si="0"/>
        <v>6</v>
      </c>
      <c r="G10" t="s">
        <v>2330</v>
      </c>
      <c r="H10" t="s">
        <v>2298</v>
      </c>
      <c r="I10" s="12">
        <v>0</v>
      </c>
      <c r="J10">
        <v>0</v>
      </c>
      <c r="K10">
        <v>0</v>
      </c>
      <c r="L10">
        <v>0</v>
      </c>
      <c r="M10">
        <v>1</v>
      </c>
      <c r="N10">
        <f>_xlfn.BITOR(2080374784,_xlfn.BITLSHIFT(VOPC.MR!F10,17))</f>
        <v>2081161216</v>
      </c>
      <c r="O10" t="str">
        <f t="shared" si="1"/>
        <v>0x7C0C0000</v>
      </c>
      <c r="P10" t="str">
        <f t="shared" si="2"/>
        <v>D.u = (S0 &gt;= S1); 0</v>
      </c>
    </row>
    <row r="11" spans="2:16" x14ac:dyDescent="0.25">
      <c r="B11" t="s">
        <v>384</v>
      </c>
      <c r="C11" t="s">
        <v>2331</v>
      </c>
      <c r="D11">
        <v>7</v>
      </c>
      <c r="E11">
        <v>0</v>
      </c>
      <c r="F11">
        <f t="shared" si="0"/>
        <v>7</v>
      </c>
      <c r="G11" t="s">
        <v>2332</v>
      </c>
      <c r="H11" t="s">
        <v>2298</v>
      </c>
      <c r="I11" s="12">
        <v>0</v>
      </c>
      <c r="J11">
        <v>0</v>
      </c>
      <c r="K11">
        <v>0</v>
      </c>
      <c r="L11">
        <v>0</v>
      </c>
      <c r="M11">
        <v>8</v>
      </c>
      <c r="N11">
        <f>_xlfn.BITOR(2080374784,_xlfn.BITLSHIFT(VOPC.MR!F11,17))</f>
        <v>2081292288</v>
      </c>
      <c r="O11" t="str">
        <f t="shared" si="1"/>
        <v>0x7C0E0000</v>
      </c>
      <c r="P11" t="str">
        <f t="shared" si="2"/>
        <v>D.u = (!isNaN(S0) &amp;&amp; !isNaN(S1)); 0</v>
      </c>
    </row>
    <row r="12" spans="2:16" x14ac:dyDescent="0.25">
      <c r="B12" t="s">
        <v>386</v>
      </c>
      <c r="C12" t="s">
        <v>2333</v>
      </c>
      <c r="D12">
        <v>8</v>
      </c>
      <c r="E12">
        <v>0</v>
      </c>
      <c r="F12">
        <f t="shared" si="0"/>
        <v>8</v>
      </c>
      <c r="G12" t="s">
        <v>2334</v>
      </c>
      <c r="H12" t="s">
        <v>2298</v>
      </c>
      <c r="I12" s="12">
        <v>0</v>
      </c>
      <c r="J12">
        <v>0</v>
      </c>
      <c r="K12">
        <v>0</v>
      </c>
      <c r="L12">
        <v>0</v>
      </c>
      <c r="M12">
        <v>7</v>
      </c>
      <c r="N12">
        <f>_xlfn.BITOR(2080374784,_xlfn.BITLSHIFT(VOPC.MR!F12,17))</f>
        <v>2081423360</v>
      </c>
      <c r="O12" t="str">
        <f t="shared" si="1"/>
        <v>0x7C100000</v>
      </c>
      <c r="P12" t="str">
        <f t="shared" si="2"/>
        <v>D.u = (!isNaN(S0) || !isNaN(S1)); 0</v>
      </c>
    </row>
    <row r="13" spans="2:16" x14ac:dyDescent="0.25">
      <c r="B13" t="s">
        <v>388</v>
      </c>
      <c r="C13" t="s">
        <v>2335</v>
      </c>
      <c r="D13">
        <v>9</v>
      </c>
      <c r="E13">
        <v>0</v>
      </c>
      <c r="F13">
        <f t="shared" si="0"/>
        <v>9</v>
      </c>
      <c r="G13" t="s">
        <v>2336</v>
      </c>
      <c r="H13" t="s">
        <v>2298</v>
      </c>
      <c r="I13" s="12">
        <v>0</v>
      </c>
      <c r="J13">
        <v>0</v>
      </c>
      <c r="K13">
        <v>0</v>
      </c>
      <c r="L13">
        <v>0</v>
      </c>
      <c r="M13">
        <v>14</v>
      </c>
      <c r="N13">
        <f>_xlfn.BITOR(2080374784,_xlfn.BITLSHIFT(VOPC.MR!F13,17))</f>
        <v>2081554432</v>
      </c>
      <c r="O13" t="str">
        <f t="shared" si="1"/>
        <v>0x7C120000</v>
      </c>
      <c r="P13" t="str">
        <f t="shared" si="2"/>
        <v>D.u = !(S0 &gt;= S1); 0</v>
      </c>
    </row>
    <row r="14" spans="2:16" x14ac:dyDescent="0.25">
      <c r="B14" t="s">
        <v>390</v>
      </c>
      <c r="C14" t="s">
        <v>2337</v>
      </c>
      <c r="D14">
        <v>10</v>
      </c>
      <c r="E14">
        <v>0</v>
      </c>
      <c r="F14">
        <f t="shared" si="0"/>
        <v>10</v>
      </c>
      <c r="G14" t="s">
        <v>2338</v>
      </c>
      <c r="H14" t="s">
        <v>2298</v>
      </c>
      <c r="I14" s="12">
        <v>0</v>
      </c>
      <c r="J14">
        <v>0</v>
      </c>
      <c r="K14">
        <v>0</v>
      </c>
      <c r="L14">
        <v>0</v>
      </c>
      <c r="M14">
        <v>13</v>
      </c>
      <c r="N14">
        <f>_xlfn.BITOR(2080374784,_xlfn.BITLSHIFT(VOPC.MR!F14,17))</f>
        <v>2081685504</v>
      </c>
      <c r="O14" t="str">
        <f t="shared" si="1"/>
        <v>0x7C140000</v>
      </c>
      <c r="P14" t="str">
        <f t="shared" si="2"/>
        <v>D.u = !(S0 &lt;&gt; S1); 0</v>
      </c>
    </row>
    <row r="15" spans="2:16" x14ac:dyDescent="0.25">
      <c r="B15" t="s">
        <v>392</v>
      </c>
      <c r="C15" t="s">
        <v>2339</v>
      </c>
      <c r="D15">
        <v>11</v>
      </c>
      <c r="E15">
        <v>0</v>
      </c>
      <c r="F15">
        <f t="shared" si="0"/>
        <v>11</v>
      </c>
      <c r="G15" t="s">
        <v>2340</v>
      </c>
      <c r="H15" t="s">
        <v>2298</v>
      </c>
      <c r="I15" s="12">
        <v>0</v>
      </c>
      <c r="J15">
        <v>0</v>
      </c>
      <c r="K15">
        <v>0</v>
      </c>
      <c r="L15">
        <v>0</v>
      </c>
      <c r="M15">
        <v>12</v>
      </c>
      <c r="N15">
        <f>_xlfn.BITOR(2080374784,_xlfn.BITLSHIFT(VOPC.MR!F15,17))</f>
        <v>2081816576</v>
      </c>
      <c r="O15" t="str">
        <f t="shared" si="1"/>
        <v>0x7C160000</v>
      </c>
      <c r="P15" t="str">
        <f t="shared" si="2"/>
        <v>D.u = !(S0 &gt; S1); 0</v>
      </c>
    </row>
    <row r="16" spans="2:16" x14ac:dyDescent="0.25">
      <c r="B16" t="s">
        <v>394</v>
      </c>
      <c r="C16" t="s">
        <v>2341</v>
      </c>
      <c r="D16">
        <v>12</v>
      </c>
      <c r="E16">
        <v>0</v>
      </c>
      <c r="F16">
        <f t="shared" si="0"/>
        <v>12</v>
      </c>
      <c r="G16" t="s">
        <v>2342</v>
      </c>
      <c r="H16" t="s">
        <v>2298</v>
      </c>
      <c r="I16" s="12">
        <v>0</v>
      </c>
      <c r="J16">
        <v>0</v>
      </c>
      <c r="K16">
        <v>0</v>
      </c>
      <c r="L16">
        <v>0</v>
      </c>
      <c r="M16">
        <v>11</v>
      </c>
      <c r="N16">
        <f>_xlfn.BITOR(2080374784,_xlfn.BITLSHIFT(VOPC.MR!F16,17))</f>
        <v>2081947648</v>
      </c>
      <c r="O16" t="str">
        <f t="shared" si="1"/>
        <v>0x7C180000</v>
      </c>
      <c r="P16" t="str">
        <f t="shared" si="2"/>
        <v>D.u = !(S0 &lt;= S1); 0</v>
      </c>
    </row>
    <row r="17" spans="2:16" x14ac:dyDescent="0.25">
      <c r="B17" t="s">
        <v>396</v>
      </c>
      <c r="C17" t="s">
        <v>2343</v>
      </c>
      <c r="D17">
        <v>13</v>
      </c>
      <c r="E17">
        <v>0</v>
      </c>
      <c r="F17">
        <f t="shared" si="0"/>
        <v>13</v>
      </c>
      <c r="G17" t="s">
        <v>2344</v>
      </c>
      <c r="H17" t="s">
        <v>2298</v>
      </c>
      <c r="I17" s="12">
        <v>0</v>
      </c>
      <c r="J17">
        <v>0</v>
      </c>
      <c r="K17">
        <v>0</v>
      </c>
      <c r="L17">
        <v>0</v>
      </c>
      <c r="M17">
        <v>10</v>
      </c>
      <c r="N17">
        <f>_xlfn.BITOR(2080374784,_xlfn.BITLSHIFT(VOPC.MR!F17,17))</f>
        <v>2082078720</v>
      </c>
      <c r="O17" t="str">
        <f t="shared" si="1"/>
        <v>0x7C1A0000</v>
      </c>
      <c r="P17" t="str">
        <f t="shared" si="2"/>
        <v>D.u = !(S0 == S1); 0</v>
      </c>
    </row>
    <row r="18" spans="2:16" x14ac:dyDescent="0.25">
      <c r="B18" t="s">
        <v>398</v>
      </c>
      <c r="C18" t="s">
        <v>2345</v>
      </c>
      <c r="D18">
        <v>14</v>
      </c>
      <c r="E18">
        <v>0</v>
      </c>
      <c r="F18">
        <f t="shared" si="0"/>
        <v>14</v>
      </c>
      <c r="G18" t="s">
        <v>2346</v>
      </c>
      <c r="H18" t="s">
        <v>2298</v>
      </c>
      <c r="I18" s="12">
        <v>0</v>
      </c>
      <c r="J18">
        <v>0</v>
      </c>
      <c r="K18">
        <v>0</v>
      </c>
      <c r="L18">
        <v>0</v>
      </c>
      <c r="M18">
        <v>9</v>
      </c>
      <c r="N18">
        <f>_xlfn.BITOR(2080374784,_xlfn.BITLSHIFT(VOPC.MR!F18,17))</f>
        <v>2082209792</v>
      </c>
      <c r="O18" t="str">
        <f t="shared" si="1"/>
        <v>0x7C1C0000</v>
      </c>
      <c r="P18" t="str">
        <f t="shared" si="2"/>
        <v>D.u = !(S0 &lt; S1); 0</v>
      </c>
    </row>
    <row r="19" spans="2:16" x14ac:dyDescent="0.25">
      <c r="B19" t="s">
        <v>400</v>
      </c>
      <c r="C19" t="s">
        <v>2347</v>
      </c>
      <c r="D19">
        <v>15</v>
      </c>
      <c r="E19">
        <v>0</v>
      </c>
      <c r="F19">
        <f t="shared" si="0"/>
        <v>15</v>
      </c>
      <c r="G19" t="s">
        <v>2348</v>
      </c>
      <c r="H19" t="s">
        <v>2298</v>
      </c>
      <c r="I19" s="12">
        <v>0</v>
      </c>
      <c r="J19">
        <v>0</v>
      </c>
      <c r="K19">
        <v>0</v>
      </c>
      <c r="L19">
        <v>0</v>
      </c>
      <c r="M19">
        <v>0</v>
      </c>
      <c r="N19">
        <f>_xlfn.BITOR(2080374784,_xlfn.BITLSHIFT(VOPC.MR!F19,17))</f>
        <v>2082340864</v>
      </c>
      <c r="O19" t="str">
        <f t="shared" si="1"/>
        <v>0x7C1E0000</v>
      </c>
      <c r="P19" t="str">
        <f t="shared" si="2"/>
        <v>D.u = 1; 0</v>
      </c>
    </row>
    <row r="20" spans="2:16" x14ac:dyDescent="0.25">
      <c r="B20" t="s">
        <v>402</v>
      </c>
      <c r="C20" t="s">
        <v>1253</v>
      </c>
      <c r="D20">
        <v>0</v>
      </c>
      <c r="E20">
        <v>16</v>
      </c>
      <c r="F20">
        <f t="shared" si="0"/>
        <v>16</v>
      </c>
      <c r="G20" t="s">
        <v>2318</v>
      </c>
      <c r="H20" t="s">
        <v>2299</v>
      </c>
      <c r="I20" s="12">
        <v>0</v>
      </c>
      <c r="J20">
        <v>0</v>
      </c>
      <c r="K20">
        <v>0</v>
      </c>
      <c r="L20">
        <v>1</v>
      </c>
      <c r="M20">
        <v>31</v>
      </c>
      <c r="N20">
        <f>_xlfn.BITOR(2080374784,_xlfn.BITLSHIFT(VOPC.MR!F20,17))</f>
        <v>2082471936</v>
      </c>
      <c r="O20" t="str">
        <f t="shared" si="1"/>
        <v>0x7C200000</v>
      </c>
      <c r="P20" t="str">
        <f t="shared" si="2"/>
        <v>D.u = 0; 0</v>
      </c>
    </row>
    <row r="21" spans="2:16" x14ac:dyDescent="0.25">
      <c r="B21" t="s">
        <v>404</v>
      </c>
      <c r="C21" t="s">
        <v>2319</v>
      </c>
      <c r="D21">
        <v>1</v>
      </c>
      <c r="E21">
        <v>16</v>
      </c>
      <c r="F21">
        <f t="shared" si="0"/>
        <v>17</v>
      </c>
      <c r="G21" t="s">
        <v>2320</v>
      </c>
      <c r="H21" t="s">
        <v>2299</v>
      </c>
      <c r="I21" s="12">
        <v>0</v>
      </c>
      <c r="J21">
        <v>0</v>
      </c>
      <c r="K21">
        <v>0</v>
      </c>
      <c r="L21">
        <v>1</v>
      </c>
      <c r="M21">
        <v>22</v>
      </c>
      <c r="N21">
        <f>_xlfn.BITOR(2080374784,_xlfn.BITLSHIFT(VOPC.MR!F21,17))</f>
        <v>2082603008</v>
      </c>
      <c r="O21" t="str">
        <f t="shared" si="1"/>
        <v>0x7C220000</v>
      </c>
      <c r="P21" t="str">
        <f t="shared" si="2"/>
        <v>D.u = (S0 &lt; S1); 0</v>
      </c>
    </row>
    <row r="22" spans="2:16" x14ac:dyDescent="0.25">
      <c r="B22" t="s">
        <v>406</v>
      </c>
      <c r="C22" t="s">
        <v>2321</v>
      </c>
      <c r="D22">
        <v>2</v>
      </c>
      <c r="E22">
        <v>16</v>
      </c>
      <c r="F22">
        <f t="shared" si="0"/>
        <v>18</v>
      </c>
      <c r="G22" t="s">
        <v>2322</v>
      </c>
      <c r="H22" t="s">
        <v>2299</v>
      </c>
      <c r="I22" s="12">
        <v>0</v>
      </c>
      <c r="J22">
        <v>0</v>
      </c>
      <c r="K22">
        <v>0</v>
      </c>
      <c r="L22">
        <v>1</v>
      </c>
      <c r="M22">
        <v>21</v>
      </c>
      <c r="N22">
        <f>_xlfn.BITOR(2080374784,_xlfn.BITLSHIFT(VOPC.MR!F22,17))</f>
        <v>2082734080</v>
      </c>
      <c r="O22" t="str">
        <f t="shared" si="1"/>
        <v>0x7C240000</v>
      </c>
      <c r="P22" t="str">
        <f t="shared" si="2"/>
        <v>D.u = (S0 == S1); 0</v>
      </c>
    </row>
    <row r="23" spans="2:16" x14ac:dyDescent="0.25">
      <c r="B23" t="s">
        <v>408</v>
      </c>
      <c r="C23" t="s">
        <v>2323</v>
      </c>
      <c r="D23">
        <v>3</v>
      </c>
      <c r="E23">
        <v>16</v>
      </c>
      <c r="F23">
        <f t="shared" si="0"/>
        <v>19</v>
      </c>
      <c r="G23" t="s">
        <v>2324</v>
      </c>
      <c r="H23" t="s">
        <v>2299</v>
      </c>
      <c r="I23" s="12">
        <v>0</v>
      </c>
      <c r="J23">
        <v>0</v>
      </c>
      <c r="K23">
        <v>0</v>
      </c>
      <c r="L23">
        <v>1</v>
      </c>
      <c r="M23">
        <v>20</v>
      </c>
      <c r="N23">
        <f>_xlfn.BITOR(2080374784,_xlfn.BITLSHIFT(VOPC.MR!F23,17))</f>
        <v>2082865152</v>
      </c>
      <c r="O23" t="str">
        <f t="shared" si="1"/>
        <v>0x7C260000</v>
      </c>
      <c r="P23" t="str">
        <f t="shared" si="2"/>
        <v>D.u = (S0 &lt;= S1); 0</v>
      </c>
    </row>
    <row r="24" spans="2:16" x14ac:dyDescent="0.25">
      <c r="B24" t="s">
        <v>410</v>
      </c>
      <c r="C24" t="s">
        <v>2325</v>
      </c>
      <c r="D24">
        <v>4</v>
      </c>
      <c r="E24">
        <v>16</v>
      </c>
      <c r="F24">
        <f t="shared" si="0"/>
        <v>20</v>
      </c>
      <c r="G24" t="s">
        <v>2326</v>
      </c>
      <c r="H24" t="s">
        <v>2299</v>
      </c>
      <c r="I24" s="12">
        <v>0</v>
      </c>
      <c r="J24">
        <v>0</v>
      </c>
      <c r="K24">
        <v>0</v>
      </c>
      <c r="L24">
        <v>1</v>
      </c>
      <c r="M24">
        <v>19</v>
      </c>
      <c r="N24">
        <f>_xlfn.BITOR(2080374784,_xlfn.BITLSHIFT(VOPC.MR!F24,17))</f>
        <v>2082996224</v>
      </c>
      <c r="O24" t="str">
        <f t="shared" si="1"/>
        <v>0x7C280000</v>
      </c>
      <c r="P24" t="str">
        <f t="shared" si="2"/>
        <v>D.u = (S0 &gt; S1); 0</v>
      </c>
    </row>
    <row r="25" spans="2:16" x14ac:dyDescent="0.25">
      <c r="B25" t="s">
        <v>412</v>
      </c>
      <c r="C25" t="s">
        <v>2327</v>
      </c>
      <c r="D25">
        <v>5</v>
      </c>
      <c r="E25">
        <v>16</v>
      </c>
      <c r="F25">
        <f t="shared" si="0"/>
        <v>21</v>
      </c>
      <c r="G25" t="s">
        <v>2328</v>
      </c>
      <c r="H25" t="s">
        <v>2299</v>
      </c>
      <c r="I25" s="12">
        <v>0</v>
      </c>
      <c r="J25">
        <v>0</v>
      </c>
      <c r="K25">
        <v>0</v>
      </c>
      <c r="L25">
        <v>1</v>
      </c>
      <c r="M25">
        <v>18</v>
      </c>
      <c r="N25">
        <f>_xlfn.BITOR(2080374784,_xlfn.BITLSHIFT(VOPC.MR!F25,17))</f>
        <v>2083127296</v>
      </c>
      <c r="O25" t="str">
        <f t="shared" si="1"/>
        <v>0x7C2A0000</v>
      </c>
      <c r="P25" t="str">
        <f t="shared" si="2"/>
        <v>D.u = (S0 &lt;&gt; S1); 0</v>
      </c>
    </row>
    <row r="26" spans="2:16" x14ac:dyDescent="0.25">
      <c r="B26" t="s">
        <v>414</v>
      </c>
      <c r="C26" t="s">
        <v>2329</v>
      </c>
      <c r="D26">
        <v>6</v>
      </c>
      <c r="E26">
        <v>16</v>
      </c>
      <c r="F26">
        <f t="shared" si="0"/>
        <v>22</v>
      </c>
      <c r="G26" t="s">
        <v>2330</v>
      </c>
      <c r="H26" t="s">
        <v>2299</v>
      </c>
      <c r="I26" s="12">
        <v>0</v>
      </c>
      <c r="J26">
        <v>0</v>
      </c>
      <c r="K26">
        <v>0</v>
      </c>
      <c r="L26">
        <v>1</v>
      </c>
      <c r="M26">
        <v>17</v>
      </c>
      <c r="N26">
        <f>_xlfn.BITOR(2080374784,_xlfn.BITLSHIFT(VOPC.MR!F26,17))</f>
        <v>2083258368</v>
      </c>
      <c r="O26" t="str">
        <f t="shared" si="1"/>
        <v>0x7C2C0000</v>
      </c>
      <c r="P26" t="str">
        <f t="shared" si="2"/>
        <v>D.u = (S0 &gt;= S1); 0</v>
      </c>
    </row>
    <row r="27" spans="2:16" x14ac:dyDescent="0.25">
      <c r="B27" t="s">
        <v>416</v>
      </c>
      <c r="C27" t="s">
        <v>2331</v>
      </c>
      <c r="D27">
        <v>7</v>
      </c>
      <c r="E27">
        <v>16</v>
      </c>
      <c r="F27">
        <f t="shared" si="0"/>
        <v>23</v>
      </c>
      <c r="G27" t="s">
        <v>2332</v>
      </c>
      <c r="H27" t="s">
        <v>2299</v>
      </c>
      <c r="I27" s="12">
        <v>0</v>
      </c>
      <c r="J27">
        <v>0</v>
      </c>
      <c r="K27">
        <v>0</v>
      </c>
      <c r="L27">
        <v>1</v>
      </c>
      <c r="M27">
        <v>24</v>
      </c>
      <c r="N27">
        <f>_xlfn.BITOR(2080374784,_xlfn.BITLSHIFT(VOPC.MR!F27,17))</f>
        <v>2083389440</v>
      </c>
      <c r="O27" t="str">
        <f t="shared" si="1"/>
        <v>0x7C2E0000</v>
      </c>
      <c r="P27" t="str">
        <f t="shared" si="2"/>
        <v>D.u = (!isNaN(S0) &amp;&amp; !isNaN(S1)); 0</v>
      </c>
    </row>
    <row r="28" spans="2:16" x14ac:dyDescent="0.25">
      <c r="B28" t="s">
        <v>418</v>
      </c>
      <c r="C28" t="s">
        <v>2333</v>
      </c>
      <c r="D28">
        <v>8</v>
      </c>
      <c r="E28">
        <v>16</v>
      </c>
      <c r="F28">
        <f t="shared" si="0"/>
        <v>24</v>
      </c>
      <c r="G28" t="s">
        <v>2334</v>
      </c>
      <c r="H28" t="s">
        <v>2299</v>
      </c>
      <c r="I28" s="12">
        <v>0</v>
      </c>
      <c r="J28">
        <v>0</v>
      </c>
      <c r="K28">
        <v>0</v>
      </c>
      <c r="L28">
        <v>1</v>
      </c>
      <c r="M28">
        <v>23</v>
      </c>
      <c r="N28">
        <f>_xlfn.BITOR(2080374784,_xlfn.BITLSHIFT(VOPC.MR!F28,17))</f>
        <v>2083520512</v>
      </c>
      <c r="O28" t="str">
        <f t="shared" si="1"/>
        <v>0x7C300000</v>
      </c>
      <c r="P28" t="str">
        <f t="shared" si="2"/>
        <v>D.u = (!isNaN(S0) || !isNaN(S1)); 0</v>
      </c>
    </row>
    <row r="29" spans="2:16" x14ac:dyDescent="0.25">
      <c r="B29" t="s">
        <v>420</v>
      </c>
      <c r="C29" t="s">
        <v>2335</v>
      </c>
      <c r="D29">
        <v>9</v>
      </c>
      <c r="E29">
        <v>16</v>
      </c>
      <c r="F29">
        <f t="shared" si="0"/>
        <v>25</v>
      </c>
      <c r="G29" t="s">
        <v>2336</v>
      </c>
      <c r="H29" t="s">
        <v>2299</v>
      </c>
      <c r="I29" s="12">
        <v>0</v>
      </c>
      <c r="J29">
        <v>0</v>
      </c>
      <c r="K29">
        <v>0</v>
      </c>
      <c r="L29">
        <v>1</v>
      </c>
      <c r="M29">
        <v>30</v>
      </c>
      <c r="N29">
        <f>_xlfn.BITOR(2080374784,_xlfn.BITLSHIFT(VOPC.MR!F29,17))</f>
        <v>2083651584</v>
      </c>
      <c r="O29" t="str">
        <f t="shared" si="1"/>
        <v>0x7C320000</v>
      </c>
      <c r="P29" t="str">
        <f t="shared" si="2"/>
        <v>D.u = !(S0 &gt;= S1); 0</v>
      </c>
    </row>
    <row r="30" spans="2:16" x14ac:dyDescent="0.25">
      <c r="B30" t="s">
        <v>422</v>
      </c>
      <c r="C30" t="s">
        <v>2337</v>
      </c>
      <c r="D30">
        <v>10</v>
      </c>
      <c r="E30">
        <v>16</v>
      </c>
      <c r="F30">
        <f t="shared" si="0"/>
        <v>26</v>
      </c>
      <c r="G30" t="s">
        <v>2338</v>
      </c>
      <c r="H30" t="s">
        <v>2299</v>
      </c>
      <c r="I30" s="12">
        <v>0</v>
      </c>
      <c r="J30">
        <v>0</v>
      </c>
      <c r="K30">
        <v>0</v>
      </c>
      <c r="L30">
        <v>1</v>
      </c>
      <c r="M30">
        <v>29</v>
      </c>
      <c r="N30">
        <f>_xlfn.BITOR(2080374784,_xlfn.BITLSHIFT(VOPC.MR!F30,17))</f>
        <v>2083782656</v>
      </c>
      <c r="O30" t="str">
        <f t="shared" si="1"/>
        <v>0x7C340000</v>
      </c>
      <c r="P30" t="str">
        <f t="shared" si="2"/>
        <v>D.u = !(S0 &lt;&gt; S1); 0</v>
      </c>
    </row>
    <row r="31" spans="2:16" x14ac:dyDescent="0.25">
      <c r="B31" t="s">
        <v>424</v>
      </c>
      <c r="C31" t="s">
        <v>2339</v>
      </c>
      <c r="D31">
        <v>11</v>
      </c>
      <c r="E31">
        <v>16</v>
      </c>
      <c r="F31">
        <f t="shared" si="0"/>
        <v>27</v>
      </c>
      <c r="G31" t="s">
        <v>2340</v>
      </c>
      <c r="H31" t="s">
        <v>2299</v>
      </c>
      <c r="I31" s="12">
        <v>0</v>
      </c>
      <c r="J31">
        <v>0</v>
      </c>
      <c r="K31">
        <v>0</v>
      </c>
      <c r="L31">
        <v>1</v>
      </c>
      <c r="M31">
        <v>28</v>
      </c>
      <c r="N31">
        <f>_xlfn.BITOR(2080374784,_xlfn.BITLSHIFT(VOPC.MR!F31,17))</f>
        <v>2083913728</v>
      </c>
      <c r="O31" t="str">
        <f t="shared" si="1"/>
        <v>0x7C360000</v>
      </c>
      <c r="P31" t="str">
        <f t="shared" si="2"/>
        <v>D.u = !(S0 &gt; S1); 0</v>
      </c>
    </row>
    <row r="32" spans="2:16" x14ac:dyDescent="0.25">
      <c r="B32" t="s">
        <v>426</v>
      </c>
      <c r="C32" t="s">
        <v>2341</v>
      </c>
      <c r="D32">
        <v>12</v>
      </c>
      <c r="E32">
        <v>16</v>
      </c>
      <c r="F32">
        <f t="shared" si="0"/>
        <v>28</v>
      </c>
      <c r="G32" t="s">
        <v>2342</v>
      </c>
      <c r="H32" t="s">
        <v>2299</v>
      </c>
      <c r="I32" s="12">
        <v>0</v>
      </c>
      <c r="J32">
        <v>0</v>
      </c>
      <c r="K32">
        <v>0</v>
      </c>
      <c r="L32">
        <v>1</v>
      </c>
      <c r="M32">
        <v>27</v>
      </c>
      <c r="N32">
        <f>_xlfn.BITOR(2080374784,_xlfn.BITLSHIFT(VOPC.MR!F32,17))</f>
        <v>2084044800</v>
      </c>
      <c r="O32" t="str">
        <f t="shared" si="1"/>
        <v>0x7C380000</v>
      </c>
      <c r="P32" t="str">
        <f t="shared" si="2"/>
        <v>D.u = !(S0 &lt;= S1); 0</v>
      </c>
    </row>
    <row r="33" spans="2:16" x14ac:dyDescent="0.25">
      <c r="B33" t="s">
        <v>428</v>
      </c>
      <c r="C33" t="s">
        <v>2343</v>
      </c>
      <c r="D33">
        <v>13</v>
      </c>
      <c r="E33">
        <v>16</v>
      </c>
      <c r="F33">
        <f t="shared" si="0"/>
        <v>29</v>
      </c>
      <c r="G33" t="s">
        <v>2344</v>
      </c>
      <c r="H33" t="s">
        <v>2299</v>
      </c>
      <c r="I33" s="12">
        <v>0</v>
      </c>
      <c r="J33">
        <v>0</v>
      </c>
      <c r="K33">
        <v>0</v>
      </c>
      <c r="L33">
        <v>1</v>
      </c>
      <c r="M33">
        <v>26</v>
      </c>
      <c r="N33">
        <f>_xlfn.BITOR(2080374784,_xlfn.BITLSHIFT(VOPC.MR!F33,17))</f>
        <v>2084175872</v>
      </c>
      <c r="O33" t="str">
        <f t="shared" si="1"/>
        <v>0x7C3A0000</v>
      </c>
      <c r="P33" t="str">
        <f t="shared" si="2"/>
        <v>D.u = !(S0 == S1); 0</v>
      </c>
    </row>
    <row r="34" spans="2:16" x14ac:dyDescent="0.25">
      <c r="B34" t="s">
        <v>430</v>
      </c>
      <c r="C34" t="s">
        <v>2345</v>
      </c>
      <c r="D34">
        <v>14</v>
      </c>
      <c r="E34">
        <v>16</v>
      </c>
      <c r="F34">
        <f t="shared" si="0"/>
        <v>30</v>
      </c>
      <c r="G34" t="s">
        <v>2346</v>
      </c>
      <c r="H34" t="s">
        <v>2299</v>
      </c>
      <c r="I34" s="12">
        <v>0</v>
      </c>
      <c r="J34">
        <v>0</v>
      </c>
      <c r="K34">
        <v>0</v>
      </c>
      <c r="L34">
        <v>1</v>
      </c>
      <c r="M34">
        <v>25</v>
      </c>
      <c r="N34">
        <f>_xlfn.BITOR(2080374784,_xlfn.BITLSHIFT(VOPC.MR!F34,17))</f>
        <v>2084306944</v>
      </c>
      <c r="O34" t="str">
        <f t="shared" si="1"/>
        <v>0x7C3C0000</v>
      </c>
      <c r="P34" t="str">
        <f t="shared" si="2"/>
        <v>D.u = !(S0 &lt; S1); 0</v>
      </c>
    </row>
    <row r="35" spans="2:16" x14ac:dyDescent="0.25">
      <c r="B35" t="s">
        <v>432</v>
      </c>
      <c r="C35" t="s">
        <v>2347</v>
      </c>
      <c r="D35">
        <v>15</v>
      </c>
      <c r="E35">
        <v>16</v>
      </c>
      <c r="F35">
        <f t="shared" si="0"/>
        <v>31</v>
      </c>
      <c r="G35" t="s">
        <v>2348</v>
      </c>
      <c r="H35" t="s">
        <v>2299</v>
      </c>
      <c r="I35" s="12">
        <v>0</v>
      </c>
      <c r="J35">
        <v>0</v>
      </c>
      <c r="K35">
        <v>0</v>
      </c>
      <c r="L35">
        <v>1</v>
      </c>
      <c r="M35">
        <v>16</v>
      </c>
      <c r="N35">
        <f>_xlfn.BITOR(2080374784,_xlfn.BITLSHIFT(VOPC.MR!F35,17))</f>
        <v>2084438016</v>
      </c>
      <c r="O35" t="str">
        <f t="shared" si="1"/>
        <v>0x7C3E0000</v>
      </c>
      <c r="P35" t="str">
        <f t="shared" si="2"/>
        <v>D.u = 1; 0</v>
      </c>
    </row>
    <row r="36" spans="2:16" x14ac:dyDescent="0.25">
      <c r="B36" t="s">
        <v>434</v>
      </c>
      <c r="C36" t="s">
        <v>1253</v>
      </c>
      <c r="D36">
        <v>0</v>
      </c>
      <c r="E36">
        <v>32</v>
      </c>
      <c r="F36">
        <f t="shared" ref="F36:F67" si="3">E36+D36</f>
        <v>32</v>
      </c>
      <c r="G36" t="s">
        <v>2318</v>
      </c>
      <c r="H36" t="s">
        <v>2300</v>
      </c>
      <c r="I36" s="12">
        <v>0</v>
      </c>
      <c r="J36">
        <v>0</v>
      </c>
      <c r="K36">
        <v>1</v>
      </c>
      <c r="L36">
        <v>0</v>
      </c>
      <c r="M36">
        <v>47</v>
      </c>
      <c r="N36">
        <f>_xlfn.BITOR(2080374784,_xlfn.BITLSHIFT(VOPC.MR!F36,17))</f>
        <v>2084569088</v>
      </c>
      <c r="O36" t="str">
        <f t="shared" ref="O36:O67" si="4">"0x" &amp;DEC2HEX(N36)</f>
        <v>0x7C400000</v>
      </c>
      <c r="P36" t="str">
        <f t="shared" ref="P36:P67" si="5">G36&amp;"; " &amp;I36</f>
        <v>D.u = 0; 0</v>
      </c>
    </row>
    <row r="37" spans="2:16" x14ac:dyDescent="0.25">
      <c r="B37" t="s">
        <v>436</v>
      </c>
      <c r="C37" t="s">
        <v>2319</v>
      </c>
      <c r="D37">
        <v>1</v>
      </c>
      <c r="E37">
        <v>32</v>
      </c>
      <c r="F37">
        <f t="shared" si="3"/>
        <v>33</v>
      </c>
      <c r="G37" t="s">
        <v>2320</v>
      </c>
      <c r="H37" t="s">
        <v>2300</v>
      </c>
      <c r="I37" s="12">
        <v>0</v>
      </c>
      <c r="J37">
        <v>0</v>
      </c>
      <c r="K37">
        <v>1</v>
      </c>
      <c r="L37">
        <v>0</v>
      </c>
      <c r="M37">
        <v>38</v>
      </c>
      <c r="N37">
        <f>_xlfn.BITOR(2080374784,_xlfn.BITLSHIFT(VOPC.MR!F37,17))</f>
        <v>2084700160</v>
      </c>
      <c r="O37" t="str">
        <f t="shared" si="4"/>
        <v>0x7C420000</v>
      </c>
      <c r="P37" t="str">
        <f t="shared" si="5"/>
        <v>D.u = (S0 &lt; S1); 0</v>
      </c>
    </row>
    <row r="38" spans="2:16" x14ac:dyDescent="0.25">
      <c r="B38" t="s">
        <v>438</v>
      </c>
      <c r="C38" t="s">
        <v>2321</v>
      </c>
      <c r="D38">
        <v>2</v>
      </c>
      <c r="E38">
        <v>32</v>
      </c>
      <c r="F38">
        <f t="shared" si="3"/>
        <v>34</v>
      </c>
      <c r="G38" t="s">
        <v>2322</v>
      </c>
      <c r="H38" t="s">
        <v>2300</v>
      </c>
      <c r="I38" s="12">
        <v>0</v>
      </c>
      <c r="J38">
        <v>0</v>
      </c>
      <c r="K38">
        <v>1</v>
      </c>
      <c r="L38">
        <v>0</v>
      </c>
      <c r="M38">
        <v>37</v>
      </c>
      <c r="N38">
        <f>_xlfn.BITOR(2080374784,_xlfn.BITLSHIFT(VOPC.MR!F38,17))</f>
        <v>2084831232</v>
      </c>
      <c r="O38" t="str">
        <f t="shared" si="4"/>
        <v>0x7C440000</v>
      </c>
      <c r="P38" t="str">
        <f t="shared" si="5"/>
        <v>D.u = (S0 == S1); 0</v>
      </c>
    </row>
    <row r="39" spans="2:16" x14ac:dyDescent="0.25">
      <c r="B39" t="s">
        <v>440</v>
      </c>
      <c r="C39" t="s">
        <v>2323</v>
      </c>
      <c r="D39">
        <v>3</v>
      </c>
      <c r="E39">
        <v>32</v>
      </c>
      <c r="F39">
        <f t="shared" si="3"/>
        <v>35</v>
      </c>
      <c r="G39" t="s">
        <v>2324</v>
      </c>
      <c r="H39" t="s">
        <v>2300</v>
      </c>
      <c r="I39" s="12">
        <v>0</v>
      </c>
      <c r="J39">
        <v>0</v>
      </c>
      <c r="K39">
        <v>1</v>
      </c>
      <c r="L39">
        <v>0</v>
      </c>
      <c r="M39">
        <v>36</v>
      </c>
      <c r="N39">
        <f>_xlfn.BITOR(2080374784,_xlfn.BITLSHIFT(VOPC.MR!F39,17))</f>
        <v>2084962304</v>
      </c>
      <c r="O39" t="str">
        <f t="shared" si="4"/>
        <v>0x7C460000</v>
      </c>
      <c r="P39" t="str">
        <f t="shared" si="5"/>
        <v>D.u = (S0 &lt;= S1); 0</v>
      </c>
    </row>
    <row r="40" spans="2:16" x14ac:dyDescent="0.25">
      <c r="B40" t="s">
        <v>442</v>
      </c>
      <c r="C40" t="s">
        <v>2325</v>
      </c>
      <c r="D40">
        <v>4</v>
      </c>
      <c r="E40">
        <v>32</v>
      </c>
      <c r="F40">
        <f t="shared" si="3"/>
        <v>36</v>
      </c>
      <c r="G40" t="s">
        <v>2326</v>
      </c>
      <c r="H40" t="s">
        <v>2300</v>
      </c>
      <c r="I40" s="12">
        <v>0</v>
      </c>
      <c r="J40">
        <v>0</v>
      </c>
      <c r="K40">
        <v>1</v>
      </c>
      <c r="L40">
        <v>0</v>
      </c>
      <c r="M40">
        <v>35</v>
      </c>
      <c r="N40">
        <f>_xlfn.BITOR(2080374784,_xlfn.BITLSHIFT(VOPC.MR!F40,17))</f>
        <v>2085093376</v>
      </c>
      <c r="O40" t="str">
        <f t="shared" si="4"/>
        <v>0x7C480000</v>
      </c>
      <c r="P40" t="str">
        <f t="shared" si="5"/>
        <v>D.u = (S0 &gt; S1); 0</v>
      </c>
    </row>
    <row r="41" spans="2:16" x14ac:dyDescent="0.25">
      <c r="B41" t="s">
        <v>444</v>
      </c>
      <c r="C41" t="s">
        <v>2327</v>
      </c>
      <c r="D41">
        <v>5</v>
      </c>
      <c r="E41">
        <v>32</v>
      </c>
      <c r="F41">
        <f t="shared" si="3"/>
        <v>37</v>
      </c>
      <c r="G41" t="s">
        <v>2328</v>
      </c>
      <c r="H41" t="s">
        <v>2300</v>
      </c>
      <c r="I41" s="12">
        <v>0</v>
      </c>
      <c r="J41">
        <v>0</v>
      </c>
      <c r="K41">
        <v>1</v>
      </c>
      <c r="L41">
        <v>0</v>
      </c>
      <c r="M41">
        <v>34</v>
      </c>
      <c r="N41">
        <f>_xlfn.BITOR(2080374784,_xlfn.BITLSHIFT(VOPC.MR!F41,17))</f>
        <v>2085224448</v>
      </c>
      <c r="O41" t="str">
        <f t="shared" si="4"/>
        <v>0x7C4A0000</v>
      </c>
      <c r="P41" t="str">
        <f t="shared" si="5"/>
        <v>D.u = (S0 &lt;&gt; S1); 0</v>
      </c>
    </row>
    <row r="42" spans="2:16" x14ac:dyDescent="0.25">
      <c r="B42" t="s">
        <v>446</v>
      </c>
      <c r="C42" t="s">
        <v>2329</v>
      </c>
      <c r="D42">
        <v>6</v>
      </c>
      <c r="E42">
        <v>32</v>
      </c>
      <c r="F42">
        <f t="shared" si="3"/>
        <v>38</v>
      </c>
      <c r="G42" t="s">
        <v>2330</v>
      </c>
      <c r="H42" t="s">
        <v>2300</v>
      </c>
      <c r="I42" s="12">
        <v>0</v>
      </c>
      <c r="J42">
        <v>0</v>
      </c>
      <c r="K42">
        <v>1</v>
      </c>
      <c r="L42">
        <v>0</v>
      </c>
      <c r="M42">
        <v>33</v>
      </c>
      <c r="N42">
        <f>_xlfn.BITOR(2080374784,_xlfn.BITLSHIFT(VOPC.MR!F42,17))</f>
        <v>2085355520</v>
      </c>
      <c r="O42" t="str">
        <f t="shared" si="4"/>
        <v>0x7C4C0000</v>
      </c>
      <c r="P42" t="str">
        <f t="shared" si="5"/>
        <v>D.u = (S0 &gt;= S1); 0</v>
      </c>
    </row>
    <row r="43" spans="2:16" x14ac:dyDescent="0.25">
      <c r="B43" t="s">
        <v>448</v>
      </c>
      <c r="C43" t="s">
        <v>2331</v>
      </c>
      <c r="D43">
        <v>7</v>
      </c>
      <c r="E43">
        <v>32</v>
      </c>
      <c r="F43">
        <f t="shared" si="3"/>
        <v>39</v>
      </c>
      <c r="G43" t="s">
        <v>2332</v>
      </c>
      <c r="H43" t="s">
        <v>2300</v>
      </c>
      <c r="I43" s="12">
        <v>0</v>
      </c>
      <c r="J43">
        <v>0</v>
      </c>
      <c r="K43">
        <v>1</v>
      </c>
      <c r="L43">
        <v>0</v>
      </c>
      <c r="M43">
        <v>40</v>
      </c>
      <c r="N43">
        <f>_xlfn.BITOR(2080374784,_xlfn.BITLSHIFT(VOPC.MR!F43,17))</f>
        <v>2085486592</v>
      </c>
      <c r="O43" t="str">
        <f t="shared" si="4"/>
        <v>0x7C4E0000</v>
      </c>
      <c r="P43" t="str">
        <f t="shared" si="5"/>
        <v>D.u = (!isNaN(S0) &amp;&amp; !isNaN(S1)); 0</v>
      </c>
    </row>
    <row r="44" spans="2:16" x14ac:dyDescent="0.25">
      <c r="B44" t="s">
        <v>450</v>
      </c>
      <c r="C44" t="s">
        <v>2333</v>
      </c>
      <c r="D44">
        <v>8</v>
      </c>
      <c r="E44">
        <v>32</v>
      </c>
      <c r="F44">
        <f t="shared" si="3"/>
        <v>40</v>
      </c>
      <c r="G44" t="s">
        <v>2334</v>
      </c>
      <c r="H44" t="s">
        <v>2300</v>
      </c>
      <c r="I44" s="12">
        <v>0</v>
      </c>
      <c r="J44">
        <v>0</v>
      </c>
      <c r="K44">
        <v>1</v>
      </c>
      <c r="L44">
        <v>0</v>
      </c>
      <c r="M44">
        <v>39</v>
      </c>
      <c r="N44">
        <f>_xlfn.BITOR(2080374784,_xlfn.BITLSHIFT(VOPC.MR!F44,17))</f>
        <v>2085617664</v>
      </c>
      <c r="O44" t="str">
        <f t="shared" si="4"/>
        <v>0x7C500000</v>
      </c>
      <c r="P44" t="str">
        <f t="shared" si="5"/>
        <v>D.u = (!isNaN(S0) || !isNaN(S1)); 0</v>
      </c>
    </row>
    <row r="45" spans="2:16" x14ac:dyDescent="0.25">
      <c r="B45" t="s">
        <v>452</v>
      </c>
      <c r="C45" t="s">
        <v>2335</v>
      </c>
      <c r="D45">
        <v>9</v>
      </c>
      <c r="E45">
        <v>32</v>
      </c>
      <c r="F45">
        <f t="shared" si="3"/>
        <v>41</v>
      </c>
      <c r="G45" t="s">
        <v>2336</v>
      </c>
      <c r="H45" t="s">
        <v>2300</v>
      </c>
      <c r="I45" s="12">
        <v>0</v>
      </c>
      <c r="J45">
        <v>0</v>
      </c>
      <c r="K45">
        <v>1</v>
      </c>
      <c r="L45">
        <v>0</v>
      </c>
      <c r="M45">
        <v>46</v>
      </c>
      <c r="N45">
        <f>_xlfn.BITOR(2080374784,_xlfn.BITLSHIFT(VOPC.MR!F45,17))</f>
        <v>2085748736</v>
      </c>
      <c r="O45" t="str">
        <f t="shared" si="4"/>
        <v>0x7C520000</v>
      </c>
      <c r="P45" t="str">
        <f t="shared" si="5"/>
        <v>D.u = !(S0 &gt;= S1); 0</v>
      </c>
    </row>
    <row r="46" spans="2:16" x14ac:dyDescent="0.25">
      <c r="B46" t="s">
        <v>454</v>
      </c>
      <c r="C46" t="s">
        <v>2337</v>
      </c>
      <c r="D46">
        <v>10</v>
      </c>
      <c r="E46">
        <v>32</v>
      </c>
      <c r="F46">
        <f t="shared" si="3"/>
        <v>42</v>
      </c>
      <c r="G46" t="s">
        <v>2338</v>
      </c>
      <c r="H46" t="s">
        <v>2300</v>
      </c>
      <c r="I46" s="12">
        <v>0</v>
      </c>
      <c r="J46">
        <v>0</v>
      </c>
      <c r="K46">
        <v>1</v>
      </c>
      <c r="L46">
        <v>0</v>
      </c>
      <c r="M46">
        <v>45</v>
      </c>
      <c r="N46">
        <f>_xlfn.BITOR(2080374784,_xlfn.BITLSHIFT(VOPC.MR!F46,17))</f>
        <v>2085879808</v>
      </c>
      <c r="O46" t="str">
        <f t="shared" si="4"/>
        <v>0x7C540000</v>
      </c>
      <c r="P46" t="str">
        <f t="shared" si="5"/>
        <v>D.u = !(S0 &lt;&gt; S1); 0</v>
      </c>
    </row>
    <row r="47" spans="2:16" x14ac:dyDescent="0.25">
      <c r="B47" t="s">
        <v>456</v>
      </c>
      <c r="C47" t="s">
        <v>2339</v>
      </c>
      <c r="D47">
        <v>11</v>
      </c>
      <c r="E47">
        <v>32</v>
      </c>
      <c r="F47">
        <f t="shared" si="3"/>
        <v>43</v>
      </c>
      <c r="G47" t="s">
        <v>2340</v>
      </c>
      <c r="H47" t="s">
        <v>2300</v>
      </c>
      <c r="I47" s="12">
        <v>0</v>
      </c>
      <c r="J47">
        <v>0</v>
      </c>
      <c r="K47">
        <v>1</v>
      </c>
      <c r="L47">
        <v>0</v>
      </c>
      <c r="M47">
        <v>44</v>
      </c>
      <c r="N47">
        <f>_xlfn.BITOR(2080374784,_xlfn.BITLSHIFT(VOPC.MR!F47,17))</f>
        <v>2086010880</v>
      </c>
      <c r="O47" t="str">
        <f t="shared" si="4"/>
        <v>0x7C560000</v>
      </c>
      <c r="P47" t="str">
        <f t="shared" si="5"/>
        <v>D.u = !(S0 &gt; S1); 0</v>
      </c>
    </row>
    <row r="48" spans="2:16" x14ac:dyDescent="0.25">
      <c r="B48" t="s">
        <v>458</v>
      </c>
      <c r="C48" t="s">
        <v>2341</v>
      </c>
      <c r="D48">
        <v>12</v>
      </c>
      <c r="E48">
        <v>32</v>
      </c>
      <c r="F48">
        <f t="shared" si="3"/>
        <v>44</v>
      </c>
      <c r="G48" t="s">
        <v>2342</v>
      </c>
      <c r="H48" t="s">
        <v>2300</v>
      </c>
      <c r="I48" s="12">
        <v>0</v>
      </c>
      <c r="J48">
        <v>0</v>
      </c>
      <c r="K48">
        <v>1</v>
      </c>
      <c r="L48">
        <v>0</v>
      </c>
      <c r="M48">
        <v>43</v>
      </c>
      <c r="N48">
        <f>_xlfn.BITOR(2080374784,_xlfn.BITLSHIFT(VOPC.MR!F48,17))</f>
        <v>2086141952</v>
      </c>
      <c r="O48" t="str">
        <f t="shared" si="4"/>
        <v>0x7C580000</v>
      </c>
      <c r="P48" t="str">
        <f t="shared" si="5"/>
        <v>D.u = !(S0 &lt;= S1); 0</v>
      </c>
    </row>
    <row r="49" spans="2:16" x14ac:dyDescent="0.25">
      <c r="B49" t="s">
        <v>460</v>
      </c>
      <c r="C49" t="s">
        <v>2343</v>
      </c>
      <c r="D49">
        <v>13</v>
      </c>
      <c r="E49">
        <v>32</v>
      </c>
      <c r="F49">
        <f t="shared" si="3"/>
        <v>45</v>
      </c>
      <c r="G49" t="s">
        <v>2344</v>
      </c>
      <c r="H49" t="s">
        <v>2300</v>
      </c>
      <c r="I49" s="12">
        <v>0</v>
      </c>
      <c r="J49">
        <v>0</v>
      </c>
      <c r="K49">
        <v>1</v>
      </c>
      <c r="L49">
        <v>0</v>
      </c>
      <c r="M49">
        <v>42</v>
      </c>
      <c r="N49">
        <f>_xlfn.BITOR(2080374784,_xlfn.BITLSHIFT(VOPC.MR!F49,17))</f>
        <v>2086273024</v>
      </c>
      <c r="O49" t="str">
        <f t="shared" si="4"/>
        <v>0x7C5A0000</v>
      </c>
      <c r="P49" t="str">
        <f t="shared" si="5"/>
        <v>D.u = !(S0 == S1); 0</v>
      </c>
    </row>
    <row r="50" spans="2:16" x14ac:dyDescent="0.25">
      <c r="B50" t="s">
        <v>462</v>
      </c>
      <c r="C50" t="s">
        <v>2345</v>
      </c>
      <c r="D50">
        <v>14</v>
      </c>
      <c r="E50">
        <v>32</v>
      </c>
      <c r="F50">
        <f t="shared" si="3"/>
        <v>46</v>
      </c>
      <c r="G50" t="s">
        <v>2346</v>
      </c>
      <c r="H50" t="s">
        <v>2300</v>
      </c>
      <c r="I50" s="12">
        <v>0</v>
      </c>
      <c r="J50">
        <v>0</v>
      </c>
      <c r="K50">
        <v>1</v>
      </c>
      <c r="L50">
        <v>0</v>
      </c>
      <c r="M50">
        <v>41</v>
      </c>
      <c r="N50">
        <f>_xlfn.BITOR(2080374784,_xlfn.BITLSHIFT(VOPC.MR!F50,17))</f>
        <v>2086404096</v>
      </c>
      <c r="O50" t="str">
        <f t="shared" si="4"/>
        <v>0x7C5C0000</v>
      </c>
      <c r="P50" t="str">
        <f t="shared" si="5"/>
        <v>D.u = !(S0 &lt; S1); 0</v>
      </c>
    </row>
    <row r="51" spans="2:16" x14ac:dyDescent="0.25">
      <c r="B51" t="s">
        <v>464</v>
      </c>
      <c r="C51" t="s">
        <v>2347</v>
      </c>
      <c r="D51">
        <v>15</v>
      </c>
      <c r="E51">
        <v>32</v>
      </c>
      <c r="F51">
        <f t="shared" si="3"/>
        <v>47</v>
      </c>
      <c r="G51" t="s">
        <v>2348</v>
      </c>
      <c r="H51" t="s">
        <v>2300</v>
      </c>
      <c r="I51" s="12">
        <v>0</v>
      </c>
      <c r="J51">
        <v>0</v>
      </c>
      <c r="K51">
        <v>1</v>
      </c>
      <c r="L51">
        <v>0</v>
      </c>
      <c r="M51">
        <v>32</v>
      </c>
      <c r="N51">
        <f>_xlfn.BITOR(2080374784,_xlfn.BITLSHIFT(VOPC.MR!F51,17))</f>
        <v>2086535168</v>
      </c>
      <c r="O51" t="str">
        <f t="shared" si="4"/>
        <v>0x7C5E0000</v>
      </c>
      <c r="P51" t="str">
        <f t="shared" si="5"/>
        <v>D.u = 1; 0</v>
      </c>
    </row>
    <row r="52" spans="2:16" x14ac:dyDescent="0.25">
      <c r="B52" t="s">
        <v>466</v>
      </c>
      <c r="C52" t="s">
        <v>1253</v>
      </c>
      <c r="D52">
        <v>0</v>
      </c>
      <c r="E52">
        <v>48</v>
      </c>
      <c r="F52">
        <f t="shared" si="3"/>
        <v>48</v>
      </c>
      <c r="G52" t="s">
        <v>2318</v>
      </c>
      <c r="H52" t="s">
        <v>2301</v>
      </c>
      <c r="I52" s="12">
        <v>0</v>
      </c>
      <c r="J52">
        <v>0</v>
      </c>
      <c r="K52">
        <v>1</v>
      </c>
      <c r="L52">
        <v>1</v>
      </c>
      <c r="M52">
        <v>63</v>
      </c>
      <c r="N52">
        <f>_xlfn.BITOR(2080374784,_xlfn.BITLSHIFT(VOPC.MR!F52,17))</f>
        <v>2086666240</v>
      </c>
      <c r="O52" t="str">
        <f t="shared" si="4"/>
        <v>0x7C600000</v>
      </c>
      <c r="P52" t="str">
        <f t="shared" si="5"/>
        <v>D.u = 0; 0</v>
      </c>
    </row>
    <row r="53" spans="2:16" x14ac:dyDescent="0.25">
      <c r="B53" t="s">
        <v>468</v>
      </c>
      <c r="C53" t="s">
        <v>2319</v>
      </c>
      <c r="D53">
        <v>1</v>
      </c>
      <c r="E53">
        <v>48</v>
      </c>
      <c r="F53">
        <f t="shared" si="3"/>
        <v>49</v>
      </c>
      <c r="G53" t="s">
        <v>2320</v>
      </c>
      <c r="H53" t="s">
        <v>2301</v>
      </c>
      <c r="I53" s="12">
        <v>0</v>
      </c>
      <c r="J53">
        <v>0</v>
      </c>
      <c r="K53">
        <v>1</v>
      </c>
      <c r="L53">
        <v>1</v>
      </c>
      <c r="M53">
        <v>54</v>
      </c>
      <c r="N53">
        <f>_xlfn.BITOR(2080374784,_xlfn.BITLSHIFT(VOPC.MR!F53,17))</f>
        <v>2086797312</v>
      </c>
      <c r="O53" t="str">
        <f t="shared" si="4"/>
        <v>0x7C620000</v>
      </c>
      <c r="P53" t="str">
        <f t="shared" si="5"/>
        <v>D.u = (S0 &lt; S1); 0</v>
      </c>
    </row>
    <row r="54" spans="2:16" x14ac:dyDescent="0.25">
      <c r="B54" t="s">
        <v>470</v>
      </c>
      <c r="C54" t="s">
        <v>2321</v>
      </c>
      <c r="D54">
        <v>2</v>
      </c>
      <c r="E54">
        <v>48</v>
      </c>
      <c r="F54">
        <f t="shared" si="3"/>
        <v>50</v>
      </c>
      <c r="G54" t="s">
        <v>2322</v>
      </c>
      <c r="H54" t="s">
        <v>2301</v>
      </c>
      <c r="I54" s="12">
        <v>0</v>
      </c>
      <c r="J54">
        <v>0</v>
      </c>
      <c r="K54">
        <v>1</v>
      </c>
      <c r="L54">
        <v>1</v>
      </c>
      <c r="M54">
        <v>53</v>
      </c>
      <c r="N54">
        <f>_xlfn.BITOR(2080374784,_xlfn.BITLSHIFT(VOPC.MR!F54,17))</f>
        <v>2086928384</v>
      </c>
      <c r="O54" t="str">
        <f t="shared" si="4"/>
        <v>0x7C640000</v>
      </c>
      <c r="P54" t="str">
        <f t="shared" si="5"/>
        <v>D.u = (S0 == S1); 0</v>
      </c>
    </row>
    <row r="55" spans="2:16" x14ac:dyDescent="0.25">
      <c r="B55" t="s">
        <v>472</v>
      </c>
      <c r="C55" t="s">
        <v>2323</v>
      </c>
      <c r="D55">
        <v>3</v>
      </c>
      <c r="E55">
        <v>48</v>
      </c>
      <c r="F55">
        <f t="shared" si="3"/>
        <v>51</v>
      </c>
      <c r="G55" t="s">
        <v>2324</v>
      </c>
      <c r="H55" t="s">
        <v>2301</v>
      </c>
      <c r="I55" s="12">
        <v>0</v>
      </c>
      <c r="J55">
        <v>0</v>
      </c>
      <c r="K55">
        <v>1</v>
      </c>
      <c r="L55">
        <v>1</v>
      </c>
      <c r="M55">
        <v>52</v>
      </c>
      <c r="N55">
        <f>_xlfn.BITOR(2080374784,_xlfn.BITLSHIFT(VOPC.MR!F55,17))</f>
        <v>2087059456</v>
      </c>
      <c r="O55" t="str">
        <f t="shared" si="4"/>
        <v>0x7C660000</v>
      </c>
      <c r="P55" t="str">
        <f t="shared" si="5"/>
        <v>D.u = (S0 &lt;= S1); 0</v>
      </c>
    </row>
    <row r="56" spans="2:16" x14ac:dyDescent="0.25">
      <c r="B56" t="s">
        <v>474</v>
      </c>
      <c r="C56" t="s">
        <v>2325</v>
      </c>
      <c r="D56">
        <v>4</v>
      </c>
      <c r="E56">
        <v>48</v>
      </c>
      <c r="F56">
        <f t="shared" si="3"/>
        <v>52</v>
      </c>
      <c r="G56" t="s">
        <v>2326</v>
      </c>
      <c r="H56" t="s">
        <v>2301</v>
      </c>
      <c r="I56" s="12">
        <v>0</v>
      </c>
      <c r="J56">
        <v>0</v>
      </c>
      <c r="K56">
        <v>1</v>
      </c>
      <c r="L56">
        <v>1</v>
      </c>
      <c r="M56">
        <v>51</v>
      </c>
      <c r="N56">
        <f>_xlfn.BITOR(2080374784,_xlfn.BITLSHIFT(VOPC.MR!F56,17))</f>
        <v>2087190528</v>
      </c>
      <c r="O56" t="str">
        <f t="shared" si="4"/>
        <v>0x7C680000</v>
      </c>
      <c r="P56" t="str">
        <f t="shared" si="5"/>
        <v>D.u = (S0 &gt; S1); 0</v>
      </c>
    </row>
    <row r="57" spans="2:16" x14ac:dyDescent="0.25">
      <c r="B57" t="s">
        <v>476</v>
      </c>
      <c r="C57" t="s">
        <v>2327</v>
      </c>
      <c r="D57">
        <v>5</v>
      </c>
      <c r="E57">
        <v>48</v>
      </c>
      <c r="F57">
        <f t="shared" si="3"/>
        <v>53</v>
      </c>
      <c r="G57" t="s">
        <v>2328</v>
      </c>
      <c r="H57" t="s">
        <v>2301</v>
      </c>
      <c r="I57" s="12">
        <v>0</v>
      </c>
      <c r="J57">
        <v>0</v>
      </c>
      <c r="K57">
        <v>1</v>
      </c>
      <c r="L57">
        <v>1</v>
      </c>
      <c r="M57">
        <v>50</v>
      </c>
      <c r="N57">
        <f>_xlfn.BITOR(2080374784,_xlfn.BITLSHIFT(VOPC.MR!F57,17))</f>
        <v>2087321600</v>
      </c>
      <c r="O57" t="str">
        <f t="shared" si="4"/>
        <v>0x7C6A0000</v>
      </c>
      <c r="P57" t="str">
        <f t="shared" si="5"/>
        <v>D.u = (S0 &lt;&gt; S1); 0</v>
      </c>
    </row>
    <row r="58" spans="2:16" x14ac:dyDescent="0.25">
      <c r="B58" t="s">
        <v>478</v>
      </c>
      <c r="C58" t="s">
        <v>2329</v>
      </c>
      <c r="D58">
        <v>6</v>
      </c>
      <c r="E58">
        <v>48</v>
      </c>
      <c r="F58">
        <f t="shared" si="3"/>
        <v>54</v>
      </c>
      <c r="G58" t="s">
        <v>2330</v>
      </c>
      <c r="H58" t="s">
        <v>2301</v>
      </c>
      <c r="I58" s="12">
        <v>0</v>
      </c>
      <c r="J58">
        <v>0</v>
      </c>
      <c r="K58">
        <v>1</v>
      </c>
      <c r="L58">
        <v>1</v>
      </c>
      <c r="M58">
        <v>49</v>
      </c>
      <c r="N58">
        <f>_xlfn.BITOR(2080374784,_xlfn.BITLSHIFT(VOPC.MR!F58,17))</f>
        <v>2087452672</v>
      </c>
      <c r="O58" t="str">
        <f t="shared" si="4"/>
        <v>0x7C6C0000</v>
      </c>
      <c r="P58" t="str">
        <f t="shared" si="5"/>
        <v>D.u = (S0 &gt;= S1); 0</v>
      </c>
    </row>
    <row r="59" spans="2:16" x14ac:dyDescent="0.25">
      <c r="B59" t="s">
        <v>480</v>
      </c>
      <c r="C59" t="s">
        <v>2331</v>
      </c>
      <c r="D59">
        <v>7</v>
      </c>
      <c r="E59">
        <v>48</v>
      </c>
      <c r="F59">
        <f t="shared" si="3"/>
        <v>55</v>
      </c>
      <c r="G59" t="s">
        <v>2332</v>
      </c>
      <c r="H59" t="s">
        <v>2301</v>
      </c>
      <c r="I59" s="12">
        <v>0</v>
      </c>
      <c r="J59">
        <v>0</v>
      </c>
      <c r="K59">
        <v>1</v>
      </c>
      <c r="L59">
        <v>1</v>
      </c>
      <c r="M59">
        <v>56</v>
      </c>
      <c r="N59">
        <f>_xlfn.BITOR(2080374784,_xlfn.BITLSHIFT(VOPC.MR!F59,17))</f>
        <v>2087583744</v>
      </c>
      <c r="O59" t="str">
        <f t="shared" si="4"/>
        <v>0x7C6E0000</v>
      </c>
      <c r="P59" t="str">
        <f t="shared" si="5"/>
        <v>D.u = (!isNaN(S0) &amp;&amp; !isNaN(S1)); 0</v>
      </c>
    </row>
    <row r="60" spans="2:16" x14ac:dyDescent="0.25">
      <c r="B60" t="s">
        <v>482</v>
      </c>
      <c r="C60" t="s">
        <v>2333</v>
      </c>
      <c r="D60">
        <v>8</v>
      </c>
      <c r="E60">
        <v>48</v>
      </c>
      <c r="F60">
        <f t="shared" si="3"/>
        <v>56</v>
      </c>
      <c r="G60" t="s">
        <v>2334</v>
      </c>
      <c r="H60" t="s">
        <v>2301</v>
      </c>
      <c r="I60" s="12">
        <v>0</v>
      </c>
      <c r="J60">
        <v>0</v>
      </c>
      <c r="K60">
        <v>1</v>
      </c>
      <c r="L60">
        <v>1</v>
      </c>
      <c r="M60">
        <v>55</v>
      </c>
      <c r="N60">
        <f>_xlfn.BITOR(2080374784,_xlfn.BITLSHIFT(VOPC.MR!F60,17))</f>
        <v>2087714816</v>
      </c>
      <c r="O60" t="str">
        <f t="shared" si="4"/>
        <v>0x7C700000</v>
      </c>
      <c r="P60" t="str">
        <f t="shared" si="5"/>
        <v>D.u = (!isNaN(S0) || !isNaN(S1)); 0</v>
      </c>
    </row>
    <row r="61" spans="2:16" x14ac:dyDescent="0.25">
      <c r="B61" t="s">
        <v>484</v>
      </c>
      <c r="C61" t="s">
        <v>2335</v>
      </c>
      <c r="D61">
        <v>9</v>
      </c>
      <c r="E61">
        <v>48</v>
      </c>
      <c r="F61">
        <f t="shared" si="3"/>
        <v>57</v>
      </c>
      <c r="G61" t="s">
        <v>2336</v>
      </c>
      <c r="H61" t="s">
        <v>2301</v>
      </c>
      <c r="I61" s="12">
        <v>0</v>
      </c>
      <c r="J61">
        <v>0</v>
      </c>
      <c r="K61">
        <v>1</v>
      </c>
      <c r="L61">
        <v>1</v>
      </c>
      <c r="M61">
        <v>62</v>
      </c>
      <c r="N61">
        <f>_xlfn.BITOR(2080374784,_xlfn.BITLSHIFT(VOPC.MR!F61,17))</f>
        <v>2087845888</v>
      </c>
      <c r="O61" t="str">
        <f t="shared" si="4"/>
        <v>0x7C720000</v>
      </c>
      <c r="P61" t="str">
        <f t="shared" si="5"/>
        <v>D.u = !(S0 &gt;= S1); 0</v>
      </c>
    </row>
    <row r="62" spans="2:16" x14ac:dyDescent="0.25">
      <c r="B62" t="s">
        <v>486</v>
      </c>
      <c r="C62" t="s">
        <v>2337</v>
      </c>
      <c r="D62">
        <v>10</v>
      </c>
      <c r="E62">
        <v>48</v>
      </c>
      <c r="F62">
        <f t="shared" si="3"/>
        <v>58</v>
      </c>
      <c r="G62" t="s">
        <v>2338</v>
      </c>
      <c r="H62" t="s">
        <v>2301</v>
      </c>
      <c r="I62" s="12">
        <v>0</v>
      </c>
      <c r="J62">
        <v>0</v>
      </c>
      <c r="K62">
        <v>1</v>
      </c>
      <c r="L62">
        <v>1</v>
      </c>
      <c r="M62">
        <v>61</v>
      </c>
      <c r="N62">
        <f>_xlfn.BITOR(2080374784,_xlfn.BITLSHIFT(VOPC.MR!F62,17))</f>
        <v>2087976960</v>
      </c>
      <c r="O62" t="str">
        <f t="shared" si="4"/>
        <v>0x7C740000</v>
      </c>
      <c r="P62" t="str">
        <f t="shared" si="5"/>
        <v>D.u = !(S0 &lt;&gt; S1); 0</v>
      </c>
    </row>
    <row r="63" spans="2:16" x14ac:dyDescent="0.25">
      <c r="B63" t="s">
        <v>488</v>
      </c>
      <c r="C63" t="s">
        <v>2339</v>
      </c>
      <c r="D63">
        <v>11</v>
      </c>
      <c r="E63">
        <v>48</v>
      </c>
      <c r="F63">
        <f t="shared" si="3"/>
        <v>59</v>
      </c>
      <c r="G63" t="s">
        <v>2340</v>
      </c>
      <c r="H63" t="s">
        <v>2301</v>
      </c>
      <c r="I63" s="12">
        <v>0</v>
      </c>
      <c r="J63">
        <v>0</v>
      </c>
      <c r="K63">
        <v>1</v>
      </c>
      <c r="L63">
        <v>1</v>
      </c>
      <c r="M63">
        <v>60</v>
      </c>
      <c r="N63">
        <f>_xlfn.BITOR(2080374784,_xlfn.BITLSHIFT(VOPC.MR!F63,17))</f>
        <v>2088108032</v>
      </c>
      <c r="O63" t="str">
        <f t="shared" si="4"/>
        <v>0x7C760000</v>
      </c>
      <c r="P63" t="str">
        <f t="shared" si="5"/>
        <v>D.u = !(S0 &gt; S1); 0</v>
      </c>
    </row>
    <row r="64" spans="2:16" x14ac:dyDescent="0.25">
      <c r="B64" t="s">
        <v>490</v>
      </c>
      <c r="C64" t="s">
        <v>2341</v>
      </c>
      <c r="D64">
        <v>12</v>
      </c>
      <c r="E64">
        <v>48</v>
      </c>
      <c r="F64">
        <f t="shared" si="3"/>
        <v>60</v>
      </c>
      <c r="G64" t="s">
        <v>2342</v>
      </c>
      <c r="H64" t="s">
        <v>2301</v>
      </c>
      <c r="I64" s="12">
        <v>0</v>
      </c>
      <c r="J64">
        <v>0</v>
      </c>
      <c r="K64">
        <v>1</v>
      </c>
      <c r="L64">
        <v>1</v>
      </c>
      <c r="M64">
        <v>59</v>
      </c>
      <c r="N64">
        <f>_xlfn.BITOR(2080374784,_xlfn.BITLSHIFT(VOPC.MR!F64,17))</f>
        <v>2088239104</v>
      </c>
      <c r="O64" t="str">
        <f t="shared" si="4"/>
        <v>0x7C780000</v>
      </c>
      <c r="P64" t="str">
        <f t="shared" si="5"/>
        <v>D.u = !(S0 &lt;= S1); 0</v>
      </c>
    </row>
    <row r="65" spans="2:16" x14ac:dyDescent="0.25">
      <c r="B65" t="s">
        <v>492</v>
      </c>
      <c r="C65" t="s">
        <v>2343</v>
      </c>
      <c r="D65">
        <v>13</v>
      </c>
      <c r="E65">
        <v>48</v>
      </c>
      <c r="F65">
        <f t="shared" si="3"/>
        <v>61</v>
      </c>
      <c r="G65" t="s">
        <v>2344</v>
      </c>
      <c r="H65" t="s">
        <v>2301</v>
      </c>
      <c r="I65" s="12">
        <v>0</v>
      </c>
      <c r="J65">
        <v>0</v>
      </c>
      <c r="K65">
        <v>1</v>
      </c>
      <c r="L65">
        <v>1</v>
      </c>
      <c r="M65">
        <v>58</v>
      </c>
      <c r="N65">
        <f>_xlfn.BITOR(2080374784,_xlfn.BITLSHIFT(VOPC.MR!F65,17))</f>
        <v>2088370176</v>
      </c>
      <c r="O65" t="str">
        <f t="shared" si="4"/>
        <v>0x7C7A0000</v>
      </c>
      <c r="P65" t="str">
        <f t="shared" si="5"/>
        <v>D.u = !(S0 == S1); 0</v>
      </c>
    </row>
    <row r="66" spans="2:16" x14ac:dyDescent="0.25">
      <c r="B66" t="s">
        <v>494</v>
      </c>
      <c r="C66" t="s">
        <v>2345</v>
      </c>
      <c r="D66">
        <v>14</v>
      </c>
      <c r="E66">
        <v>48</v>
      </c>
      <c r="F66">
        <f t="shared" si="3"/>
        <v>62</v>
      </c>
      <c r="G66" t="s">
        <v>2346</v>
      </c>
      <c r="H66" t="s">
        <v>2301</v>
      </c>
      <c r="I66" s="12">
        <v>0</v>
      </c>
      <c r="J66">
        <v>0</v>
      </c>
      <c r="K66">
        <v>1</v>
      </c>
      <c r="L66">
        <v>1</v>
      </c>
      <c r="M66">
        <v>57</v>
      </c>
      <c r="N66">
        <f>_xlfn.BITOR(2080374784,_xlfn.BITLSHIFT(VOPC.MR!F66,17))</f>
        <v>2088501248</v>
      </c>
      <c r="O66" t="str">
        <f t="shared" si="4"/>
        <v>0x7C7C0000</v>
      </c>
      <c r="P66" t="str">
        <f t="shared" si="5"/>
        <v>D.u = !(S0 &lt; S1); 0</v>
      </c>
    </row>
    <row r="67" spans="2:16" x14ac:dyDescent="0.25">
      <c r="B67" t="s">
        <v>496</v>
      </c>
      <c r="C67" t="s">
        <v>2347</v>
      </c>
      <c r="D67">
        <v>15</v>
      </c>
      <c r="E67">
        <v>48</v>
      </c>
      <c r="F67">
        <f t="shared" si="3"/>
        <v>63</v>
      </c>
      <c r="G67" t="s">
        <v>2348</v>
      </c>
      <c r="H67" t="s">
        <v>2301</v>
      </c>
      <c r="I67" s="12">
        <v>0</v>
      </c>
      <c r="J67">
        <v>0</v>
      </c>
      <c r="K67">
        <v>1</v>
      </c>
      <c r="L67">
        <v>1</v>
      </c>
      <c r="M67">
        <v>48</v>
      </c>
      <c r="N67">
        <f>_xlfn.BITOR(2080374784,_xlfn.BITLSHIFT(VOPC.MR!F67,17))</f>
        <v>2088632320</v>
      </c>
      <c r="O67" t="str">
        <f t="shared" si="4"/>
        <v>0x7C7E0000</v>
      </c>
      <c r="P67" t="str">
        <f t="shared" si="5"/>
        <v>D.u = 1; 0</v>
      </c>
    </row>
    <row r="68" spans="2:16" x14ac:dyDescent="0.25">
      <c r="B68" t="s">
        <v>498</v>
      </c>
      <c r="C68" t="s">
        <v>1253</v>
      </c>
      <c r="D68">
        <v>0</v>
      </c>
      <c r="E68">
        <v>64</v>
      </c>
      <c r="F68">
        <f t="shared" ref="F68:F99" si="6">E68+D68</f>
        <v>64</v>
      </c>
      <c r="G68" t="s">
        <v>2318</v>
      </c>
      <c r="H68" t="s">
        <v>2302</v>
      </c>
      <c r="I68" s="12">
        <v>0</v>
      </c>
      <c r="J68">
        <v>1</v>
      </c>
      <c r="K68">
        <v>0</v>
      </c>
      <c r="L68">
        <v>0</v>
      </c>
      <c r="M68">
        <v>79</v>
      </c>
      <c r="N68">
        <f>_xlfn.BITOR(2080374784,_xlfn.BITLSHIFT(VOPC.MR!F68,17))</f>
        <v>2088763392</v>
      </c>
      <c r="O68" t="str">
        <f t="shared" ref="O68:O99" si="7">"0x" &amp;DEC2HEX(N68)</f>
        <v>0x7C800000</v>
      </c>
      <c r="P68" t="str">
        <f t="shared" ref="P68:P99" si="8">G68&amp;"; " &amp;I68</f>
        <v>D.u = 0; 0</v>
      </c>
    </row>
    <row r="69" spans="2:16" x14ac:dyDescent="0.25">
      <c r="B69" t="s">
        <v>500</v>
      </c>
      <c r="C69" t="s">
        <v>2319</v>
      </c>
      <c r="D69">
        <v>1</v>
      </c>
      <c r="E69">
        <v>64</v>
      </c>
      <c r="F69">
        <f t="shared" si="6"/>
        <v>65</v>
      </c>
      <c r="G69" t="s">
        <v>2320</v>
      </c>
      <c r="H69" t="s">
        <v>2302</v>
      </c>
      <c r="I69" s="12">
        <v>0</v>
      </c>
      <c r="J69">
        <v>1</v>
      </c>
      <c r="K69">
        <v>0</v>
      </c>
      <c r="L69">
        <v>0</v>
      </c>
      <c r="M69">
        <v>70</v>
      </c>
      <c r="N69">
        <f>_xlfn.BITOR(2080374784,_xlfn.BITLSHIFT(VOPC.MR!F69,17))</f>
        <v>2088894464</v>
      </c>
      <c r="O69" t="str">
        <f t="shared" si="7"/>
        <v>0x7C820000</v>
      </c>
      <c r="P69" t="str">
        <f t="shared" si="8"/>
        <v>D.u = (S0 &lt; S1); 0</v>
      </c>
    </row>
    <row r="70" spans="2:16" x14ac:dyDescent="0.25">
      <c r="B70" t="s">
        <v>502</v>
      </c>
      <c r="C70" t="s">
        <v>2321</v>
      </c>
      <c r="D70">
        <v>2</v>
      </c>
      <c r="E70">
        <v>64</v>
      </c>
      <c r="F70">
        <f t="shared" si="6"/>
        <v>66</v>
      </c>
      <c r="G70" t="s">
        <v>2322</v>
      </c>
      <c r="H70" t="s">
        <v>2302</v>
      </c>
      <c r="I70" s="12">
        <v>0</v>
      </c>
      <c r="J70">
        <v>1</v>
      </c>
      <c r="K70">
        <v>0</v>
      </c>
      <c r="L70">
        <v>0</v>
      </c>
      <c r="M70">
        <v>69</v>
      </c>
      <c r="N70">
        <f>_xlfn.BITOR(2080374784,_xlfn.BITLSHIFT(VOPC.MR!F70,17))</f>
        <v>2089025536</v>
      </c>
      <c r="O70" t="str">
        <f t="shared" si="7"/>
        <v>0x7C840000</v>
      </c>
      <c r="P70" t="str">
        <f t="shared" si="8"/>
        <v>D.u = (S0 == S1); 0</v>
      </c>
    </row>
    <row r="71" spans="2:16" x14ac:dyDescent="0.25">
      <c r="B71" t="s">
        <v>504</v>
      </c>
      <c r="C71" t="s">
        <v>2323</v>
      </c>
      <c r="D71">
        <v>3</v>
      </c>
      <c r="E71">
        <v>64</v>
      </c>
      <c r="F71">
        <f t="shared" si="6"/>
        <v>67</v>
      </c>
      <c r="G71" t="s">
        <v>2324</v>
      </c>
      <c r="H71" t="s">
        <v>2302</v>
      </c>
      <c r="I71" s="12">
        <v>0</v>
      </c>
      <c r="J71">
        <v>1</v>
      </c>
      <c r="K71">
        <v>0</v>
      </c>
      <c r="L71">
        <v>0</v>
      </c>
      <c r="M71">
        <v>68</v>
      </c>
      <c r="N71">
        <f>_xlfn.BITOR(2080374784,_xlfn.BITLSHIFT(VOPC.MR!F71,17))</f>
        <v>2089156608</v>
      </c>
      <c r="O71" t="str">
        <f t="shared" si="7"/>
        <v>0x7C860000</v>
      </c>
      <c r="P71" t="str">
        <f t="shared" si="8"/>
        <v>D.u = (S0 &lt;= S1); 0</v>
      </c>
    </row>
    <row r="72" spans="2:16" x14ac:dyDescent="0.25">
      <c r="B72" t="s">
        <v>506</v>
      </c>
      <c r="C72" t="s">
        <v>2325</v>
      </c>
      <c r="D72">
        <v>4</v>
      </c>
      <c r="E72">
        <v>64</v>
      </c>
      <c r="F72">
        <f t="shared" si="6"/>
        <v>68</v>
      </c>
      <c r="G72" t="s">
        <v>2326</v>
      </c>
      <c r="H72" t="s">
        <v>2302</v>
      </c>
      <c r="I72" s="12">
        <v>0</v>
      </c>
      <c r="J72">
        <v>1</v>
      </c>
      <c r="K72">
        <v>0</v>
      </c>
      <c r="L72">
        <v>0</v>
      </c>
      <c r="M72">
        <v>67</v>
      </c>
      <c r="N72">
        <f>_xlfn.BITOR(2080374784,_xlfn.BITLSHIFT(VOPC.MR!F72,17))</f>
        <v>2089287680</v>
      </c>
      <c r="O72" t="str">
        <f t="shared" si="7"/>
        <v>0x7C880000</v>
      </c>
      <c r="P72" t="str">
        <f t="shared" si="8"/>
        <v>D.u = (S0 &gt; S1); 0</v>
      </c>
    </row>
    <row r="73" spans="2:16" x14ac:dyDescent="0.25">
      <c r="B73" t="s">
        <v>508</v>
      </c>
      <c r="C73" t="s">
        <v>2327</v>
      </c>
      <c r="D73">
        <v>5</v>
      </c>
      <c r="E73">
        <v>64</v>
      </c>
      <c r="F73">
        <f t="shared" si="6"/>
        <v>69</v>
      </c>
      <c r="G73" t="s">
        <v>2328</v>
      </c>
      <c r="H73" t="s">
        <v>2302</v>
      </c>
      <c r="I73" s="12">
        <v>0</v>
      </c>
      <c r="J73">
        <v>1</v>
      </c>
      <c r="K73">
        <v>0</v>
      </c>
      <c r="L73">
        <v>0</v>
      </c>
      <c r="M73">
        <v>66</v>
      </c>
      <c r="N73">
        <f>_xlfn.BITOR(2080374784,_xlfn.BITLSHIFT(VOPC.MR!F73,17))</f>
        <v>2089418752</v>
      </c>
      <c r="O73" t="str">
        <f t="shared" si="7"/>
        <v>0x7C8A0000</v>
      </c>
      <c r="P73" t="str">
        <f t="shared" si="8"/>
        <v>D.u = (S0 &lt;&gt; S1); 0</v>
      </c>
    </row>
    <row r="74" spans="2:16" x14ac:dyDescent="0.25">
      <c r="B74" t="s">
        <v>510</v>
      </c>
      <c r="C74" t="s">
        <v>2329</v>
      </c>
      <c r="D74">
        <v>6</v>
      </c>
      <c r="E74">
        <v>64</v>
      </c>
      <c r="F74">
        <f t="shared" si="6"/>
        <v>70</v>
      </c>
      <c r="G74" t="s">
        <v>2330</v>
      </c>
      <c r="H74" t="s">
        <v>2302</v>
      </c>
      <c r="I74" s="12">
        <v>0</v>
      </c>
      <c r="J74">
        <v>1</v>
      </c>
      <c r="K74">
        <v>0</v>
      </c>
      <c r="L74">
        <v>0</v>
      </c>
      <c r="M74">
        <v>65</v>
      </c>
      <c r="N74">
        <f>_xlfn.BITOR(2080374784,_xlfn.BITLSHIFT(VOPC.MR!F74,17))</f>
        <v>2089549824</v>
      </c>
      <c r="O74" t="str">
        <f t="shared" si="7"/>
        <v>0x7C8C0000</v>
      </c>
      <c r="P74" t="str">
        <f t="shared" si="8"/>
        <v>D.u = (S0 &gt;= S1); 0</v>
      </c>
    </row>
    <row r="75" spans="2:16" x14ac:dyDescent="0.25">
      <c r="B75" t="s">
        <v>512</v>
      </c>
      <c r="C75" t="s">
        <v>2331</v>
      </c>
      <c r="D75">
        <v>7</v>
      </c>
      <c r="E75">
        <v>64</v>
      </c>
      <c r="F75">
        <f t="shared" si="6"/>
        <v>71</v>
      </c>
      <c r="G75" t="s">
        <v>2332</v>
      </c>
      <c r="H75" t="s">
        <v>2302</v>
      </c>
      <c r="I75" s="12">
        <v>0</v>
      </c>
      <c r="J75">
        <v>1</v>
      </c>
      <c r="K75">
        <v>0</v>
      </c>
      <c r="L75">
        <v>0</v>
      </c>
      <c r="M75">
        <v>72</v>
      </c>
      <c r="N75">
        <f>_xlfn.BITOR(2080374784,_xlfn.BITLSHIFT(VOPC.MR!F75,17))</f>
        <v>2089680896</v>
      </c>
      <c r="O75" t="str">
        <f t="shared" si="7"/>
        <v>0x7C8E0000</v>
      </c>
      <c r="P75" t="str">
        <f t="shared" si="8"/>
        <v>D.u = (!isNaN(S0) &amp;&amp; !isNaN(S1)); 0</v>
      </c>
    </row>
    <row r="76" spans="2:16" x14ac:dyDescent="0.25">
      <c r="B76" t="s">
        <v>514</v>
      </c>
      <c r="C76" t="s">
        <v>2333</v>
      </c>
      <c r="D76">
        <v>8</v>
      </c>
      <c r="E76">
        <v>64</v>
      </c>
      <c r="F76">
        <f t="shared" si="6"/>
        <v>72</v>
      </c>
      <c r="G76" t="s">
        <v>2334</v>
      </c>
      <c r="H76" t="s">
        <v>2302</v>
      </c>
      <c r="I76" s="12">
        <v>0</v>
      </c>
      <c r="J76">
        <v>1</v>
      </c>
      <c r="K76">
        <v>0</v>
      </c>
      <c r="L76">
        <v>0</v>
      </c>
      <c r="M76">
        <v>71</v>
      </c>
      <c r="N76">
        <f>_xlfn.BITOR(2080374784,_xlfn.BITLSHIFT(VOPC.MR!F76,17))</f>
        <v>2089811968</v>
      </c>
      <c r="O76" t="str">
        <f t="shared" si="7"/>
        <v>0x7C900000</v>
      </c>
      <c r="P76" t="str">
        <f t="shared" si="8"/>
        <v>D.u = (!isNaN(S0) || !isNaN(S1)); 0</v>
      </c>
    </row>
    <row r="77" spans="2:16" x14ac:dyDescent="0.25">
      <c r="B77" t="s">
        <v>516</v>
      </c>
      <c r="C77" t="s">
        <v>2335</v>
      </c>
      <c r="D77">
        <v>9</v>
      </c>
      <c r="E77">
        <v>64</v>
      </c>
      <c r="F77">
        <f t="shared" si="6"/>
        <v>73</v>
      </c>
      <c r="G77" t="s">
        <v>2336</v>
      </c>
      <c r="H77" t="s">
        <v>2302</v>
      </c>
      <c r="I77" s="12">
        <v>0</v>
      </c>
      <c r="J77">
        <v>1</v>
      </c>
      <c r="K77">
        <v>0</v>
      </c>
      <c r="L77">
        <v>0</v>
      </c>
      <c r="M77">
        <v>78</v>
      </c>
      <c r="N77">
        <f>_xlfn.BITOR(2080374784,_xlfn.BITLSHIFT(VOPC.MR!F77,17))</f>
        <v>2089943040</v>
      </c>
      <c r="O77" t="str">
        <f t="shared" si="7"/>
        <v>0x7C920000</v>
      </c>
      <c r="P77" t="str">
        <f t="shared" si="8"/>
        <v>D.u = !(S0 &gt;= S1); 0</v>
      </c>
    </row>
    <row r="78" spans="2:16" x14ac:dyDescent="0.25">
      <c r="B78" t="s">
        <v>518</v>
      </c>
      <c r="C78" t="s">
        <v>2337</v>
      </c>
      <c r="D78">
        <v>10</v>
      </c>
      <c r="E78">
        <v>64</v>
      </c>
      <c r="F78">
        <f t="shared" si="6"/>
        <v>74</v>
      </c>
      <c r="G78" t="s">
        <v>2338</v>
      </c>
      <c r="H78" t="s">
        <v>2302</v>
      </c>
      <c r="I78" s="12">
        <v>0</v>
      </c>
      <c r="J78">
        <v>1</v>
      </c>
      <c r="K78">
        <v>0</v>
      </c>
      <c r="L78">
        <v>0</v>
      </c>
      <c r="M78">
        <v>77</v>
      </c>
      <c r="N78">
        <f>_xlfn.BITOR(2080374784,_xlfn.BITLSHIFT(VOPC.MR!F78,17))</f>
        <v>2090074112</v>
      </c>
      <c r="O78" t="str">
        <f t="shared" si="7"/>
        <v>0x7C940000</v>
      </c>
      <c r="P78" t="str">
        <f t="shared" si="8"/>
        <v>D.u = !(S0 &lt;&gt; S1); 0</v>
      </c>
    </row>
    <row r="79" spans="2:16" x14ac:dyDescent="0.25">
      <c r="B79" t="s">
        <v>520</v>
      </c>
      <c r="C79" t="s">
        <v>2339</v>
      </c>
      <c r="D79">
        <v>11</v>
      </c>
      <c r="E79">
        <v>64</v>
      </c>
      <c r="F79">
        <f t="shared" si="6"/>
        <v>75</v>
      </c>
      <c r="G79" t="s">
        <v>2340</v>
      </c>
      <c r="H79" t="s">
        <v>2302</v>
      </c>
      <c r="I79" s="12">
        <v>0</v>
      </c>
      <c r="J79">
        <v>1</v>
      </c>
      <c r="K79">
        <v>0</v>
      </c>
      <c r="L79">
        <v>0</v>
      </c>
      <c r="M79">
        <v>76</v>
      </c>
      <c r="N79">
        <f>_xlfn.BITOR(2080374784,_xlfn.BITLSHIFT(VOPC.MR!F79,17))</f>
        <v>2090205184</v>
      </c>
      <c r="O79" t="str">
        <f t="shared" si="7"/>
        <v>0x7C960000</v>
      </c>
      <c r="P79" t="str">
        <f t="shared" si="8"/>
        <v>D.u = !(S0 &gt; S1); 0</v>
      </c>
    </row>
    <row r="80" spans="2:16" x14ac:dyDescent="0.25">
      <c r="B80" t="s">
        <v>522</v>
      </c>
      <c r="C80" t="s">
        <v>2341</v>
      </c>
      <c r="D80">
        <v>12</v>
      </c>
      <c r="E80">
        <v>64</v>
      </c>
      <c r="F80">
        <f t="shared" si="6"/>
        <v>76</v>
      </c>
      <c r="G80" t="s">
        <v>2342</v>
      </c>
      <c r="H80" t="s">
        <v>2302</v>
      </c>
      <c r="I80" s="12">
        <v>0</v>
      </c>
      <c r="J80">
        <v>1</v>
      </c>
      <c r="K80">
        <v>0</v>
      </c>
      <c r="L80">
        <v>0</v>
      </c>
      <c r="M80">
        <v>75</v>
      </c>
      <c r="N80">
        <f>_xlfn.BITOR(2080374784,_xlfn.BITLSHIFT(VOPC.MR!F80,17))</f>
        <v>2090336256</v>
      </c>
      <c r="O80" t="str">
        <f t="shared" si="7"/>
        <v>0x7C980000</v>
      </c>
      <c r="P80" t="str">
        <f t="shared" si="8"/>
        <v>D.u = !(S0 &lt;= S1); 0</v>
      </c>
    </row>
    <row r="81" spans="2:16" x14ac:dyDescent="0.25">
      <c r="B81" t="s">
        <v>524</v>
      </c>
      <c r="C81" t="s">
        <v>2343</v>
      </c>
      <c r="D81">
        <v>13</v>
      </c>
      <c r="E81">
        <v>64</v>
      </c>
      <c r="F81">
        <f t="shared" si="6"/>
        <v>77</v>
      </c>
      <c r="G81" t="s">
        <v>2344</v>
      </c>
      <c r="H81" t="s">
        <v>2302</v>
      </c>
      <c r="I81" s="12">
        <v>0</v>
      </c>
      <c r="J81">
        <v>1</v>
      </c>
      <c r="K81">
        <v>0</v>
      </c>
      <c r="L81">
        <v>0</v>
      </c>
      <c r="M81">
        <v>74</v>
      </c>
      <c r="N81">
        <f>_xlfn.BITOR(2080374784,_xlfn.BITLSHIFT(VOPC.MR!F81,17))</f>
        <v>2090467328</v>
      </c>
      <c r="O81" t="str">
        <f t="shared" si="7"/>
        <v>0x7C9A0000</v>
      </c>
      <c r="P81" t="str">
        <f t="shared" si="8"/>
        <v>D.u = !(S0 == S1); 0</v>
      </c>
    </row>
    <row r="82" spans="2:16" x14ac:dyDescent="0.25">
      <c r="B82" t="s">
        <v>526</v>
      </c>
      <c r="C82" t="s">
        <v>2345</v>
      </c>
      <c r="D82">
        <v>14</v>
      </c>
      <c r="E82">
        <v>64</v>
      </c>
      <c r="F82">
        <f t="shared" si="6"/>
        <v>78</v>
      </c>
      <c r="G82" t="s">
        <v>2346</v>
      </c>
      <c r="H82" t="s">
        <v>2302</v>
      </c>
      <c r="I82" s="12">
        <v>0</v>
      </c>
      <c r="J82">
        <v>1</v>
      </c>
      <c r="K82">
        <v>0</v>
      </c>
      <c r="L82">
        <v>0</v>
      </c>
      <c r="M82">
        <v>73</v>
      </c>
      <c r="N82">
        <f>_xlfn.BITOR(2080374784,_xlfn.BITLSHIFT(VOPC.MR!F82,17))</f>
        <v>2090598400</v>
      </c>
      <c r="O82" t="str">
        <f t="shared" si="7"/>
        <v>0x7C9C0000</v>
      </c>
      <c r="P82" t="str">
        <f t="shared" si="8"/>
        <v>D.u = !(S0 &lt; S1); 0</v>
      </c>
    </row>
    <row r="83" spans="2:16" x14ac:dyDescent="0.25">
      <c r="B83" t="s">
        <v>528</v>
      </c>
      <c r="C83" t="s">
        <v>2347</v>
      </c>
      <c r="D83">
        <v>15</v>
      </c>
      <c r="E83">
        <v>64</v>
      </c>
      <c r="F83">
        <f t="shared" si="6"/>
        <v>79</v>
      </c>
      <c r="G83" t="s">
        <v>2348</v>
      </c>
      <c r="H83" t="s">
        <v>2302</v>
      </c>
      <c r="I83" s="12">
        <v>0</v>
      </c>
      <c r="J83">
        <v>1</v>
      </c>
      <c r="K83">
        <v>0</v>
      </c>
      <c r="L83">
        <v>0</v>
      </c>
      <c r="M83">
        <v>64</v>
      </c>
      <c r="N83">
        <f>_xlfn.BITOR(2080374784,_xlfn.BITLSHIFT(VOPC.MR!F83,17))</f>
        <v>2090729472</v>
      </c>
      <c r="O83" t="str">
        <f t="shared" si="7"/>
        <v>0x7C9E0000</v>
      </c>
      <c r="P83" t="str">
        <f t="shared" si="8"/>
        <v>D.u = 1; 0</v>
      </c>
    </row>
    <row r="84" spans="2:16" x14ac:dyDescent="0.25">
      <c r="B84" t="s">
        <v>530</v>
      </c>
      <c r="C84" t="s">
        <v>1253</v>
      </c>
      <c r="D84">
        <v>0</v>
      </c>
      <c r="E84">
        <v>80</v>
      </c>
      <c r="F84">
        <f t="shared" si="6"/>
        <v>80</v>
      </c>
      <c r="G84" t="s">
        <v>2318</v>
      </c>
      <c r="H84" t="s">
        <v>2303</v>
      </c>
      <c r="I84" s="12">
        <v>0</v>
      </c>
      <c r="J84">
        <v>1</v>
      </c>
      <c r="K84">
        <v>0</v>
      </c>
      <c r="L84">
        <v>1</v>
      </c>
      <c r="M84">
        <v>95</v>
      </c>
      <c r="N84">
        <f>_xlfn.BITOR(2080374784,_xlfn.BITLSHIFT(VOPC.MR!F84,17))</f>
        <v>2090860544</v>
      </c>
      <c r="O84" t="str">
        <f t="shared" si="7"/>
        <v>0x7CA00000</v>
      </c>
      <c r="P84" t="str">
        <f t="shared" si="8"/>
        <v>D.u = 0; 0</v>
      </c>
    </row>
    <row r="85" spans="2:16" x14ac:dyDescent="0.25">
      <c r="B85" t="s">
        <v>532</v>
      </c>
      <c r="C85" t="s">
        <v>2319</v>
      </c>
      <c r="D85">
        <v>1</v>
      </c>
      <c r="E85">
        <v>80</v>
      </c>
      <c r="F85">
        <f t="shared" si="6"/>
        <v>81</v>
      </c>
      <c r="G85" t="s">
        <v>2320</v>
      </c>
      <c r="H85" t="s">
        <v>2303</v>
      </c>
      <c r="I85" s="12">
        <v>0</v>
      </c>
      <c r="J85">
        <v>1</v>
      </c>
      <c r="K85">
        <v>0</v>
      </c>
      <c r="L85">
        <v>1</v>
      </c>
      <c r="M85">
        <v>86</v>
      </c>
      <c r="N85">
        <f>_xlfn.BITOR(2080374784,_xlfn.BITLSHIFT(VOPC.MR!F85,17))</f>
        <v>2090991616</v>
      </c>
      <c r="O85" t="str">
        <f t="shared" si="7"/>
        <v>0x7CA20000</v>
      </c>
      <c r="P85" t="str">
        <f t="shared" si="8"/>
        <v>D.u = (S0 &lt; S1); 0</v>
      </c>
    </row>
    <row r="86" spans="2:16" x14ac:dyDescent="0.25">
      <c r="B86" t="s">
        <v>534</v>
      </c>
      <c r="C86" t="s">
        <v>2321</v>
      </c>
      <c r="D86">
        <v>2</v>
      </c>
      <c r="E86">
        <v>80</v>
      </c>
      <c r="F86">
        <f t="shared" si="6"/>
        <v>82</v>
      </c>
      <c r="G86" t="s">
        <v>2322</v>
      </c>
      <c r="H86" t="s">
        <v>2303</v>
      </c>
      <c r="I86" s="12">
        <v>0</v>
      </c>
      <c r="J86">
        <v>1</v>
      </c>
      <c r="K86">
        <v>0</v>
      </c>
      <c r="L86">
        <v>1</v>
      </c>
      <c r="M86">
        <v>85</v>
      </c>
      <c r="N86">
        <f>_xlfn.BITOR(2080374784,_xlfn.BITLSHIFT(VOPC.MR!F86,17))</f>
        <v>2091122688</v>
      </c>
      <c r="O86" t="str">
        <f t="shared" si="7"/>
        <v>0x7CA40000</v>
      </c>
      <c r="P86" t="str">
        <f t="shared" si="8"/>
        <v>D.u = (S0 == S1); 0</v>
      </c>
    </row>
    <row r="87" spans="2:16" x14ac:dyDescent="0.25">
      <c r="B87" t="s">
        <v>536</v>
      </c>
      <c r="C87" t="s">
        <v>2323</v>
      </c>
      <c r="D87">
        <v>3</v>
      </c>
      <c r="E87">
        <v>80</v>
      </c>
      <c r="F87">
        <f t="shared" si="6"/>
        <v>83</v>
      </c>
      <c r="G87" t="s">
        <v>2324</v>
      </c>
      <c r="H87" t="s">
        <v>2303</v>
      </c>
      <c r="I87" s="12">
        <v>0</v>
      </c>
      <c r="J87">
        <v>1</v>
      </c>
      <c r="K87">
        <v>0</v>
      </c>
      <c r="L87">
        <v>1</v>
      </c>
      <c r="M87">
        <v>84</v>
      </c>
      <c r="N87">
        <f>_xlfn.BITOR(2080374784,_xlfn.BITLSHIFT(VOPC.MR!F87,17))</f>
        <v>2091253760</v>
      </c>
      <c r="O87" t="str">
        <f t="shared" si="7"/>
        <v>0x7CA60000</v>
      </c>
      <c r="P87" t="str">
        <f t="shared" si="8"/>
        <v>D.u = (S0 &lt;= S1); 0</v>
      </c>
    </row>
    <row r="88" spans="2:16" x14ac:dyDescent="0.25">
      <c r="B88" t="s">
        <v>538</v>
      </c>
      <c r="C88" t="s">
        <v>2325</v>
      </c>
      <c r="D88">
        <v>4</v>
      </c>
      <c r="E88">
        <v>80</v>
      </c>
      <c r="F88">
        <f t="shared" si="6"/>
        <v>84</v>
      </c>
      <c r="G88" t="s">
        <v>2326</v>
      </c>
      <c r="H88" t="s">
        <v>2303</v>
      </c>
      <c r="I88" s="12">
        <v>0</v>
      </c>
      <c r="J88">
        <v>1</v>
      </c>
      <c r="K88">
        <v>0</v>
      </c>
      <c r="L88">
        <v>1</v>
      </c>
      <c r="M88">
        <v>83</v>
      </c>
      <c r="N88">
        <f>_xlfn.BITOR(2080374784,_xlfn.BITLSHIFT(VOPC.MR!F88,17))</f>
        <v>2091384832</v>
      </c>
      <c r="O88" t="str">
        <f t="shared" si="7"/>
        <v>0x7CA80000</v>
      </c>
      <c r="P88" t="str">
        <f t="shared" si="8"/>
        <v>D.u = (S0 &gt; S1); 0</v>
      </c>
    </row>
    <row r="89" spans="2:16" x14ac:dyDescent="0.25">
      <c r="B89" t="s">
        <v>540</v>
      </c>
      <c r="C89" t="s">
        <v>2327</v>
      </c>
      <c r="D89">
        <v>5</v>
      </c>
      <c r="E89">
        <v>80</v>
      </c>
      <c r="F89">
        <f t="shared" si="6"/>
        <v>85</v>
      </c>
      <c r="G89" t="s">
        <v>2328</v>
      </c>
      <c r="H89" t="s">
        <v>2303</v>
      </c>
      <c r="I89" s="12">
        <v>0</v>
      </c>
      <c r="J89">
        <v>1</v>
      </c>
      <c r="K89">
        <v>0</v>
      </c>
      <c r="L89">
        <v>1</v>
      </c>
      <c r="M89">
        <v>82</v>
      </c>
      <c r="N89">
        <f>_xlfn.BITOR(2080374784,_xlfn.BITLSHIFT(VOPC.MR!F89,17))</f>
        <v>2091515904</v>
      </c>
      <c r="O89" t="str">
        <f t="shared" si="7"/>
        <v>0x7CAA0000</v>
      </c>
      <c r="P89" t="str">
        <f t="shared" si="8"/>
        <v>D.u = (S0 &lt;&gt; S1); 0</v>
      </c>
    </row>
    <row r="90" spans="2:16" x14ac:dyDescent="0.25">
      <c r="B90" t="s">
        <v>542</v>
      </c>
      <c r="C90" t="s">
        <v>2329</v>
      </c>
      <c r="D90">
        <v>6</v>
      </c>
      <c r="E90">
        <v>80</v>
      </c>
      <c r="F90">
        <f t="shared" si="6"/>
        <v>86</v>
      </c>
      <c r="G90" t="s">
        <v>2330</v>
      </c>
      <c r="H90" t="s">
        <v>2303</v>
      </c>
      <c r="I90" s="12">
        <v>0</v>
      </c>
      <c r="J90">
        <v>1</v>
      </c>
      <c r="K90">
        <v>0</v>
      </c>
      <c r="L90">
        <v>1</v>
      </c>
      <c r="M90">
        <v>81</v>
      </c>
      <c r="N90">
        <f>_xlfn.BITOR(2080374784,_xlfn.BITLSHIFT(VOPC.MR!F90,17))</f>
        <v>2091646976</v>
      </c>
      <c r="O90" t="str">
        <f t="shared" si="7"/>
        <v>0x7CAC0000</v>
      </c>
      <c r="P90" t="str">
        <f t="shared" si="8"/>
        <v>D.u = (S0 &gt;= S1); 0</v>
      </c>
    </row>
    <row r="91" spans="2:16" x14ac:dyDescent="0.25">
      <c r="B91" t="s">
        <v>544</v>
      </c>
      <c r="C91" t="s">
        <v>2331</v>
      </c>
      <c r="D91">
        <v>7</v>
      </c>
      <c r="E91">
        <v>80</v>
      </c>
      <c r="F91">
        <f t="shared" si="6"/>
        <v>87</v>
      </c>
      <c r="G91" t="s">
        <v>2332</v>
      </c>
      <c r="H91" t="s">
        <v>2303</v>
      </c>
      <c r="I91" s="12">
        <v>0</v>
      </c>
      <c r="J91">
        <v>1</v>
      </c>
      <c r="K91">
        <v>0</v>
      </c>
      <c r="L91">
        <v>1</v>
      </c>
      <c r="M91">
        <v>88</v>
      </c>
      <c r="N91">
        <f>_xlfn.BITOR(2080374784,_xlfn.BITLSHIFT(VOPC.MR!F91,17))</f>
        <v>2091778048</v>
      </c>
      <c r="O91" t="str">
        <f t="shared" si="7"/>
        <v>0x7CAE0000</v>
      </c>
      <c r="P91" t="str">
        <f t="shared" si="8"/>
        <v>D.u = (!isNaN(S0) &amp;&amp; !isNaN(S1)); 0</v>
      </c>
    </row>
    <row r="92" spans="2:16" x14ac:dyDescent="0.25">
      <c r="B92" t="s">
        <v>546</v>
      </c>
      <c r="C92" t="s">
        <v>2333</v>
      </c>
      <c r="D92">
        <v>8</v>
      </c>
      <c r="E92">
        <v>80</v>
      </c>
      <c r="F92">
        <f t="shared" si="6"/>
        <v>88</v>
      </c>
      <c r="G92" t="s">
        <v>2334</v>
      </c>
      <c r="H92" t="s">
        <v>2303</v>
      </c>
      <c r="I92" s="12">
        <v>0</v>
      </c>
      <c r="J92">
        <v>1</v>
      </c>
      <c r="K92">
        <v>0</v>
      </c>
      <c r="L92">
        <v>1</v>
      </c>
      <c r="M92">
        <v>87</v>
      </c>
      <c r="N92">
        <f>_xlfn.BITOR(2080374784,_xlfn.BITLSHIFT(VOPC.MR!F92,17))</f>
        <v>2091909120</v>
      </c>
      <c r="O92" t="str">
        <f t="shared" si="7"/>
        <v>0x7CB00000</v>
      </c>
      <c r="P92" t="str">
        <f t="shared" si="8"/>
        <v>D.u = (!isNaN(S0) || !isNaN(S1)); 0</v>
      </c>
    </row>
    <row r="93" spans="2:16" x14ac:dyDescent="0.25">
      <c r="B93" t="s">
        <v>548</v>
      </c>
      <c r="C93" t="s">
        <v>2335</v>
      </c>
      <c r="D93">
        <v>9</v>
      </c>
      <c r="E93">
        <v>80</v>
      </c>
      <c r="F93">
        <f t="shared" si="6"/>
        <v>89</v>
      </c>
      <c r="G93" t="s">
        <v>2336</v>
      </c>
      <c r="H93" t="s">
        <v>2303</v>
      </c>
      <c r="I93" s="12">
        <v>0</v>
      </c>
      <c r="J93">
        <v>1</v>
      </c>
      <c r="K93">
        <v>0</v>
      </c>
      <c r="L93">
        <v>1</v>
      </c>
      <c r="M93">
        <v>94</v>
      </c>
      <c r="N93">
        <f>_xlfn.BITOR(2080374784,_xlfn.BITLSHIFT(VOPC.MR!F93,17))</f>
        <v>2092040192</v>
      </c>
      <c r="O93" t="str">
        <f t="shared" si="7"/>
        <v>0x7CB20000</v>
      </c>
      <c r="P93" t="str">
        <f t="shared" si="8"/>
        <v>D.u = !(S0 &gt;= S1); 0</v>
      </c>
    </row>
    <row r="94" spans="2:16" x14ac:dyDescent="0.25">
      <c r="B94" t="s">
        <v>550</v>
      </c>
      <c r="C94" t="s">
        <v>2337</v>
      </c>
      <c r="D94">
        <v>10</v>
      </c>
      <c r="E94">
        <v>80</v>
      </c>
      <c r="F94">
        <f t="shared" si="6"/>
        <v>90</v>
      </c>
      <c r="G94" t="s">
        <v>2338</v>
      </c>
      <c r="H94" t="s">
        <v>2303</v>
      </c>
      <c r="I94" s="12">
        <v>0</v>
      </c>
      <c r="J94">
        <v>1</v>
      </c>
      <c r="K94">
        <v>0</v>
      </c>
      <c r="L94">
        <v>1</v>
      </c>
      <c r="M94">
        <v>93</v>
      </c>
      <c r="N94">
        <f>_xlfn.BITOR(2080374784,_xlfn.BITLSHIFT(VOPC.MR!F94,17))</f>
        <v>2092171264</v>
      </c>
      <c r="O94" t="str">
        <f t="shared" si="7"/>
        <v>0x7CB40000</v>
      </c>
      <c r="P94" t="str">
        <f t="shared" si="8"/>
        <v>D.u = !(S0 &lt;&gt; S1); 0</v>
      </c>
    </row>
    <row r="95" spans="2:16" x14ac:dyDescent="0.25">
      <c r="B95" t="s">
        <v>552</v>
      </c>
      <c r="C95" t="s">
        <v>2339</v>
      </c>
      <c r="D95">
        <v>11</v>
      </c>
      <c r="E95">
        <v>80</v>
      </c>
      <c r="F95">
        <f t="shared" si="6"/>
        <v>91</v>
      </c>
      <c r="G95" t="s">
        <v>2340</v>
      </c>
      <c r="H95" t="s">
        <v>2303</v>
      </c>
      <c r="I95" s="12">
        <v>0</v>
      </c>
      <c r="J95">
        <v>1</v>
      </c>
      <c r="K95">
        <v>0</v>
      </c>
      <c r="L95">
        <v>1</v>
      </c>
      <c r="M95">
        <v>92</v>
      </c>
      <c r="N95">
        <f>_xlfn.BITOR(2080374784,_xlfn.BITLSHIFT(VOPC.MR!F95,17))</f>
        <v>2092302336</v>
      </c>
      <c r="O95" t="str">
        <f t="shared" si="7"/>
        <v>0x7CB60000</v>
      </c>
      <c r="P95" t="str">
        <f t="shared" si="8"/>
        <v>D.u = !(S0 &gt; S1); 0</v>
      </c>
    </row>
    <row r="96" spans="2:16" x14ac:dyDescent="0.25">
      <c r="B96" t="s">
        <v>554</v>
      </c>
      <c r="C96" t="s">
        <v>2341</v>
      </c>
      <c r="D96">
        <v>12</v>
      </c>
      <c r="E96">
        <v>80</v>
      </c>
      <c r="F96">
        <f t="shared" si="6"/>
        <v>92</v>
      </c>
      <c r="G96" t="s">
        <v>2342</v>
      </c>
      <c r="H96" t="s">
        <v>2303</v>
      </c>
      <c r="I96" s="12">
        <v>0</v>
      </c>
      <c r="J96">
        <v>1</v>
      </c>
      <c r="K96">
        <v>0</v>
      </c>
      <c r="L96">
        <v>1</v>
      </c>
      <c r="M96">
        <v>91</v>
      </c>
      <c r="N96">
        <f>_xlfn.BITOR(2080374784,_xlfn.BITLSHIFT(VOPC.MR!F96,17))</f>
        <v>2092433408</v>
      </c>
      <c r="O96" t="str">
        <f t="shared" si="7"/>
        <v>0x7CB80000</v>
      </c>
      <c r="P96" t="str">
        <f t="shared" si="8"/>
        <v>D.u = !(S0 &lt;= S1); 0</v>
      </c>
    </row>
    <row r="97" spans="2:16" x14ac:dyDescent="0.25">
      <c r="B97" t="s">
        <v>556</v>
      </c>
      <c r="C97" t="s">
        <v>2343</v>
      </c>
      <c r="D97">
        <v>13</v>
      </c>
      <c r="E97">
        <v>80</v>
      </c>
      <c r="F97">
        <f t="shared" si="6"/>
        <v>93</v>
      </c>
      <c r="G97" t="s">
        <v>2344</v>
      </c>
      <c r="H97" t="s">
        <v>2303</v>
      </c>
      <c r="I97" s="12">
        <v>0</v>
      </c>
      <c r="J97">
        <v>1</v>
      </c>
      <c r="K97">
        <v>0</v>
      </c>
      <c r="L97">
        <v>1</v>
      </c>
      <c r="M97">
        <v>90</v>
      </c>
      <c r="N97">
        <f>_xlfn.BITOR(2080374784,_xlfn.BITLSHIFT(VOPC.MR!F97,17))</f>
        <v>2092564480</v>
      </c>
      <c r="O97" t="str">
        <f t="shared" si="7"/>
        <v>0x7CBA0000</v>
      </c>
      <c r="P97" t="str">
        <f t="shared" si="8"/>
        <v>D.u = !(S0 == S1); 0</v>
      </c>
    </row>
    <row r="98" spans="2:16" x14ac:dyDescent="0.25">
      <c r="B98" t="s">
        <v>558</v>
      </c>
      <c r="C98" t="s">
        <v>2345</v>
      </c>
      <c r="D98">
        <v>14</v>
      </c>
      <c r="E98">
        <v>80</v>
      </c>
      <c r="F98">
        <f t="shared" si="6"/>
        <v>94</v>
      </c>
      <c r="G98" t="s">
        <v>2346</v>
      </c>
      <c r="H98" t="s">
        <v>2303</v>
      </c>
      <c r="I98" s="12">
        <v>0</v>
      </c>
      <c r="J98">
        <v>1</v>
      </c>
      <c r="K98">
        <v>0</v>
      </c>
      <c r="L98">
        <v>1</v>
      </c>
      <c r="M98">
        <v>89</v>
      </c>
      <c r="N98">
        <f>_xlfn.BITOR(2080374784,_xlfn.BITLSHIFT(VOPC.MR!F98,17))</f>
        <v>2092695552</v>
      </c>
      <c r="O98" t="str">
        <f t="shared" si="7"/>
        <v>0x7CBC0000</v>
      </c>
      <c r="P98" t="str">
        <f t="shared" si="8"/>
        <v>D.u = !(S0 &lt; S1); 0</v>
      </c>
    </row>
    <row r="99" spans="2:16" x14ac:dyDescent="0.25">
      <c r="B99" t="s">
        <v>560</v>
      </c>
      <c r="C99" t="s">
        <v>2347</v>
      </c>
      <c r="D99">
        <v>15</v>
      </c>
      <c r="E99">
        <v>80</v>
      </c>
      <c r="F99">
        <f t="shared" si="6"/>
        <v>95</v>
      </c>
      <c r="G99" t="s">
        <v>2348</v>
      </c>
      <c r="H99" t="s">
        <v>2303</v>
      </c>
      <c r="I99" s="12">
        <v>0</v>
      </c>
      <c r="J99">
        <v>1</v>
      </c>
      <c r="K99">
        <v>0</v>
      </c>
      <c r="L99">
        <v>1</v>
      </c>
      <c r="M99">
        <v>80</v>
      </c>
      <c r="N99">
        <f>_xlfn.BITOR(2080374784,_xlfn.BITLSHIFT(VOPC.MR!F99,17))</f>
        <v>2092826624</v>
      </c>
      <c r="O99" t="str">
        <f t="shared" si="7"/>
        <v>0x7CBE0000</v>
      </c>
      <c r="P99" t="str">
        <f t="shared" si="8"/>
        <v>D.u = 1; 0</v>
      </c>
    </row>
    <row r="100" spans="2:16" x14ac:dyDescent="0.25">
      <c r="B100" t="s">
        <v>562</v>
      </c>
      <c r="C100" t="s">
        <v>1253</v>
      </c>
      <c r="D100">
        <v>0</v>
      </c>
      <c r="E100">
        <v>96</v>
      </c>
      <c r="F100">
        <f t="shared" ref="F100:F131" si="9">E100+D100</f>
        <v>96</v>
      </c>
      <c r="G100" t="s">
        <v>2318</v>
      </c>
      <c r="H100" t="s">
        <v>2304</v>
      </c>
      <c r="I100" s="12">
        <v>0</v>
      </c>
      <c r="J100">
        <v>1</v>
      </c>
      <c r="K100">
        <v>1</v>
      </c>
      <c r="L100">
        <v>0</v>
      </c>
      <c r="M100">
        <v>111</v>
      </c>
      <c r="N100">
        <f>_xlfn.BITOR(2080374784,_xlfn.BITLSHIFT(VOPC.MR!F100,17))</f>
        <v>2092957696</v>
      </c>
      <c r="O100" t="str">
        <f t="shared" ref="O100:O131" si="10">"0x" &amp;DEC2HEX(N100)</f>
        <v>0x7CC00000</v>
      </c>
      <c r="P100" t="str">
        <f t="shared" ref="P100:P131" si="11">G100&amp;"; " &amp;I100</f>
        <v>D.u = 0; 0</v>
      </c>
    </row>
    <row r="101" spans="2:16" x14ac:dyDescent="0.25">
      <c r="B101" t="s">
        <v>564</v>
      </c>
      <c r="C101" t="s">
        <v>2319</v>
      </c>
      <c r="D101">
        <v>1</v>
      </c>
      <c r="E101">
        <v>96</v>
      </c>
      <c r="F101">
        <f t="shared" si="9"/>
        <v>97</v>
      </c>
      <c r="G101" t="s">
        <v>2320</v>
      </c>
      <c r="H101" t="s">
        <v>2304</v>
      </c>
      <c r="I101" s="12">
        <v>0</v>
      </c>
      <c r="J101">
        <v>1</v>
      </c>
      <c r="K101">
        <v>1</v>
      </c>
      <c r="L101">
        <v>0</v>
      </c>
      <c r="M101">
        <v>102</v>
      </c>
      <c r="N101">
        <f>_xlfn.BITOR(2080374784,_xlfn.BITLSHIFT(VOPC.MR!F101,17))</f>
        <v>2093088768</v>
      </c>
      <c r="O101" t="str">
        <f t="shared" si="10"/>
        <v>0x7CC20000</v>
      </c>
      <c r="P101" t="str">
        <f t="shared" si="11"/>
        <v>D.u = (S0 &lt; S1); 0</v>
      </c>
    </row>
    <row r="102" spans="2:16" x14ac:dyDescent="0.25">
      <c r="B102" t="s">
        <v>566</v>
      </c>
      <c r="C102" t="s">
        <v>2321</v>
      </c>
      <c r="D102">
        <v>2</v>
      </c>
      <c r="E102">
        <v>96</v>
      </c>
      <c r="F102">
        <f t="shared" si="9"/>
        <v>98</v>
      </c>
      <c r="G102" t="s">
        <v>2322</v>
      </c>
      <c r="H102" t="s">
        <v>2304</v>
      </c>
      <c r="I102" s="12">
        <v>0</v>
      </c>
      <c r="J102">
        <v>1</v>
      </c>
      <c r="K102">
        <v>1</v>
      </c>
      <c r="L102">
        <v>0</v>
      </c>
      <c r="M102">
        <v>101</v>
      </c>
      <c r="N102">
        <f>_xlfn.BITOR(2080374784,_xlfn.BITLSHIFT(VOPC.MR!F102,17))</f>
        <v>2093219840</v>
      </c>
      <c r="O102" t="str">
        <f t="shared" si="10"/>
        <v>0x7CC40000</v>
      </c>
      <c r="P102" t="str">
        <f t="shared" si="11"/>
        <v>D.u = (S0 == S1); 0</v>
      </c>
    </row>
    <row r="103" spans="2:16" x14ac:dyDescent="0.25">
      <c r="B103" t="s">
        <v>568</v>
      </c>
      <c r="C103" t="s">
        <v>2323</v>
      </c>
      <c r="D103">
        <v>3</v>
      </c>
      <c r="E103">
        <v>96</v>
      </c>
      <c r="F103">
        <f t="shared" si="9"/>
        <v>99</v>
      </c>
      <c r="G103" t="s">
        <v>2324</v>
      </c>
      <c r="H103" t="s">
        <v>2304</v>
      </c>
      <c r="I103" s="12">
        <v>0</v>
      </c>
      <c r="J103">
        <v>1</v>
      </c>
      <c r="K103">
        <v>1</v>
      </c>
      <c r="L103">
        <v>0</v>
      </c>
      <c r="M103">
        <v>100</v>
      </c>
      <c r="N103">
        <f>_xlfn.BITOR(2080374784,_xlfn.BITLSHIFT(VOPC.MR!F103,17))</f>
        <v>2093350912</v>
      </c>
      <c r="O103" t="str">
        <f t="shared" si="10"/>
        <v>0x7CC60000</v>
      </c>
      <c r="P103" t="str">
        <f t="shared" si="11"/>
        <v>D.u = (S0 &lt;= S1); 0</v>
      </c>
    </row>
    <row r="104" spans="2:16" x14ac:dyDescent="0.25">
      <c r="B104" t="s">
        <v>570</v>
      </c>
      <c r="C104" t="s">
        <v>2325</v>
      </c>
      <c r="D104">
        <v>4</v>
      </c>
      <c r="E104">
        <v>96</v>
      </c>
      <c r="F104">
        <f t="shared" si="9"/>
        <v>100</v>
      </c>
      <c r="G104" t="s">
        <v>2326</v>
      </c>
      <c r="H104" t="s">
        <v>2304</v>
      </c>
      <c r="I104" s="12">
        <v>0</v>
      </c>
      <c r="J104">
        <v>1</v>
      </c>
      <c r="K104">
        <v>1</v>
      </c>
      <c r="L104">
        <v>0</v>
      </c>
      <c r="M104">
        <v>99</v>
      </c>
      <c r="N104">
        <f>_xlfn.BITOR(2080374784,_xlfn.BITLSHIFT(VOPC.MR!F104,17))</f>
        <v>2093481984</v>
      </c>
      <c r="O104" t="str">
        <f t="shared" si="10"/>
        <v>0x7CC80000</v>
      </c>
      <c r="P104" t="str">
        <f t="shared" si="11"/>
        <v>D.u = (S0 &gt; S1); 0</v>
      </c>
    </row>
    <row r="105" spans="2:16" x14ac:dyDescent="0.25">
      <c r="B105" t="s">
        <v>572</v>
      </c>
      <c r="C105" t="s">
        <v>2327</v>
      </c>
      <c r="D105">
        <v>5</v>
      </c>
      <c r="E105">
        <v>96</v>
      </c>
      <c r="F105">
        <f t="shared" si="9"/>
        <v>101</v>
      </c>
      <c r="G105" t="s">
        <v>2328</v>
      </c>
      <c r="H105" t="s">
        <v>2304</v>
      </c>
      <c r="I105" s="12">
        <v>0</v>
      </c>
      <c r="J105">
        <v>1</v>
      </c>
      <c r="K105">
        <v>1</v>
      </c>
      <c r="L105">
        <v>0</v>
      </c>
      <c r="M105">
        <v>98</v>
      </c>
      <c r="N105">
        <f>_xlfn.BITOR(2080374784,_xlfn.BITLSHIFT(VOPC.MR!F105,17))</f>
        <v>2093613056</v>
      </c>
      <c r="O105" t="str">
        <f t="shared" si="10"/>
        <v>0x7CCA0000</v>
      </c>
      <c r="P105" t="str">
        <f t="shared" si="11"/>
        <v>D.u = (S0 &lt;&gt; S1); 0</v>
      </c>
    </row>
    <row r="106" spans="2:16" x14ac:dyDescent="0.25">
      <c r="B106" t="s">
        <v>574</v>
      </c>
      <c r="C106" t="s">
        <v>2329</v>
      </c>
      <c r="D106">
        <v>6</v>
      </c>
      <c r="E106">
        <v>96</v>
      </c>
      <c r="F106">
        <f t="shared" si="9"/>
        <v>102</v>
      </c>
      <c r="G106" t="s">
        <v>2330</v>
      </c>
      <c r="H106" t="s">
        <v>2304</v>
      </c>
      <c r="I106" s="12">
        <v>0</v>
      </c>
      <c r="J106">
        <v>1</v>
      </c>
      <c r="K106">
        <v>1</v>
      </c>
      <c r="L106">
        <v>0</v>
      </c>
      <c r="M106">
        <v>97</v>
      </c>
      <c r="N106">
        <f>_xlfn.BITOR(2080374784,_xlfn.BITLSHIFT(VOPC.MR!F106,17))</f>
        <v>2093744128</v>
      </c>
      <c r="O106" t="str">
        <f t="shared" si="10"/>
        <v>0x7CCC0000</v>
      </c>
      <c r="P106" t="str">
        <f t="shared" si="11"/>
        <v>D.u = (S0 &gt;= S1); 0</v>
      </c>
    </row>
    <row r="107" spans="2:16" x14ac:dyDescent="0.25">
      <c r="B107" t="s">
        <v>576</v>
      </c>
      <c r="C107" t="s">
        <v>2331</v>
      </c>
      <c r="D107">
        <v>7</v>
      </c>
      <c r="E107">
        <v>96</v>
      </c>
      <c r="F107">
        <f t="shared" si="9"/>
        <v>103</v>
      </c>
      <c r="G107" t="s">
        <v>2332</v>
      </c>
      <c r="H107" t="s">
        <v>2304</v>
      </c>
      <c r="I107" s="12">
        <v>0</v>
      </c>
      <c r="J107">
        <v>1</v>
      </c>
      <c r="K107">
        <v>1</v>
      </c>
      <c r="L107">
        <v>0</v>
      </c>
      <c r="M107">
        <v>104</v>
      </c>
      <c r="N107">
        <f>_xlfn.BITOR(2080374784,_xlfn.BITLSHIFT(VOPC.MR!F107,17))</f>
        <v>2093875200</v>
      </c>
      <c r="O107" t="str">
        <f t="shared" si="10"/>
        <v>0x7CCE0000</v>
      </c>
      <c r="P107" t="str">
        <f t="shared" si="11"/>
        <v>D.u = (!isNaN(S0) &amp;&amp; !isNaN(S1)); 0</v>
      </c>
    </row>
    <row r="108" spans="2:16" x14ac:dyDescent="0.25">
      <c r="B108" t="s">
        <v>578</v>
      </c>
      <c r="C108" t="s">
        <v>2333</v>
      </c>
      <c r="D108">
        <v>8</v>
      </c>
      <c r="E108">
        <v>96</v>
      </c>
      <c r="F108">
        <f t="shared" si="9"/>
        <v>104</v>
      </c>
      <c r="G108" t="s">
        <v>2334</v>
      </c>
      <c r="H108" t="s">
        <v>2304</v>
      </c>
      <c r="I108" s="12">
        <v>0</v>
      </c>
      <c r="J108">
        <v>1</v>
      </c>
      <c r="K108">
        <v>1</v>
      </c>
      <c r="L108">
        <v>0</v>
      </c>
      <c r="M108">
        <v>103</v>
      </c>
      <c r="N108">
        <f>_xlfn.BITOR(2080374784,_xlfn.BITLSHIFT(VOPC.MR!F108,17))</f>
        <v>2094006272</v>
      </c>
      <c r="O108" t="str">
        <f t="shared" si="10"/>
        <v>0x7CD00000</v>
      </c>
      <c r="P108" t="str">
        <f t="shared" si="11"/>
        <v>D.u = (!isNaN(S0) || !isNaN(S1)); 0</v>
      </c>
    </row>
    <row r="109" spans="2:16" x14ac:dyDescent="0.25">
      <c r="B109" t="s">
        <v>580</v>
      </c>
      <c r="C109" t="s">
        <v>2335</v>
      </c>
      <c r="D109">
        <v>9</v>
      </c>
      <c r="E109">
        <v>96</v>
      </c>
      <c r="F109">
        <f t="shared" si="9"/>
        <v>105</v>
      </c>
      <c r="G109" t="s">
        <v>2336</v>
      </c>
      <c r="H109" t="s">
        <v>2304</v>
      </c>
      <c r="I109" s="12">
        <v>0</v>
      </c>
      <c r="J109">
        <v>1</v>
      </c>
      <c r="K109">
        <v>1</v>
      </c>
      <c r="L109">
        <v>0</v>
      </c>
      <c r="M109">
        <v>110</v>
      </c>
      <c r="N109">
        <f>_xlfn.BITOR(2080374784,_xlfn.BITLSHIFT(VOPC.MR!F109,17))</f>
        <v>2094137344</v>
      </c>
      <c r="O109" t="str">
        <f t="shared" si="10"/>
        <v>0x7CD20000</v>
      </c>
      <c r="P109" t="str">
        <f t="shared" si="11"/>
        <v>D.u = !(S0 &gt;= S1); 0</v>
      </c>
    </row>
    <row r="110" spans="2:16" x14ac:dyDescent="0.25">
      <c r="B110" t="s">
        <v>582</v>
      </c>
      <c r="C110" t="s">
        <v>2337</v>
      </c>
      <c r="D110">
        <v>10</v>
      </c>
      <c r="E110">
        <v>96</v>
      </c>
      <c r="F110">
        <f t="shared" si="9"/>
        <v>106</v>
      </c>
      <c r="G110" t="s">
        <v>2338</v>
      </c>
      <c r="H110" t="s">
        <v>2304</v>
      </c>
      <c r="I110" s="12">
        <v>0</v>
      </c>
      <c r="J110">
        <v>1</v>
      </c>
      <c r="K110">
        <v>1</v>
      </c>
      <c r="L110">
        <v>0</v>
      </c>
      <c r="M110">
        <v>109</v>
      </c>
      <c r="N110">
        <f>_xlfn.BITOR(2080374784,_xlfn.BITLSHIFT(VOPC.MR!F110,17))</f>
        <v>2094268416</v>
      </c>
      <c r="O110" t="str">
        <f t="shared" si="10"/>
        <v>0x7CD40000</v>
      </c>
      <c r="P110" t="str">
        <f t="shared" si="11"/>
        <v>D.u = !(S0 &lt;&gt; S1); 0</v>
      </c>
    </row>
    <row r="111" spans="2:16" x14ac:dyDescent="0.25">
      <c r="B111" t="s">
        <v>584</v>
      </c>
      <c r="C111" t="s">
        <v>2339</v>
      </c>
      <c r="D111">
        <v>11</v>
      </c>
      <c r="E111">
        <v>96</v>
      </c>
      <c r="F111">
        <f t="shared" si="9"/>
        <v>107</v>
      </c>
      <c r="G111" t="s">
        <v>2340</v>
      </c>
      <c r="H111" t="s">
        <v>2304</v>
      </c>
      <c r="I111" s="12">
        <v>0</v>
      </c>
      <c r="J111">
        <v>1</v>
      </c>
      <c r="K111">
        <v>1</v>
      </c>
      <c r="L111">
        <v>0</v>
      </c>
      <c r="M111">
        <v>108</v>
      </c>
      <c r="N111">
        <f>_xlfn.BITOR(2080374784,_xlfn.BITLSHIFT(VOPC.MR!F111,17))</f>
        <v>2094399488</v>
      </c>
      <c r="O111" t="str">
        <f t="shared" si="10"/>
        <v>0x7CD60000</v>
      </c>
      <c r="P111" t="str">
        <f t="shared" si="11"/>
        <v>D.u = !(S0 &gt; S1); 0</v>
      </c>
    </row>
    <row r="112" spans="2:16" x14ac:dyDescent="0.25">
      <c r="B112" t="s">
        <v>586</v>
      </c>
      <c r="C112" t="s">
        <v>2341</v>
      </c>
      <c r="D112">
        <v>12</v>
      </c>
      <c r="E112">
        <v>96</v>
      </c>
      <c r="F112">
        <f t="shared" si="9"/>
        <v>108</v>
      </c>
      <c r="G112" t="s">
        <v>2342</v>
      </c>
      <c r="H112" t="s">
        <v>2304</v>
      </c>
      <c r="I112" s="12">
        <v>0</v>
      </c>
      <c r="J112">
        <v>1</v>
      </c>
      <c r="K112">
        <v>1</v>
      </c>
      <c r="L112">
        <v>0</v>
      </c>
      <c r="M112">
        <v>107</v>
      </c>
      <c r="N112">
        <f>_xlfn.BITOR(2080374784,_xlfn.BITLSHIFT(VOPC.MR!F112,17))</f>
        <v>2094530560</v>
      </c>
      <c r="O112" t="str">
        <f t="shared" si="10"/>
        <v>0x7CD80000</v>
      </c>
      <c r="P112" t="str">
        <f t="shared" si="11"/>
        <v>D.u = !(S0 &lt;= S1); 0</v>
      </c>
    </row>
    <row r="113" spans="2:16" x14ac:dyDescent="0.25">
      <c r="B113" t="s">
        <v>588</v>
      </c>
      <c r="C113" t="s">
        <v>2343</v>
      </c>
      <c r="D113">
        <v>13</v>
      </c>
      <c r="E113">
        <v>96</v>
      </c>
      <c r="F113">
        <f t="shared" si="9"/>
        <v>109</v>
      </c>
      <c r="G113" t="s">
        <v>2344</v>
      </c>
      <c r="H113" t="s">
        <v>2304</v>
      </c>
      <c r="I113" s="12">
        <v>0</v>
      </c>
      <c r="J113">
        <v>1</v>
      </c>
      <c r="K113">
        <v>1</v>
      </c>
      <c r="L113">
        <v>0</v>
      </c>
      <c r="M113">
        <v>106</v>
      </c>
      <c r="N113">
        <f>_xlfn.BITOR(2080374784,_xlfn.BITLSHIFT(VOPC.MR!F113,17))</f>
        <v>2094661632</v>
      </c>
      <c r="O113" t="str">
        <f t="shared" si="10"/>
        <v>0x7CDA0000</v>
      </c>
      <c r="P113" t="str">
        <f t="shared" si="11"/>
        <v>D.u = !(S0 == S1); 0</v>
      </c>
    </row>
    <row r="114" spans="2:16" x14ac:dyDescent="0.25">
      <c r="B114" t="s">
        <v>590</v>
      </c>
      <c r="C114" t="s">
        <v>2345</v>
      </c>
      <c r="D114">
        <v>14</v>
      </c>
      <c r="E114">
        <v>96</v>
      </c>
      <c r="F114">
        <f t="shared" si="9"/>
        <v>110</v>
      </c>
      <c r="G114" t="s">
        <v>2346</v>
      </c>
      <c r="H114" t="s">
        <v>2304</v>
      </c>
      <c r="I114" s="12">
        <v>0</v>
      </c>
      <c r="J114">
        <v>1</v>
      </c>
      <c r="K114">
        <v>1</v>
      </c>
      <c r="L114">
        <v>0</v>
      </c>
      <c r="M114">
        <v>105</v>
      </c>
      <c r="N114">
        <f>_xlfn.BITOR(2080374784,_xlfn.BITLSHIFT(VOPC.MR!F114,17))</f>
        <v>2094792704</v>
      </c>
      <c r="O114" t="str">
        <f t="shared" si="10"/>
        <v>0x7CDC0000</v>
      </c>
      <c r="P114" t="str">
        <f t="shared" si="11"/>
        <v>D.u = !(S0 &lt; S1); 0</v>
      </c>
    </row>
    <row r="115" spans="2:16" x14ac:dyDescent="0.25">
      <c r="B115" t="s">
        <v>592</v>
      </c>
      <c r="C115" t="s">
        <v>2347</v>
      </c>
      <c r="D115">
        <v>15</v>
      </c>
      <c r="E115">
        <v>96</v>
      </c>
      <c r="F115">
        <f t="shared" si="9"/>
        <v>111</v>
      </c>
      <c r="G115" t="s">
        <v>2348</v>
      </c>
      <c r="H115" t="s">
        <v>2304</v>
      </c>
      <c r="I115" s="12">
        <v>0</v>
      </c>
      <c r="J115">
        <v>1</v>
      </c>
      <c r="K115">
        <v>1</v>
      </c>
      <c r="L115">
        <v>0</v>
      </c>
      <c r="M115">
        <v>96</v>
      </c>
      <c r="N115">
        <f>_xlfn.BITOR(2080374784,_xlfn.BITLSHIFT(VOPC.MR!F115,17))</f>
        <v>2094923776</v>
      </c>
      <c r="O115" t="str">
        <f t="shared" si="10"/>
        <v>0x7CDE0000</v>
      </c>
      <c r="P115" t="str">
        <f t="shared" si="11"/>
        <v>D.u = 1; 0</v>
      </c>
    </row>
    <row r="116" spans="2:16" x14ac:dyDescent="0.25">
      <c r="B116" t="s">
        <v>594</v>
      </c>
      <c r="C116" t="s">
        <v>1253</v>
      </c>
      <c r="D116">
        <v>0</v>
      </c>
      <c r="E116">
        <v>112</v>
      </c>
      <c r="F116">
        <f t="shared" si="9"/>
        <v>112</v>
      </c>
      <c r="G116" t="s">
        <v>2318</v>
      </c>
      <c r="H116" t="s">
        <v>2305</v>
      </c>
      <c r="I116" s="12">
        <v>0</v>
      </c>
      <c r="J116">
        <v>1</v>
      </c>
      <c r="K116">
        <v>1</v>
      </c>
      <c r="L116">
        <v>1</v>
      </c>
      <c r="M116">
        <v>127</v>
      </c>
      <c r="N116">
        <f>_xlfn.BITOR(2080374784,_xlfn.BITLSHIFT(VOPC.MR!F116,17))</f>
        <v>2095054848</v>
      </c>
      <c r="O116" t="str">
        <f t="shared" si="10"/>
        <v>0x7CE00000</v>
      </c>
      <c r="P116" t="str">
        <f t="shared" si="11"/>
        <v>D.u = 0; 0</v>
      </c>
    </row>
    <row r="117" spans="2:16" x14ac:dyDescent="0.25">
      <c r="B117" t="s">
        <v>596</v>
      </c>
      <c r="C117" t="s">
        <v>2319</v>
      </c>
      <c r="D117">
        <v>1</v>
      </c>
      <c r="E117">
        <v>112</v>
      </c>
      <c r="F117">
        <f t="shared" si="9"/>
        <v>113</v>
      </c>
      <c r="G117" t="s">
        <v>2320</v>
      </c>
      <c r="H117" t="s">
        <v>2305</v>
      </c>
      <c r="I117" s="12">
        <v>0</v>
      </c>
      <c r="J117">
        <v>1</v>
      </c>
      <c r="K117">
        <v>1</v>
      </c>
      <c r="L117">
        <v>1</v>
      </c>
      <c r="M117">
        <v>118</v>
      </c>
      <c r="N117">
        <f>_xlfn.BITOR(2080374784,_xlfn.BITLSHIFT(VOPC.MR!F117,17))</f>
        <v>2095185920</v>
      </c>
      <c r="O117" t="str">
        <f t="shared" si="10"/>
        <v>0x7CE20000</v>
      </c>
      <c r="P117" t="str">
        <f t="shared" si="11"/>
        <v>D.u = (S0 &lt; S1); 0</v>
      </c>
    </row>
    <row r="118" spans="2:16" x14ac:dyDescent="0.25">
      <c r="B118" t="s">
        <v>598</v>
      </c>
      <c r="C118" t="s">
        <v>2321</v>
      </c>
      <c r="D118">
        <v>2</v>
      </c>
      <c r="E118">
        <v>112</v>
      </c>
      <c r="F118">
        <f t="shared" si="9"/>
        <v>114</v>
      </c>
      <c r="G118" t="s">
        <v>2322</v>
      </c>
      <c r="H118" t="s">
        <v>2305</v>
      </c>
      <c r="I118" s="12">
        <v>0</v>
      </c>
      <c r="J118">
        <v>1</v>
      </c>
      <c r="K118">
        <v>1</v>
      </c>
      <c r="L118">
        <v>1</v>
      </c>
      <c r="M118">
        <v>117</v>
      </c>
      <c r="N118">
        <f>_xlfn.BITOR(2080374784,_xlfn.BITLSHIFT(VOPC.MR!F118,17))</f>
        <v>2095316992</v>
      </c>
      <c r="O118" t="str">
        <f t="shared" si="10"/>
        <v>0x7CE40000</v>
      </c>
      <c r="P118" t="str">
        <f t="shared" si="11"/>
        <v>D.u = (S0 == S1); 0</v>
      </c>
    </row>
    <row r="119" spans="2:16" x14ac:dyDescent="0.25">
      <c r="B119" t="s">
        <v>600</v>
      </c>
      <c r="C119" t="s">
        <v>2323</v>
      </c>
      <c r="D119">
        <v>3</v>
      </c>
      <c r="E119">
        <v>112</v>
      </c>
      <c r="F119">
        <f t="shared" si="9"/>
        <v>115</v>
      </c>
      <c r="G119" t="s">
        <v>2324</v>
      </c>
      <c r="H119" t="s">
        <v>2305</v>
      </c>
      <c r="I119" s="12">
        <v>0</v>
      </c>
      <c r="J119">
        <v>1</v>
      </c>
      <c r="K119">
        <v>1</v>
      </c>
      <c r="L119">
        <v>1</v>
      </c>
      <c r="M119">
        <v>116</v>
      </c>
      <c r="N119">
        <f>_xlfn.BITOR(2080374784,_xlfn.BITLSHIFT(VOPC.MR!F119,17))</f>
        <v>2095448064</v>
      </c>
      <c r="O119" t="str">
        <f t="shared" si="10"/>
        <v>0x7CE60000</v>
      </c>
      <c r="P119" t="str">
        <f t="shared" si="11"/>
        <v>D.u = (S0 &lt;= S1); 0</v>
      </c>
    </row>
    <row r="120" spans="2:16" x14ac:dyDescent="0.25">
      <c r="B120" t="s">
        <v>602</v>
      </c>
      <c r="C120" t="s">
        <v>2325</v>
      </c>
      <c r="D120">
        <v>4</v>
      </c>
      <c r="E120">
        <v>112</v>
      </c>
      <c r="F120">
        <f t="shared" si="9"/>
        <v>116</v>
      </c>
      <c r="G120" t="s">
        <v>2326</v>
      </c>
      <c r="H120" t="s">
        <v>2305</v>
      </c>
      <c r="I120" s="12">
        <v>0</v>
      </c>
      <c r="J120">
        <v>1</v>
      </c>
      <c r="K120">
        <v>1</v>
      </c>
      <c r="L120">
        <v>1</v>
      </c>
      <c r="M120">
        <v>115</v>
      </c>
      <c r="N120">
        <f>_xlfn.BITOR(2080374784,_xlfn.BITLSHIFT(VOPC.MR!F120,17))</f>
        <v>2095579136</v>
      </c>
      <c r="O120" t="str">
        <f t="shared" si="10"/>
        <v>0x7CE80000</v>
      </c>
      <c r="P120" t="str">
        <f t="shared" si="11"/>
        <v>D.u = (S0 &gt; S1); 0</v>
      </c>
    </row>
    <row r="121" spans="2:16" x14ac:dyDescent="0.25">
      <c r="B121" t="s">
        <v>604</v>
      </c>
      <c r="C121" t="s">
        <v>2327</v>
      </c>
      <c r="D121">
        <v>5</v>
      </c>
      <c r="E121">
        <v>112</v>
      </c>
      <c r="F121">
        <f t="shared" si="9"/>
        <v>117</v>
      </c>
      <c r="G121" t="s">
        <v>2328</v>
      </c>
      <c r="H121" t="s">
        <v>2305</v>
      </c>
      <c r="I121" s="12">
        <v>0</v>
      </c>
      <c r="J121">
        <v>1</v>
      </c>
      <c r="K121">
        <v>1</v>
      </c>
      <c r="L121">
        <v>1</v>
      </c>
      <c r="M121">
        <v>114</v>
      </c>
      <c r="N121">
        <f>_xlfn.BITOR(2080374784,_xlfn.BITLSHIFT(VOPC.MR!F121,17))</f>
        <v>2095710208</v>
      </c>
      <c r="O121" t="str">
        <f t="shared" si="10"/>
        <v>0x7CEA0000</v>
      </c>
      <c r="P121" t="str">
        <f t="shared" si="11"/>
        <v>D.u = (S0 &lt;&gt; S1); 0</v>
      </c>
    </row>
    <row r="122" spans="2:16" x14ac:dyDescent="0.25">
      <c r="B122" t="s">
        <v>606</v>
      </c>
      <c r="C122" t="s">
        <v>2329</v>
      </c>
      <c r="D122">
        <v>6</v>
      </c>
      <c r="E122">
        <v>112</v>
      </c>
      <c r="F122">
        <f t="shared" si="9"/>
        <v>118</v>
      </c>
      <c r="G122" t="s">
        <v>2330</v>
      </c>
      <c r="H122" t="s">
        <v>2305</v>
      </c>
      <c r="I122" s="12">
        <v>0</v>
      </c>
      <c r="J122">
        <v>1</v>
      </c>
      <c r="K122">
        <v>1</v>
      </c>
      <c r="L122">
        <v>1</v>
      </c>
      <c r="M122">
        <v>113</v>
      </c>
      <c r="N122">
        <f>_xlfn.BITOR(2080374784,_xlfn.BITLSHIFT(VOPC.MR!F122,17))</f>
        <v>2095841280</v>
      </c>
      <c r="O122" t="str">
        <f t="shared" si="10"/>
        <v>0x7CEC0000</v>
      </c>
      <c r="P122" t="str">
        <f t="shared" si="11"/>
        <v>D.u = (S0 &gt;= S1); 0</v>
      </c>
    </row>
    <row r="123" spans="2:16" x14ac:dyDescent="0.25">
      <c r="B123" t="s">
        <v>608</v>
      </c>
      <c r="C123" t="s">
        <v>2331</v>
      </c>
      <c r="D123">
        <v>7</v>
      </c>
      <c r="E123">
        <v>112</v>
      </c>
      <c r="F123">
        <f t="shared" si="9"/>
        <v>119</v>
      </c>
      <c r="G123" t="s">
        <v>2332</v>
      </c>
      <c r="H123" t="s">
        <v>2305</v>
      </c>
      <c r="I123" s="12">
        <v>0</v>
      </c>
      <c r="J123">
        <v>1</v>
      </c>
      <c r="K123">
        <v>1</v>
      </c>
      <c r="L123">
        <v>1</v>
      </c>
      <c r="M123">
        <v>120</v>
      </c>
      <c r="N123">
        <f>_xlfn.BITOR(2080374784,_xlfn.BITLSHIFT(VOPC.MR!F123,17))</f>
        <v>2095972352</v>
      </c>
      <c r="O123" t="str">
        <f t="shared" si="10"/>
        <v>0x7CEE0000</v>
      </c>
      <c r="P123" t="str">
        <f t="shared" si="11"/>
        <v>D.u = (!isNaN(S0) &amp;&amp; !isNaN(S1)); 0</v>
      </c>
    </row>
    <row r="124" spans="2:16" x14ac:dyDescent="0.25">
      <c r="B124" t="s">
        <v>610</v>
      </c>
      <c r="C124" t="s">
        <v>2333</v>
      </c>
      <c r="D124">
        <v>8</v>
      </c>
      <c r="E124">
        <v>112</v>
      </c>
      <c r="F124">
        <f t="shared" si="9"/>
        <v>120</v>
      </c>
      <c r="G124" t="s">
        <v>2334</v>
      </c>
      <c r="H124" t="s">
        <v>2305</v>
      </c>
      <c r="I124" s="12">
        <v>0</v>
      </c>
      <c r="J124">
        <v>1</v>
      </c>
      <c r="K124">
        <v>1</v>
      </c>
      <c r="L124">
        <v>1</v>
      </c>
      <c r="M124">
        <v>119</v>
      </c>
      <c r="N124">
        <f>_xlfn.BITOR(2080374784,_xlfn.BITLSHIFT(VOPC.MR!F124,17))</f>
        <v>2096103424</v>
      </c>
      <c r="O124" t="str">
        <f t="shared" si="10"/>
        <v>0x7CF00000</v>
      </c>
      <c r="P124" t="str">
        <f t="shared" si="11"/>
        <v>D.u = (!isNaN(S0) || !isNaN(S1)); 0</v>
      </c>
    </row>
    <row r="125" spans="2:16" x14ac:dyDescent="0.25">
      <c r="B125" t="s">
        <v>612</v>
      </c>
      <c r="C125" t="s">
        <v>2335</v>
      </c>
      <c r="D125">
        <v>9</v>
      </c>
      <c r="E125">
        <v>112</v>
      </c>
      <c r="F125">
        <f t="shared" si="9"/>
        <v>121</v>
      </c>
      <c r="G125" t="s">
        <v>2336</v>
      </c>
      <c r="H125" t="s">
        <v>2305</v>
      </c>
      <c r="I125" s="12">
        <v>0</v>
      </c>
      <c r="J125">
        <v>1</v>
      </c>
      <c r="K125">
        <v>1</v>
      </c>
      <c r="L125">
        <v>1</v>
      </c>
      <c r="M125">
        <v>126</v>
      </c>
      <c r="N125">
        <f>_xlfn.BITOR(2080374784,_xlfn.BITLSHIFT(VOPC.MR!F125,17))</f>
        <v>2096234496</v>
      </c>
      <c r="O125" t="str">
        <f t="shared" si="10"/>
        <v>0x7CF20000</v>
      </c>
      <c r="P125" t="str">
        <f t="shared" si="11"/>
        <v>D.u = !(S0 &gt;= S1); 0</v>
      </c>
    </row>
    <row r="126" spans="2:16" x14ac:dyDescent="0.25">
      <c r="B126" t="s">
        <v>614</v>
      </c>
      <c r="C126" t="s">
        <v>2337</v>
      </c>
      <c r="D126">
        <v>10</v>
      </c>
      <c r="E126">
        <v>112</v>
      </c>
      <c r="F126">
        <f t="shared" si="9"/>
        <v>122</v>
      </c>
      <c r="G126" t="s">
        <v>2338</v>
      </c>
      <c r="H126" t="s">
        <v>2305</v>
      </c>
      <c r="I126" s="12">
        <v>0</v>
      </c>
      <c r="J126">
        <v>1</v>
      </c>
      <c r="K126">
        <v>1</v>
      </c>
      <c r="L126">
        <v>1</v>
      </c>
      <c r="M126">
        <v>125</v>
      </c>
      <c r="N126">
        <f>_xlfn.BITOR(2080374784,_xlfn.BITLSHIFT(VOPC.MR!F126,17))</f>
        <v>2096365568</v>
      </c>
      <c r="O126" t="str">
        <f t="shared" si="10"/>
        <v>0x7CF40000</v>
      </c>
      <c r="P126" t="str">
        <f t="shared" si="11"/>
        <v>D.u = !(S0 &lt;&gt; S1); 0</v>
      </c>
    </row>
    <row r="127" spans="2:16" x14ac:dyDescent="0.25">
      <c r="B127" t="s">
        <v>616</v>
      </c>
      <c r="C127" t="s">
        <v>2339</v>
      </c>
      <c r="D127">
        <v>11</v>
      </c>
      <c r="E127">
        <v>112</v>
      </c>
      <c r="F127">
        <f t="shared" si="9"/>
        <v>123</v>
      </c>
      <c r="G127" t="s">
        <v>2340</v>
      </c>
      <c r="H127" t="s">
        <v>2305</v>
      </c>
      <c r="I127" s="12">
        <v>0</v>
      </c>
      <c r="J127">
        <v>1</v>
      </c>
      <c r="K127">
        <v>1</v>
      </c>
      <c r="L127">
        <v>1</v>
      </c>
      <c r="M127">
        <v>124</v>
      </c>
      <c r="N127">
        <f>_xlfn.BITOR(2080374784,_xlfn.BITLSHIFT(VOPC.MR!F127,17))</f>
        <v>2096496640</v>
      </c>
      <c r="O127" t="str">
        <f t="shared" si="10"/>
        <v>0x7CF60000</v>
      </c>
      <c r="P127" t="str">
        <f t="shared" si="11"/>
        <v>D.u = !(S0 &gt; S1); 0</v>
      </c>
    </row>
    <row r="128" spans="2:16" x14ac:dyDescent="0.25">
      <c r="B128" t="s">
        <v>618</v>
      </c>
      <c r="C128" t="s">
        <v>2341</v>
      </c>
      <c r="D128">
        <v>12</v>
      </c>
      <c r="E128">
        <v>112</v>
      </c>
      <c r="F128">
        <f t="shared" si="9"/>
        <v>124</v>
      </c>
      <c r="G128" t="s">
        <v>2342</v>
      </c>
      <c r="H128" t="s">
        <v>2305</v>
      </c>
      <c r="I128" s="12">
        <v>0</v>
      </c>
      <c r="J128">
        <v>1</v>
      </c>
      <c r="K128">
        <v>1</v>
      </c>
      <c r="L128">
        <v>1</v>
      </c>
      <c r="M128">
        <v>123</v>
      </c>
      <c r="N128">
        <f>_xlfn.BITOR(2080374784,_xlfn.BITLSHIFT(VOPC.MR!F128,17))</f>
        <v>2096627712</v>
      </c>
      <c r="O128" t="str">
        <f t="shared" si="10"/>
        <v>0x7CF80000</v>
      </c>
      <c r="P128" t="str">
        <f t="shared" si="11"/>
        <v>D.u = !(S0 &lt;= S1); 0</v>
      </c>
    </row>
    <row r="129" spans="2:16" x14ac:dyDescent="0.25">
      <c r="B129" t="s">
        <v>620</v>
      </c>
      <c r="C129" t="s">
        <v>2343</v>
      </c>
      <c r="D129">
        <v>13</v>
      </c>
      <c r="E129">
        <v>112</v>
      </c>
      <c r="F129">
        <f t="shared" si="9"/>
        <v>125</v>
      </c>
      <c r="G129" t="s">
        <v>2344</v>
      </c>
      <c r="H129" t="s">
        <v>2305</v>
      </c>
      <c r="I129" s="12">
        <v>0</v>
      </c>
      <c r="J129">
        <v>1</v>
      </c>
      <c r="K129">
        <v>1</v>
      </c>
      <c r="L129">
        <v>1</v>
      </c>
      <c r="M129">
        <v>122</v>
      </c>
      <c r="N129">
        <f>_xlfn.BITOR(2080374784,_xlfn.BITLSHIFT(VOPC.MR!F129,17))</f>
        <v>2096758784</v>
      </c>
      <c r="O129" t="str">
        <f t="shared" si="10"/>
        <v>0x7CFA0000</v>
      </c>
      <c r="P129" t="str">
        <f t="shared" si="11"/>
        <v>D.u = !(S0 == S1); 0</v>
      </c>
    </row>
    <row r="130" spans="2:16" x14ac:dyDescent="0.25">
      <c r="B130" t="s">
        <v>622</v>
      </c>
      <c r="C130" t="s">
        <v>2345</v>
      </c>
      <c r="D130">
        <v>14</v>
      </c>
      <c r="E130">
        <v>112</v>
      </c>
      <c r="F130">
        <f t="shared" si="9"/>
        <v>126</v>
      </c>
      <c r="G130" t="s">
        <v>2346</v>
      </c>
      <c r="H130" t="s">
        <v>2305</v>
      </c>
      <c r="I130" s="12">
        <v>0</v>
      </c>
      <c r="J130">
        <v>1</v>
      </c>
      <c r="K130">
        <v>1</v>
      </c>
      <c r="L130">
        <v>1</v>
      </c>
      <c r="M130">
        <v>121</v>
      </c>
      <c r="N130">
        <f>_xlfn.BITOR(2080374784,_xlfn.BITLSHIFT(VOPC.MR!F130,17))</f>
        <v>2096889856</v>
      </c>
      <c r="O130" t="str">
        <f t="shared" si="10"/>
        <v>0x7CFC0000</v>
      </c>
      <c r="P130" t="str">
        <f t="shared" si="11"/>
        <v>D.u = !(S0 &lt; S1); 0</v>
      </c>
    </row>
    <row r="131" spans="2:16" x14ac:dyDescent="0.25">
      <c r="B131" t="s">
        <v>624</v>
      </c>
      <c r="C131" t="s">
        <v>2347</v>
      </c>
      <c r="D131">
        <v>15</v>
      </c>
      <c r="E131">
        <v>112</v>
      </c>
      <c r="F131">
        <f t="shared" si="9"/>
        <v>127</v>
      </c>
      <c r="G131" t="s">
        <v>2348</v>
      </c>
      <c r="H131" t="s">
        <v>2305</v>
      </c>
      <c r="I131" s="12">
        <v>0</v>
      </c>
      <c r="J131">
        <v>1</v>
      </c>
      <c r="K131">
        <v>1</v>
      </c>
      <c r="L131">
        <v>1</v>
      </c>
      <c r="M131">
        <v>112</v>
      </c>
      <c r="N131">
        <f>_xlfn.BITOR(2080374784,_xlfn.BITLSHIFT(VOPC.MR!F131,17))</f>
        <v>2097020928</v>
      </c>
      <c r="O131" t="str">
        <f t="shared" si="10"/>
        <v>0x7CFE0000</v>
      </c>
      <c r="P131" t="str">
        <f t="shared" si="11"/>
        <v>D.u = 1; 0</v>
      </c>
    </row>
    <row r="132" spans="2:16" x14ac:dyDescent="0.25">
      <c r="B132" t="s">
        <v>626</v>
      </c>
      <c r="C132" t="s">
        <v>1253</v>
      </c>
      <c r="D132">
        <v>0</v>
      </c>
      <c r="E132">
        <v>128</v>
      </c>
      <c r="F132">
        <f t="shared" ref="F132:F163" si="12">E132+D132</f>
        <v>128</v>
      </c>
      <c r="G132" t="s">
        <v>2318</v>
      </c>
      <c r="H132" t="s">
        <v>2306</v>
      </c>
      <c r="I132">
        <v>1</v>
      </c>
      <c r="J132">
        <v>0</v>
      </c>
      <c r="K132">
        <v>0</v>
      </c>
      <c r="L132">
        <v>0</v>
      </c>
      <c r="M132">
        <v>135</v>
      </c>
      <c r="N132">
        <f>_xlfn.BITOR(2080374784,_xlfn.BITLSHIFT(VOPC.MR!F132,17))</f>
        <v>2097152000</v>
      </c>
      <c r="O132" t="str">
        <f t="shared" ref="O132:O163" si="13">"0x" &amp;DEC2HEX(N132)</f>
        <v>0x7D000000</v>
      </c>
      <c r="P132" t="str">
        <f t="shared" ref="P132:P163" si="14">G132&amp;"; " &amp;I132</f>
        <v>D.u = 0; 1</v>
      </c>
    </row>
    <row r="133" spans="2:16" x14ac:dyDescent="0.25">
      <c r="B133" t="s">
        <v>628</v>
      </c>
      <c r="C133" t="s">
        <v>2319</v>
      </c>
      <c r="D133">
        <v>1</v>
      </c>
      <c r="E133">
        <v>128</v>
      </c>
      <c r="F133">
        <f t="shared" si="12"/>
        <v>129</v>
      </c>
      <c r="G133" t="s">
        <v>2320</v>
      </c>
      <c r="H133" t="s">
        <v>2306</v>
      </c>
      <c r="I133">
        <v>1</v>
      </c>
      <c r="J133">
        <v>0</v>
      </c>
      <c r="K133">
        <v>0</v>
      </c>
      <c r="L133">
        <v>0</v>
      </c>
      <c r="M133">
        <v>134</v>
      </c>
      <c r="N133">
        <f>_xlfn.BITOR(2080374784,_xlfn.BITLSHIFT(VOPC.MR!F133,17))</f>
        <v>2097283072</v>
      </c>
      <c r="O133" t="str">
        <f t="shared" si="13"/>
        <v>0x7D020000</v>
      </c>
      <c r="P133" t="str">
        <f t="shared" si="14"/>
        <v>D.u = (S0 &lt; S1); 1</v>
      </c>
    </row>
    <row r="134" spans="2:16" x14ac:dyDescent="0.25">
      <c r="B134" t="s">
        <v>630</v>
      </c>
      <c r="C134" t="s">
        <v>2321</v>
      </c>
      <c r="D134">
        <v>2</v>
      </c>
      <c r="E134">
        <v>128</v>
      </c>
      <c r="F134">
        <f t="shared" si="12"/>
        <v>130</v>
      </c>
      <c r="G134" t="s">
        <v>2322</v>
      </c>
      <c r="H134" t="s">
        <v>2306</v>
      </c>
      <c r="I134">
        <v>1</v>
      </c>
      <c r="J134">
        <v>0</v>
      </c>
      <c r="K134">
        <v>0</v>
      </c>
      <c r="L134">
        <v>0</v>
      </c>
      <c r="M134">
        <v>133</v>
      </c>
      <c r="N134">
        <f>_xlfn.BITOR(2080374784,_xlfn.BITLSHIFT(VOPC.MR!F134,17))</f>
        <v>2097414144</v>
      </c>
      <c r="O134" t="str">
        <f t="shared" si="13"/>
        <v>0x7D040000</v>
      </c>
      <c r="P134" t="str">
        <f t="shared" si="14"/>
        <v>D.u = (S0 == S1); 1</v>
      </c>
    </row>
    <row r="135" spans="2:16" x14ac:dyDescent="0.25">
      <c r="B135" t="s">
        <v>632</v>
      </c>
      <c r="C135" t="s">
        <v>2323</v>
      </c>
      <c r="D135">
        <v>3</v>
      </c>
      <c r="E135">
        <v>128</v>
      </c>
      <c r="F135">
        <f t="shared" si="12"/>
        <v>131</v>
      </c>
      <c r="G135" t="s">
        <v>2324</v>
      </c>
      <c r="H135" t="s">
        <v>2306</v>
      </c>
      <c r="I135">
        <v>1</v>
      </c>
      <c r="J135">
        <v>0</v>
      </c>
      <c r="K135">
        <v>0</v>
      </c>
      <c r="L135">
        <v>0</v>
      </c>
      <c r="M135">
        <v>132</v>
      </c>
      <c r="N135">
        <f>_xlfn.BITOR(2080374784,_xlfn.BITLSHIFT(VOPC.MR!F135,17))</f>
        <v>2097545216</v>
      </c>
      <c r="O135" t="str">
        <f t="shared" si="13"/>
        <v>0x7D060000</v>
      </c>
      <c r="P135" t="str">
        <f t="shared" si="14"/>
        <v>D.u = (S0 &lt;= S1); 1</v>
      </c>
    </row>
    <row r="136" spans="2:16" x14ac:dyDescent="0.25">
      <c r="B136" t="s">
        <v>634</v>
      </c>
      <c r="C136" t="s">
        <v>2325</v>
      </c>
      <c r="D136">
        <v>4</v>
      </c>
      <c r="E136">
        <v>128</v>
      </c>
      <c r="F136">
        <f t="shared" si="12"/>
        <v>132</v>
      </c>
      <c r="G136" t="s">
        <v>2326</v>
      </c>
      <c r="H136" t="s">
        <v>2306</v>
      </c>
      <c r="I136">
        <v>1</v>
      </c>
      <c r="J136">
        <v>0</v>
      </c>
      <c r="K136">
        <v>0</v>
      </c>
      <c r="L136">
        <v>0</v>
      </c>
      <c r="M136">
        <v>131</v>
      </c>
      <c r="N136">
        <f>_xlfn.BITOR(2080374784,_xlfn.BITLSHIFT(VOPC.MR!F136,17))</f>
        <v>2097676288</v>
      </c>
      <c r="O136" t="str">
        <f t="shared" si="13"/>
        <v>0x7D080000</v>
      </c>
      <c r="P136" t="str">
        <f t="shared" si="14"/>
        <v>D.u = (S0 &gt; S1); 1</v>
      </c>
    </row>
    <row r="137" spans="2:16" x14ac:dyDescent="0.25">
      <c r="B137" t="s">
        <v>636</v>
      </c>
      <c r="C137" t="s">
        <v>2327</v>
      </c>
      <c r="D137">
        <v>5</v>
      </c>
      <c r="E137">
        <v>128</v>
      </c>
      <c r="F137">
        <f t="shared" si="12"/>
        <v>133</v>
      </c>
      <c r="G137" t="s">
        <v>2328</v>
      </c>
      <c r="H137" t="s">
        <v>2306</v>
      </c>
      <c r="I137">
        <v>1</v>
      </c>
      <c r="J137">
        <v>0</v>
      </c>
      <c r="K137">
        <v>0</v>
      </c>
      <c r="L137">
        <v>0</v>
      </c>
      <c r="M137">
        <v>130</v>
      </c>
      <c r="N137">
        <f>_xlfn.BITOR(2080374784,_xlfn.BITLSHIFT(VOPC.MR!F137,17))</f>
        <v>2097807360</v>
      </c>
      <c r="O137" t="str">
        <f t="shared" si="13"/>
        <v>0x7D0A0000</v>
      </c>
      <c r="P137" t="str">
        <f t="shared" si="14"/>
        <v>D.u = (S0 &lt;&gt; S1); 1</v>
      </c>
    </row>
    <row r="138" spans="2:16" x14ac:dyDescent="0.25">
      <c r="B138" t="s">
        <v>638</v>
      </c>
      <c r="C138" t="s">
        <v>2329</v>
      </c>
      <c r="D138">
        <v>6</v>
      </c>
      <c r="E138">
        <v>128</v>
      </c>
      <c r="F138">
        <f t="shared" si="12"/>
        <v>134</v>
      </c>
      <c r="G138" t="s">
        <v>2330</v>
      </c>
      <c r="H138" t="s">
        <v>2306</v>
      </c>
      <c r="I138">
        <v>1</v>
      </c>
      <c r="J138">
        <v>0</v>
      </c>
      <c r="K138">
        <v>0</v>
      </c>
      <c r="L138">
        <v>0</v>
      </c>
      <c r="M138">
        <v>129</v>
      </c>
      <c r="N138">
        <f>_xlfn.BITOR(2080374784,_xlfn.BITLSHIFT(VOPC.MR!F138,17))</f>
        <v>2097938432</v>
      </c>
      <c r="O138" t="str">
        <f t="shared" si="13"/>
        <v>0x7D0C0000</v>
      </c>
      <c r="P138" t="str">
        <f t="shared" si="14"/>
        <v>D.u = (S0 &gt;= S1); 1</v>
      </c>
    </row>
    <row r="139" spans="2:16" x14ac:dyDescent="0.25">
      <c r="B139" t="s">
        <v>640</v>
      </c>
      <c r="C139" t="s">
        <v>2347</v>
      </c>
      <c r="D139">
        <v>7</v>
      </c>
      <c r="E139">
        <v>128</v>
      </c>
      <c r="F139">
        <f t="shared" si="12"/>
        <v>135</v>
      </c>
      <c r="G139" t="s">
        <v>2348</v>
      </c>
      <c r="H139" t="s">
        <v>2306</v>
      </c>
      <c r="I139">
        <v>1</v>
      </c>
      <c r="J139">
        <v>0</v>
      </c>
      <c r="K139">
        <v>0</v>
      </c>
      <c r="L139">
        <v>0</v>
      </c>
      <c r="M139">
        <v>128</v>
      </c>
      <c r="N139">
        <f>_xlfn.BITOR(2080374784,_xlfn.BITLSHIFT(VOPC.MR!F139,17))</f>
        <v>2098069504</v>
      </c>
      <c r="O139" t="str">
        <f t="shared" si="13"/>
        <v>0x7D0E0000</v>
      </c>
      <c r="P139" t="str">
        <f t="shared" si="14"/>
        <v>D.u = 1; 1</v>
      </c>
    </row>
    <row r="140" spans="2:16" x14ac:dyDescent="0.25">
      <c r="B140" t="s">
        <v>642</v>
      </c>
      <c r="C140" t="s">
        <v>1253</v>
      </c>
      <c r="D140">
        <v>0</v>
      </c>
      <c r="E140">
        <v>144</v>
      </c>
      <c r="F140">
        <f t="shared" si="12"/>
        <v>144</v>
      </c>
      <c r="G140" t="s">
        <v>2318</v>
      </c>
      <c r="H140" t="s">
        <v>2307</v>
      </c>
      <c r="I140">
        <v>1</v>
      </c>
      <c r="J140">
        <v>0</v>
      </c>
      <c r="K140">
        <v>0</v>
      </c>
      <c r="L140">
        <v>1</v>
      </c>
      <c r="M140">
        <v>151</v>
      </c>
      <c r="N140">
        <f>_xlfn.BITOR(2080374784,_xlfn.BITLSHIFT(VOPC.MR!F140,17))</f>
        <v>2099249152</v>
      </c>
      <c r="O140" t="str">
        <f t="shared" si="13"/>
        <v>0x7D200000</v>
      </c>
      <c r="P140" t="str">
        <f t="shared" si="14"/>
        <v>D.u = 0; 1</v>
      </c>
    </row>
    <row r="141" spans="2:16" x14ac:dyDescent="0.25">
      <c r="B141" t="s">
        <v>644</v>
      </c>
      <c r="C141" t="s">
        <v>2319</v>
      </c>
      <c r="D141">
        <v>1</v>
      </c>
      <c r="E141">
        <v>144</v>
      </c>
      <c r="F141">
        <f t="shared" si="12"/>
        <v>145</v>
      </c>
      <c r="G141" t="s">
        <v>2320</v>
      </c>
      <c r="H141" t="s">
        <v>2307</v>
      </c>
      <c r="I141">
        <v>1</v>
      </c>
      <c r="J141">
        <v>0</v>
      </c>
      <c r="K141">
        <v>0</v>
      </c>
      <c r="L141">
        <v>1</v>
      </c>
      <c r="M141">
        <v>150</v>
      </c>
      <c r="N141">
        <f>_xlfn.BITOR(2080374784,_xlfn.BITLSHIFT(VOPC.MR!F141,17))</f>
        <v>2099380224</v>
      </c>
      <c r="O141" t="str">
        <f t="shared" si="13"/>
        <v>0x7D220000</v>
      </c>
      <c r="P141" t="str">
        <f t="shared" si="14"/>
        <v>D.u = (S0 &lt; S1); 1</v>
      </c>
    </row>
    <row r="142" spans="2:16" x14ac:dyDescent="0.25">
      <c r="B142" t="s">
        <v>646</v>
      </c>
      <c r="C142" t="s">
        <v>2321</v>
      </c>
      <c r="D142">
        <v>2</v>
      </c>
      <c r="E142">
        <v>144</v>
      </c>
      <c r="F142">
        <f t="shared" si="12"/>
        <v>146</v>
      </c>
      <c r="G142" t="s">
        <v>2322</v>
      </c>
      <c r="H142" t="s">
        <v>2307</v>
      </c>
      <c r="I142">
        <v>1</v>
      </c>
      <c r="J142">
        <v>0</v>
      </c>
      <c r="K142">
        <v>0</v>
      </c>
      <c r="L142">
        <v>1</v>
      </c>
      <c r="M142">
        <v>149</v>
      </c>
      <c r="N142">
        <f>_xlfn.BITOR(2080374784,_xlfn.BITLSHIFT(VOPC.MR!F142,17))</f>
        <v>2099511296</v>
      </c>
      <c r="O142" t="str">
        <f t="shared" si="13"/>
        <v>0x7D240000</v>
      </c>
      <c r="P142" t="str">
        <f t="shared" si="14"/>
        <v>D.u = (S0 == S1); 1</v>
      </c>
    </row>
    <row r="143" spans="2:16" x14ac:dyDescent="0.25">
      <c r="B143" t="s">
        <v>648</v>
      </c>
      <c r="C143" t="s">
        <v>2323</v>
      </c>
      <c r="D143">
        <v>3</v>
      </c>
      <c r="E143">
        <v>144</v>
      </c>
      <c r="F143">
        <f t="shared" si="12"/>
        <v>147</v>
      </c>
      <c r="G143" t="s">
        <v>2324</v>
      </c>
      <c r="H143" t="s">
        <v>2307</v>
      </c>
      <c r="I143">
        <v>1</v>
      </c>
      <c r="J143">
        <v>0</v>
      </c>
      <c r="K143">
        <v>0</v>
      </c>
      <c r="L143">
        <v>1</v>
      </c>
      <c r="M143">
        <v>148</v>
      </c>
      <c r="N143">
        <f>_xlfn.BITOR(2080374784,_xlfn.BITLSHIFT(VOPC.MR!F143,17))</f>
        <v>2099642368</v>
      </c>
      <c r="O143" t="str">
        <f t="shared" si="13"/>
        <v>0x7D260000</v>
      </c>
      <c r="P143" t="str">
        <f t="shared" si="14"/>
        <v>D.u = (S0 &lt;= S1); 1</v>
      </c>
    </row>
    <row r="144" spans="2:16" x14ac:dyDescent="0.25">
      <c r="B144" t="s">
        <v>650</v>
      </c>
      <c r="C144" t="s">
        <v>2325</v>
      </c>
      <c r="D144">
        <v>4</v>
      </c>
      <c r="E144">
        <v>144</v>
      </c>
      <c r="F144">
        <f t="shared" si="12"/>
        <v>148</v>
      </c>
      <c r="G144" t="s">
        <v>2326</v>
      </c>
      <c r="H144" t="s">
        <v>2307</v>
      </c>
      <c r="I144">
        <v>1</v>
      </c>
      <c r="J144">
        <v>0</v>
      </c>
      <c r="K144">
        <v>0</v>
      </c>
      <c r="L144">
        <v>1</v>
      </c>
      <c r="M144">
        <v>147</v>
      </c>
      <c r="N144">
        <f>_xlfn.BITOR(2080374784,_xlfn.BITLSHIFT(VOPC.MR!F144,17))</f>
        <v>2099773440</v>
      </c>
      <c r="O144" t="str">
        <f t="shared" si="13"/>
        <v>0x7D280000</v>
      </c>
      <c r="P144" t="str">
        <f t="shared" si="14"/>
        <v>D.u = (S0 &gt; S1); 1</v>
      </c>
    </row>
    <row r="145" spans="2:16" x14ac:dyDescent="0.25">
      <c r="B145" t="s">
        <v>652</v>
      </c>
      <c r="C145" t="s">
        <v>2327</v>
      </c>
      <c r="D145">
        <v>5</v>
      </c>
      <c r="E145">
        <v>144</v>
      </c>
      <c r="F145">
        <f t="shared" si="12"/>
        <v>149</v>
      </c>
      <c r="G145" t="s">
        <v>2328</v>
      </c>
      <c r="H145" t="s">
        <v>2307</v>
      </c>
      <c r="I145">
        <v>1</v>
      </c>
      <c r="J145">
        <v>0</v>
      </c>
      <c r="K145">
        <v>0</v>
      </c>
      <c r="L145">
        <v>1</v>
      </c>
      <c r="M145">
        <v>146</v>
      </c>
      <c r="N145">
        <f>_xlfn.BITOR(2080374784,_xlfn.BITLSHIFT(VOPC.MR!F145,17))</f>
        <v>2099904512</v>
      </c>
      <c r="O145" t="str">
        <f t="shared" si="13"/>
        <v>0x7D2A0000</v>
      </c>
      <c r="P145" t="str">
        <f t="shared" si="14"/>
        <v>D.u = (S0 &lt;&gt; S1); 1</v>
      </c>
    </row>
    <row r="146" spans="2:16" x14ac:dyDescent="0.25">
      <c r="B146" t="s">
        <v>654</v>
      </c>
      <c r="C146" t="s">
        <v>2329</v>
      </c>
      <c r="D146">
        <v>6</v>
      </c>
      <c r="E146">
        <v>144</v>
      </c>
      <c r="F146">
        <f t="shared" si="12"/>
        <v>150</v>
      </c>
      <c r="G146" t="s">
        <v>2330</v>
      </c>
      <c r="H146" t="s">
        <v>2307</v>
      </c>
      <c r="I146">
        <v>1</v>
      </c>
      <c r="J146">
        <v>0</v>
      </c>
      <c r="K146">
        <v>0</v>
      </c>
      <c r="L146">
        <v>1</v>
      </c>
      <c r="M146">
        <v>145</v>
      </c>
      <c r="N146">
        <f>_xlfn.BITOR(2080374784,_xlfn.BITLSHIFT(VOPC.MR!F146,17))</f>
        <v>2100035584</v>
      </c>
      <c r="O146" t="str">
        <f t="shared" si="13"/>
        <v>0x7D2C0000</v>
      </c>
      <c r="P146" t="str">
        <f t="shared" si="14"/>
        <v>D.u = (S0 &gt;= S1); 1</v>
      </c>
    </row>
    <row r="147" spans="2:16" x14ac:dyDescent="0.25">
      <c r="B147" t="s">
        <v>656</v>
      </c>
      <c r="C147" t="s">
        <v>2347</v>
      </c>
      <c r="D147">
        <v>7</v>
      </c>
      <c r="E147">
        <v>144</v>
      </c>
      <c r="F147">
        <f t="shared" si="12"/>
        <v>151</v>
      </c>
      <c r="G147" t="s">
        <v>2348</v>
      </c>
      <c r="H147" t="s">
        <v>2307</v>
      </c>
      <c r="I147">
        <v>1</v>
      </c>
      <c r="J147">
        <v>0</v>
      </c>
      <c r="K147">
        <v>0</v>
      </c>
      <c r="L147">
        <v>1</v>
      </c>
      <c r="M147">
        <v>144</v>
      </c>
      <c r="N147">
        <f>_xlfn.BITOR(2080374784,_xlfn.BITLSHIFT(VOPC.MR!F147,17))</f>
        <v>2100166656</v>
      </c>
      <c r="O147" t="str">
        <f t="shared" si="13"/>
        <v>0x7D2E0000</v>
      </c>
      <c r="P147" t="str">
        <f t="shared" si="14"/>
        <v>D.u = 1; 1</v>
      </c>
    </row>
    <row r="148" spans="2:16" x14ac:dyDescent="0.25">
      <c r="B148" t="s">
        <v>658</v>
      </c>
      <c r="C148" t="s">
        <v>1253</v>
      </c>
      <c r="D148">
        <v>0</v>
      </c>
      <c r="E148">
        <v>160</v>
      </c>
      <c r="F148">
        <f t="shared" si="12"/>
        <v>160</v>
      </c>
      <c r="G148" t="s">
        <v>2318</v>
      </c>
      <c r="H148" t="s">
        <v>2308</v>
      </c>
      <c r="I148">
        <v>1</v>
      </c>
      <c r="J148">
        <v>0</v>
      </c>
      <c r="K148">
        <v>1</v>
      </c>
      <c r="L148">
        <v>0</v>
      </c>
      <c r="M148">
        <v>167</v>
      </c>
      <c r="N148">
        <f>_xlfn.BITOR(2080374784,_xlfn.BITLSHIFT(VOPC.MR!F148,17))</f>
        <v>2101346304</v>
      </c>
      <c r="O148" t="str">
        <f t="shared" si="13"/>
        <v>0x7D400000</v>
      </c>
      <c r="P148" t="str">
        <f t="shared" si="14"/>
        <v>D.u = 0; 1</v>
      </c>
    </row>
    <row r="149" spans="2:16" x14ac:dyDescent="0.25">
      <c r="B149" t="s">
        <v>660</v>
      </c>
      <c r="C149" t="s">
        <v>2319</v>
      </c>
      <c r="D149">
        <v>1</v>
      </c>
      <c r="E149">
        <v>160</v>
      </c>
      <c r="F149">
        <f t="shared" si="12"/>
        <v>161</v>
      </c>
      <c r="G149" t="s">
        <v>2320</v>
      </c>
      <c r="H149" t="s">
        <v>2308</v>
      </c>
      <c r="I149">
        <v>1</v>
      </c>
      <c r="J149">
        <v>0</v>
      </c>
      <c r="K149">
        <v>1</v>
      </c>
      <c r="L149">
        <v>0</v>
      </c>
      <c r="M149">
        <v>166</v>
      </c>
      <c r="N149">
        <f>_xlfn.BITOR(2080374784,_xlfn.BITLSHIFT(VOPC.MR!F149,17))</f>
        <v>2101477376</v>
      </c>
      <c r="O149" t="str">
        <f t="shared" si="13"/>
        <v>0x7D420000</v>
      </c>
      <c r="P149" t="str">
        <f t="shared" si="14"/>
        <v>D.u = (S0 &lt; S1); 1</v>
      </c>
    </row>
    <row r="150" spans="2:16" x14ac:dyDescent="0.25">
      <c r="B150" t="s">
        <v>662</v>
      </c>
      <c r="C150" t="s">
        <v>2321</v>
      </c>
      <c r="D150">
        <v>2</v>
      </c>
      <c r="E150">
        <v>160</v>
      </c>
      <c r="F150">
        <f t="shared" si="12"/>
        <v>162</v>
      </c>
      <c r="G150" t="s">
        <v>2322</v>
      </c>
      <c r="H150" t="s">
        <v>2308</v>
      </c>
      <c r="I150">
        <v>1</v>
      </c>
      <c r="J150">
        <v>0</v>
      </c>
      <c r="K150">
        <v>1</v>
      </c>
      <c r="L150">
        <v>0</v>
      </c>
      <c r="M150">
        <v>165</v>
      </c>
      <c r="N150">
        <f>_xlfn.BITOR(2080374784,_xlfn.BITLSHIFT(VOPC.MR!F150,17))</f>
        <v>2101608448</v>
      </c>
      <c r="O150" t="str">
        <f t="shared" si="13"/>
        <v>0x7D440000</v>
      </c>
      <c r="P150" t="str">
        <f t="shared" si="14"/>
        <v>D.u = (S0 == S1); 1</v>
      </c>
    </row>
    <row r="151" spans="2:16" x14ac:dyDescent="0.25">
      <c r="B151" t="s">
        <v>664</v>
      </c>
      <c r="C151" t="s">
        <v>2323</v>
      </c>
      <c r="D151">
        <v>3</v>
      </c>
      <c r="E151">
        <v>160</v>
      </c>
      <c r="F151">
        <f t="shared" si="12"/>
        <v>163</v>
      </c>
      <c r="G151" t="s">
        <v>2324</v>
      </c>
      <c r="H151" t="s">
        <v>2308</v>
      </c>
      <c r="I151">
        <v>1</v>
      </c>
      <c r="J151">
        <v>0</v>
      </c>
      <c r="K151">
        <v>1</v>
      </c>
      <c r="L151">
        <v>0</v>
      </c>
      <c r="M151">
        <v>164</v>
      </c>
      <c r="N151">
        <f>_xlfn.BITOR(2080374784,_xlfn.BITLSHIFT(VOPC.MR!F151,17))</f>
        <v>2101739520</v>
      </c>
      <c r="O151" t="str">
        <f t="shared" si="13"/>
        <v>0x7D460000</v>
      </c>
      <c r="P151" t="str">
        <f t="shared" si="14"/>
        <v>D.u = (S0 &lt;= S1); 1</v>
      </c>
    </row>
    <row r="152" spans="2:16" x14ac:dyDescent="0.25">
      <c r="B152" t="s">
        <v>666</v>
      </c>
      <c r="C152" t="s">
        <v>2325</v>
      </c>
      <c r="D152">
        <v>4</v>
      </c>
      <c r="E152">
        <v>160</v>
      </c>
      <c r="F152">
        <f t="shared" si="12"/>
        <v>164</v>
      </c>
      <c r="G152" t="s">
        <v>2326</v>
      </c>
      <c r="H152" t="s">
        <v>2308</v>
      </c>
      <c r="I152">
        <v>1</v>
      </c>
      <c r="J152">
        <v>0</v>
      </c>
      <c r="K152">
        <v>1</v>
      </c>
      <c r="L152">
        <v>0</v>
      </c>
      <c r="M152">
        <v>163</v>
      </c>
      <c r="N152">
        <f>_xlfn.BITOR(2080374784,_xlfn.BITLSHIFT(VOPC.MR!F152,17))</f>
        <v>2101870592</v>
      </c>
      <c r="O152" t="str">
        <f t="shared" si="13"/>
        <v>0x7D480000</v>
      </c>
      <c r="P152" t="str">
        <f t="shared" si="14"/>
        <v>D.u = (S0 &gt; S1); 1</v>
      </c>
    </row>
    <row r="153" spans="2:16" x14ac:dyDescent="0.25">
      <c r="B153" t="s">
        <v>668</v>
      </c>
      <c r="C153" t="s">
        <v>2327</v>
      </c>
      <c r="D153">
        <v>5</v>
      </c>
      <c r="E153">
        <v>160</v>
      </c>
      <c r="F153">
        <f t="shared" si="12"/>
        <v>165</v>
      </c>
      <c r="G153" t="s">
        <v>2328</v>
      </c>
      <c r="H153" t="s">
        <v>2308</v>
      </c>
      <c r="I153">
        <v>1</v>
      </c>
      <c r="J153">
        <v>0</v>
      </c>
      <c r="K153">
        <v>1</v>
      </c>
      <c r="L153">
        <v>0</v>
      </c>
      <c r="M153">
        <v>162</v>
      </c>
      <c r="N153">
        <f>_xlfn.BITOR(2080374784,_xlfn.BITLSHIFT(VOPC.MR!F153,17))</f>
        <v>2102001664</v>
      </c>
      <c r="O153" t="str">
        <f t="shared" si="13"/>
        <v>0x7D4A0000</v>
      </c>
      <c r="P153" t="str">
        <f t="shared" si="14"/>
        <v>D.u = (S0 &lt;&gt; S1); 1</v>
      </c>
    </row>
    <row r="154" spans="2:16" x14ac:dyDescent="0.25">
      <c r="B154" t="s">
        <v>670</v>
      </c>
      <c r="C154" t="s">
        <v>2329</v>
      </c>
      <c r="D154">
        <v>6</v>
      </c>
      <c r="E154">
        <v>160</v>
      </c>
      <c r="F154">
        <f t="shared" si="12"/>
        <v>166</v>
      </c>
      <c r="G154" t="s">
        <v>2330</v>
      </c>
      <c r="H154" t="s">
        <v>2308</v>
      </c>
      <c r="I154">
        <v>1</v>
      </c>
      <c r="J154">
        <v>0</v>
      </c>
      <c r="K154">
        <v>1</v>
      </c>
      <c r="L154">
        <v>0</v>
      </c>
      <c r="M154">
        <v>161</v>
      </c>
      <c r="N154">
        <f>_xlfn.BITOR(2080374784,_xlfn.BITLSHIFT(VOPC.MR!F154,17))</f>
        <v>2102132736</v>
      </c>
      <c r="O154" t="str">
        <f t="shared" si="13"/>
        <v>0x7D4C0000</v>
      </c>
      <c r="P154" t="str">
        <f t="shared" si="14"/>
        <v>D.u = (S0 &gt;= S1); 1</v>
      </c>
    </row>
    <row r="155" spans="2:16" x14ac:dyDescent="0.25">
      <c r="B155" t="s">
        <v>672</v>
      </c>
      <c r="C155" t="s">
        <v>2347</v>
      </c>
      <c r="D155">
        <v>7</v>
      </c>
      <c r="E155">
        <v>160</v>
      </c>
      <c r="F155">
        <f t="shared" si="12"/>
        <v>167</v>
      </c>
      <c r="G155" t="s">
        <v>2348</v>
      </c>
      <c r="H155" t="s">
        <v>2308</v>
      </c>
      <c r="I155">
        <v>1</v>
      </c>
      <c r="J155">
        <v>0</v>
      </c>
      <c r="K155">
        <v>1</v>
      </c>
      <c r="L155">
        <v>0</v>
      </c>
      <c r="M155">
        <v>160</v>
      </c>
      <c r="N155">
        <f>_xlfn.BITOR(2080374784,_xlfn.BITLSHIFT(VOPC.MR!F155,17))</f>
        <v>2102263808</v>
      </c>
      <c r="O155" t="str">
        <f t="shared" si="13"/>
        <v>0x7D4E0000</v>
      </c>
      <c r="P155" t="str">
        <f t="shared" si="14"/>
        <v>D.u = 1; 1</v>
      </c>
    </row>
    <row r="156" spans="2:16" x14ac:dyDescent="0.25">
      <c r="B156" t="s">
        <v>674</v>
      </c>
      <c r="C156" t="s">
        <v>1253</v>
      </c>
      <c r="D156">
        <v>0</v>
      </c>
      <c r="E156">
        <v>176</v>
      </c>
      <c r="F156">
        <f t="shared" si="12"/>
        <v>176</v>
      </c>
      <c r="G156" t="s">
        <v>2318</v>
      </c>
      <c r="H156" t="s">
        <v>2309</v>
      </c>
      <c r="I156">
        <v>1</v>
      </c>
      <c r="J156">
        <v>0</v>
      </c>
      <c r="K156">
        <v>1</v>
      </c>
      <c r="L156">
        <v>1</v>
      </c>
      <c r="M156">
        <v>183</v>
      </c>
      <c r="N156">
        <f>_xlfn.BITOR(2080374784,_xlfn.BITLSHIFT(VOPC.MR!F156,17))</f>
        <v>2103443456</v>
      </c>
      <c r="O156" t="str">
        <f t="shared" si="13"/>
        <v>0x7D600000</v>
      </c>
      <c r="P156" t="str">
        <f t="shared" si="14"/>
        <v>D.u = 0; 1</v>
      </c>
    </row>
    <row r="157" spans="2:16" x14ac:dyDescent="0.25">
      <c r="B157" t="s">
        <v>676</v>
      </c>
      <c r="C157" t="s">
        <v>2319</v>
      </c>
      <c r="D157">
        <v>1</v>
      </c>
      <c r="E157">
        <v>176</v>
      </c>
      <c r="F157">
        <f t="shared" si="12"/>
        <v>177</v>
      </c>
      <c r="G157" t="s">
        <v>2320</v>
      </c>
      <c r="H157" t="s">
        <v>2309</v>
      </c>
      <c r="I157">
        <v>1</v>
      </c>
      <c r="J157">
        <v>0</v>
      </c>
      <c r="K157">
        <v>1</v>
      </c>
      <c r="L157">
        <v>1</v>
      </c>
      <c r="M157">
        <v>182</v>
      </c>
      <c r="N157">
        <f>_xlfn.BITOR(2080374784,_xlfn.BITLSHIFT(VOPC.MR!F157,17))</f>
        <v>2103574528</v>
      </c>
      <c r="O157" t="str">
        <f t="shared" si="13"/>
        <v>0x7D620000</v>
      </c>
      <c r="P157" t="str">
        <f t="shared" si="14"/>
        <v>D.u = (S0 &lt; S1); 1</v>
      </c>
    </row>
    <row r="158" spans="2:16" x14ac:dyDescent="0.25">
      <c r="B158" t="s">
        <v>678</v>
      </c>
      <c r="C158" t="s">
        <v>2321</v>
      </c>
      <c r="D158">
        <v>2</v>
      </c>
      <c r="E158">
        <v>176</v>
      </c>
      <c r="F158">
        <f t="shared" si="12"/>
        <v>178</v>
      </c>
      <c r="G158" t="s">
        <v>2322</v>
      </c>
      <c r="H158" t="s">
        <v>2309</v>
      </c>
      <c r="I158">
        <v>1</v>
      </c>
      <c r="J158">
        <v>0</v>
      </c>
      <c r="K158">
        <v>1</v>
      </c>
      <c r="L158">
        <v>1</v>
      </c>
      <c r="M158">
        <v>181</v>
      </c>
      <c r="N158">
        <f>_xlfn.BITOR(2080374784,_xlfn.BITLSHIFT(VOPC.MR!F158,17))</f>
        <v>2103705600</v>
      </c>
      <c r="O158" t="str">
        <f t="shared" si="13"/>
        <v>0x7D640000</v>
      </c>
      <c r="P158" t="str">
        <f t="shared" si="14"/>
        <v>D.u = (S0 == S1); 1</v>
      </c>
    </row>
    <row r="159" spans="2:16" x14ac:dyDescent="0.25">
      <c r="B159" t="s">
        <v>680</v>
      </c>
      <c r="C159" t="s">
        <v>2323</v>
      </c>
      <c r="D159">
        <v>3</v>
      </c>
      <c r="E159">
        <v>176</v>
      </c>
      <c r="F159">
        <f t="shared" si="12"/>
        <v>179</v>
      </c>
      <c r="G159" t="s">
        <v>2324</v>
      </c>
      <c r="H159" t="s">
        <v>2309</v>
      </c>
      <c r="I159">
        <v>1</v>
      </c>
      <c r="J159">
        <v>0</v>
      </c>
      <c r="K159">
        <v>1</v>
      </c>
      <c r="L159">
        <v>1</v>
      </c>
      <c r="M159">
        <v>180</v>
      </c>
      <c r="N159">
        <f>_xlfn.BITOR(2080374784,_xlfn.BITLSHIFT(VOPC.MR!F159,17))</f>
        <v>2103836672</v>
      </c>
      <c r="O159" t="str">
        <f t="shared" si="13"/>
        <v>0x7D660000</v>
      </c>
      <c r="P159" t="str">
        <f t="shared" si="14"/>
        <v>D.u = (S0 &lt;= S1); 1</v>
      </c>
    </row>
    <row r="160" spans="2:16" x14ac:dyDescent="0.25">
      <c r="B160" t="s">
        <v>682</v>
      </c>
      <c r="C160" t="s">
        <v>2325</v>
      </c>
      <c r="D160">
        <v>4</v>
      </c>
      <c r="E160">
        <v>176</v>
      </c>
      <c r="F160">
        <f t="shared" si="12"/>
        <v>180</v>
      </c>
      <c r="G160" t="s">
        <v>2326</v>
      </c>
      <c r="H160" t="s">
        <v>2309</v>
      </c>
      <c r="I160">
        <v>1</v>
      </c>
      <c r="J160">
        <v>0</v>
      </c>
      <c r="K160">
        <v>1</v>
      </c>
      <c r="L160">
        <v>1</v>
      </c>
      <c r="M160">
        <v>179</v>
      </c>
      <c r="N160">
        <f>_xlfn.BITOR(2080374784,_xlfn.BITLSHIFT(VOPC.MR!F160,17))</f>
        <v>2103967744</v>
      </c>
      <c r="O160" t="str">
        <f t="shared" si="13"/>
        <v>0x7D680000</v>
      </c>
      <c r="P160" t="str">
        <f t="shared" si="14"/>
        <v>D.u = (S0 &gt; S1); 1</v>
      </c>
    </row>
    <row r="161" spans="2:16" x14ac:dyDescent="0.25">
      <c r="B161" t="s">
        <v>684</v>
      </c>
      <c r="C161" t="s">
        <v>2327</v>
      </c>
      <c r="D161">
        <v>5</v>
      </c>
      <c r="E161">
        <v>176</v>
      </c>
      <c r="F161">
        <f t="shared" si="12"/>
        <v>181</v>
      </c>
      <c r="G161" t="s">
        <v>2328</v>
      </c>
      <c r="H161" t="s">
        <v>2309</v>
      </c>
      <c r="I161">
        <v>1</v>
      </c>
      <c r="J161">
        <v>0</v>
      </c>
      <c r="K161">
        <v>1</v>
      </c>
      <c r="L161">
        <v>1</v>
      </c>
      <c r="M161">
        <v>178</v>
      </c>
      <c r="N161">
        <f>_xlfn.BITOR(2080374784,_xlfn.BITLSHIFT(VOPC.MR!F161,17))</f>
        <v>2104098816</v>
      </c>
      <c r="O161" t="str">
        <f t="shared" si="13"/>
        <v>0x7D6A0000</v>
      </c>
      <c r="P161" t="str">
        <f t="shared" si="14"/>
        <v>D.u = (S0 &lt;&gt; S1); 1</v>
      </c>
    </row>
    <row r="162" spans="2:16" x14ac:dyDescent="0.25">
      <c r="B162" t="s">
        <v>686</v>
      </c>
      <c r="C162" t="s">
        <v>2329</v>
      </c>
      <c r="D162">
        <v>6</v>
      </c>
      <c r="E162">
        <v>176</v>
      </c>
      <c r="F162">
        <f t="shared" si="12"/>
        <v>182</v>
      </c>
      <c r="G162" t="s">
        <v>2330</v>
      </c>
      <c r="H162" t="s">
        <v>2309</v>
      </c>
      <c r="I162">
        <v>1</v>
      </c>
      <c r="J162">
        <v>0</v>
      </c>
      <c r="K162">
        <v>1</v>
      </c>
      <c r="L162">
        <v>1</v>
      </c>
      <c r="M162">
        <v>177</v>
      </c>
      <c r="N162">
        <f>_xlfn.BITOR(2080374784,_xlfn.BITLSHIFT(VOPC.MR!F162,17))</f>
        <v>2104229888</v>
      </c>
      <c r="O162" t="str">
        <f t="shared" si="13"/>
        <v>0x7D6C0000</v>
      </c>
      <c r="P162" t="str">
        <f t="shared" si="14"/>
        <v>D.u = (S0 &gt;= S1); 1</v>
      </c>
    </row>
    <row r="163" spans="2:16" x14ac:dyDescent="0.25">
      <c r="B163" t="s">
        <v>688</v>
      </c>
      <c r="C163" t="s">
        <v>2347</v>
      </c>
      <c r="D163">
        <v>7</v>
      </c>
      <c r="E163">
        <v>176</v>
      </c>
      <c r="F163">
        <f t="shared" si="12"/>
        <v>183</v>
      </c>
      <c r="G163" t="s">
        <v>2348</v>
      </c>
      <c r="H163" t="s">
        <v>2309</v>
      </c>
      <c r="I163">
        <v>1</v>
      </c>
      <c r="J163">
        <v>0</v>
      </c>
      <c r="K163">
        <v>1</v>
      </c>
      <c r="L163">
        <v>1</v>
      </c>
      <c r="M163">
        <v>176</v>
      </c>
      <c r="N163">
        <f>_xlfn.BITOR(2080374784,_xlfn.BITLSHIFT(VOPC.MR!F163,17))</f>
        <v>2104360960</v>
      </c>
      <c r="O163" t="str">
        <f t="shared" si="13"/>
        <v>0x7D6E0000</v>
      </c>
      <c r="P163" t="str">
        <f t="shared" si="14"/>
        <v>D.u = 1; 1</v>
      </c>
    </row>
    <row r="164" spans="2:16" x14ac:dyDescent="0.25">
      <c r="B164" t="s">
        <v>690</v>
      </c>
      <c r="C164" t="s">
        <v>1253</v>
      </c>
      <c r="D164">
        <v>0</v>
      </c>
      <c r="E164">
        <v>192</v>
      </c>
      <c r="F164">
        <f t="shared" ref="F164:F195" si="15">E164+D164</f>
        <v>192</v>
      </c>
      <c r="G164" t="s">
        <v>2318</v>
      </c>
      <c r="H164" t="s">
        <v>2310</v>
      </c>
      <c r="I164">
        <v>1</v>
      </c>
      <c r="J164">
        <v>0</v>
      </c>
      <c r="K164">
        <v>0</v>
      </c>
      <c r="L164">
        <v>0</v>
      </c>
      <c r="M164">
        <v>199</v>
      </c>
      <c r="N164">
        <f>_xlfn.BITOR(2080374784,_xlfn.BITLSHIFT(VOPC.MR!F164,17))</f>
        <v>2105540608</v>
      </c>
      <c r="O164" t="str">
        <f t="shared" ref="O164:O195" si="16">"0x" &amp;DEC2HEX(N164)</f>
        <v>0x7D800000</v>
      </c>
      <c r="P164" t="str">
        <f t="shared" ref="P164:P195" si="17">G164&amp;"; " &amp;I164</f>
        <v>D.u = 0; 1</v>
      </c>
    </row>
    <row r="165" spans="2:16" x14ac:dyDescent="0.25">
      <c r="B165" t="s">
        <v>692</v>
      </c>
      <c r="C165" t="s">
        <v>2319</v>
      </c>
      <c r="D165">
        <v>1</v>
      </c>
      <c r="E165">
        <v>192</v>
      </c>
      <c r="F165">
        <f t="shared" si="15"/>
        <v>193</v>
      </c>
      <c r="G165" t="s">
        <v>2320</v>
      </c>
      <c r="H165" t="s">
        <v>2310</v>
      </c>
      <c r="I165">
        <v>1</v>
      </c>
      <c r="J165">
        <v>0</v>
      </c>
      <c r="K165">
        <v>0</v>
      </c>
      <c r="L165">
        <v>0</v>
      </c>
      <c r="M165">
        <v>198</v>
      </c>
      <c r="N165">
        <f>_xlfn.BITOR(2080374784,_xlfn.BITLSHIFT(VOPC.MR!F165,17))</f>
        <v>2105671680</v>
      </c>
      <c r="O165" t="str">
        <f t="shared" si="16"/>
        <v>0x7D820000</v>
      </c>
      <c r="P165" t="str">
        <f t="shared" si="17"/>
        <v>D.u = (S0 &lt; S1); 1</v>
      </c>
    </row>
    <row r="166" spans="2:16" x14ac:dyDescent="0.25">
      <c r="B166" t="s">
        <v>694</v>
      </c>
      <c r="C166" t="s">
        <v>2321</v>
      </c>
      <c r="D166">
        <v>2</v>
      </c>
      <c r="E166">
        <v>192</v>
      </c>
      <c r="F166">
        <f t="shared" si="15"/>
        <v>194</v>
      </c>
      <c r="G166" t="s">
        <v>2322</v>
      </c>
      <c r="H166" t="s">
        <v>2310</v>
      </c>
      <c r="I166">
        <v>1</v>
      </c>
      <c r="J166">
        <v>0</v>
      </c>
      <c r="K166">
        <v>0</v>
      </c>
      <c r="L166">
        <v>0</v>
      </c>
      <c r="M166">
        <v>197</v>
      </c>
      <c r="N166">
        <f>_xlfn.BITOR(2080374784,_xlfn.BITLSHIFT(VOPC.MR!F166,17))</f>
        <v>2105802752</v>
      </c>
      <c r="O166" t="str">
        <f t="shared" si="16"/>
        <v>0x7D840000</v>
      </c>
      <c r="P166" t="str">
        <f t="shared" si="17"/>
        <v>D.u = (S0 == S1); 1</v>
      </c>
    </row>
    <row r="167" spans="2:16" x14ac:dyDescent="0.25">
      <c r="B167" t="s">
        <v>696</v>
      </c>
      <c r="C167" t="s">
        <v>2323</v>
      </c>
      <c r="D167">
        <v>3</v>
      </c>
      <c r="E167">
        <v>192</v>
      </c>
      <c r="F167">
        <f t="shared" si="15"/>
        <v>195</v>
      </c>
      <c r="G167" t="s">
        <v>2324</v>
      </c>
      <c r="H167" t="s">
        <v>2310</v>
      </c>
      <c r="I167">
        <v>1</v>
      </c>
      <c r="J167">
        <v>0</v>
      </c>
      <c r="K167">
        <v>0</v>
      </c>
      <c r="L167">
        <v>0</v>
      </c>
      <c r="M167">
        <v>196</v>
      </c>
      <c r="N167">
        <f>_xlfn.BITOR(2080374784,_xlfn.BITLSHIFT(VOPC.MR!F167,17))</f>
        <v>2105933824</v>
      </c>
      <c r="O167" t="str">
        <f t="shared" si="16"/>
        <v>0x7D860000</v>
      </c>
      <c r="P167" t="str">
        <f t="shared" si="17"/>
        <v>D.u = (S0 &lt;= S1); 1</v>
      </c>
    </row>
    <row r="168" spans="2:16" x14ac:dyDescent="0.25">
      <c r="B168" t="s">
        <v>698</v>
      </c>
      <c r="C168" t="s">
        <v>2325</v>
      </c>
      <c r="D168">
        <v>4</v>
      </c>
      <c r="E168">
        <v>192</v>
      </c>
      <c r="F168">
        <f t="shared" si="15"/>
        <v>196</v>
      </c>
      <c r="G168" t="s">
        <v>2326</v>
      </c>
      <c r="H168" t="s">
        <v>2310</v>
      </c>
      <c r="I168">
        <v>1</v>
      </c>
      <c r="J168">
        <v>0</v>
      </c>
      <c r="K168">
        <v>0</v>
      </c>
      <c r="L168">
        <v>0</v>
      </c>
      <c r="M168">
        <v>195</v>
      </c>
      <c r="N168">
        <f>_xlfn.BITOR(2080374784,_xlfn.BITLSHIFT(VOPC.MR!F168,17))</f>
        <v>2106064896</v>
      </c>
      <c r="O168" t="str">
        <f t="shared" si="16"/>
        <v>0x7D880000</v>
      </c>
      <c r="P168" t="str">
        <f t="shared" si="17"/>
        <v>D.u = (S0 &gt; S1); 1</v>
      </c>
    </row>
    <row r="169" spans="2:16" x14ac:dyDescent="0.25">
      <c r="B169" t="s">
        <v>700</v>
      </c>
      <c r="C169" t="s">
        <v>2327</v>
      </c>
      <c r="D169">
        <v>5</v>
      </c>
      <c r="E169">
        <v>192</v>
      </c>
      <c r="F169">
        <f t="shared" si="15"/>
        <v>197</v>
      </c>
      <c r="G169" t="s">
        <v>2328</v>
      </c>
      <c r="H169" t="s">
        <v>2310</v>
      </c>
      <c r="I169">
        <v>1</v>
      </c>
      <c r="J169">
        <v>0</v>
      </c>
      <c r="K169">
        <v>0</v>
      </c>
      <c r="L169">
        <v>0</v>
      </c>
      <c r="M169">
        <v>194</v>
      </c>
      <c r="N169">
        <f>_xlfn.BITOR(2080374784,_xlfn.BITLSHIFT(VOPC.MR!F169,17))</f>
        <v>2106195968</v>
      </c>
      <c r="O169" t="str">
        <f t="shared" si="16"/>
        <v>0x7D8A0000</v>
      </c>
      <c r="P169" t="str">
        <f t="shared" si="17"/>
        <v>D.u = (S0 &lt;&gt; S1); 1</v>
      </c>
    </row>
    <row r="170" spans="2:16" x14ac:dyDescent="0.25">
      <c r="B170" t="s">
        <v>702</v>
      </c>
      <c r="C170" t="s">
        <v>2329</v>
      </c>
      <c r="D170">
        <v>6</v>
      </c>
      <c r="E170">
        <v>192</v>
      </c>
      <c r="F170">
        <f t="shared" si="15"/>
        <v>198</v>
      </c>
      <c r="G170" t="s">
        <v>2330</v>
      </c>
      <c r="H170" t="s">
        <v>2310</v>
      </c>
      <c r="I170">
        <v>1</v>
      </c>
      <c r="J170">
        <v>0</v>
      </c>
      <c r="K170">
        <v>0</v>
      </c>
      <c r="L170">
        <v>0</v>
      </c>
      <c r="M170">
        <v>193</v>
      </c>
      <c r="N170">
        <f>_xlfn.BITOR(2080374784,_xlfn.BITLSHIFT(VOPC.MR!F170,17))</f>
        <v>2106327040</v>
      </c>
      <c r="O170" t="str">
        <f t="shared" si="16"/>
        <v>0x7D8C0000</v>
      </c>
      <c r="P170" t="str">
        <f t="shared" si="17"/>
        <v>D.u = (S0 &gt;= S1); 1</v>
      </c>
    </row>
    <row r="171" spans="2:16" x14ac:dyDescent="0.25">
      <c r="B171" t="s">
        <v>704</v>
      </c>
      <c r="C171" t="s">
        <v>2347</v>
      </c>
      <c r="D171">
        <v>7</v>
      </c>
      <c r="E171">
        <v>192</v>
      </c>
      <c r="F171">
        <f t="shared" si="15"/>
        <v>199</v>
      </c>
      <c r="G171" t="s">
        <v>2348</v>
      </c>
      <c r="H171" t="s">
        <v>2310</v>
      </c>
      <c r="I171">
        <v>1</v>
      </c>
      <c r="J171">
        <v>0</v>
      </c>
      <c r="K171">
        <v>0</v>
      </c>
      <c r="L171">
        <v>0</v>
      </c>
      <c r="M171">
        <v>192</v>
      </c>
      <c r="N171">
        <f>_xlfn.BITOR(2080374784,_xlfn.BITLSHIFT(VOPC.MR!F171,17))</f>
        <v>2106458112</v>
      </c>
      <c r="O171" t="str">
        <f t="shared" si="16"/>
        <v>0x7D8E0000</v>
      </c>
      <c r="P171" t="str">
        <f t="shared" si="17"/>
        <v>D.u = 1; 1</v>
      </c>
    </row>
    <row r="172" spans="2:16" x14ac:dyDescent="0.25">
      <c r="B172" t="s">
        <v>706</v>
      </c>
      <c r="C172" t="s">
        <v>1253</v>
      </c>
      <c r="D172">
        <v>0</v>
      </c>
      <c r="E172">
        <v>208</v>
      </c>
      <c r="F172">
        <f t="shared" si="15"/>
        <v>208</v>
      </c>
      <c r="G172" t="s">
        <v>2318</v>
      </c>
      <c r="H172" t="s">
        <v>2311</v>
      </c>
      <c r="I172">
        <v>1</v>
      </c>
      <c r="J172">
        <v>0</v>
      </c>
      <c r="K172">
        <v>0</v>
      </c>
      <c r="L172">
        <v>1</v>
      </c>
      <c r="M172">
        <v>215</v>
      </c>
      <c r="N172">
        <f>_xlfn.BITOR(2080374784,_xlfn.BITLSHIFT(VOPC.MR!F172,17))</f>
        <v>2107637760</v>
      </c>
      <c r="O172" t="str">
        <f t="shared" si="16"/>
        <v>0x7DA00000</v>
      </c>
      <c r="P172" t="str">
        <f t="shared" si="17"/>
        <v>D.u = 0; 1</v>
      </c>
    </row>
    <row r="173" spans="2:16" x14ac:dyDescent="0.25">
      <c r="B173" t="s">
        <v>708</v>
      </c>
      <c r="C173" t="s">
        <v>2319</v>
      </c>
      <c r="D173">
        <v>1</v>
      </c>
      <c r="E173">
        <v>208</v>
      </c>
      <c r="F173">
        <f t="shared" si="15"/>
        <v>209</v>
      </c>
      <c r="G173" t="s">
        <v>2320</v>
      </c>
      <c r="H173" t="s">
        <v>2311</v>
      </c>
      <c r="I173">
        <v>1</v>
      </c>
      <c r="J173">
        <v>0</v>
      </c>
      <c r="K173">
        <v>0</v>
      </c>
      <c r="L173">
        <v>1</v>
      </c>
      <c r="M173">
        <v>214</v>
      </c>
      <c r="N173">
        <f>_xlfn.BITOR(2080374784,_xlfn.BITLSHIFT(VOPC.MR!F173,17))</f>
        <v>2107768832</v>
      </c>
      <c r="O173" t="str">
        <f t="shared" si="16"/>
        <v>0x7DA20000</v>
      </c>
      <c r="P173" t="str">
        <f t="shared" si="17"/>
        <v>D.u = (S0 &lt; S1); 1</v>
      </c>
    </row>
    <row r="174" spans="2:16" x14ac:dyDescent="0.25">
      <c r="B174" t="s">
        <v>710</v>
      </c>
      <c r="C174" t="s">
        <v>2321</v>
      </c>
      <c r="D174">
        <v>2</v>
      </c>
      <c r="E174">
        <v>208</v>
      </c>
      <c r="F174">
        <f t="shared" si="15"/>
        <v>210</v>
      </c>
      <c r="G174" t="s">
        <v>2322</v>
      </c>
      <c r="H174" t="s">
        <v>2311</v>
      </c>
      <c r="I174">
        <v>1</v>
      </c>
      <c r="J174">
        <v>0</v>
      </c>
      <c r="K174">
        <v>0</v>
      </c>
      <c r="L174">
        <v>1</v>
      </c>
      <c r="M174">
        <v>213</v>
      </c>
      <c r="N174">
        <f>_xlfn.BITOR(2080374784,_xlfn.BITLSHIFT(VOPC.MR!F174,17))</f>
        <v>2107899904</v>
      </c>
      <c r="O174" t="str">
        <f t="shared" si="16"/>
        <v>0x7DA40000</v>
      </c>
      <c r="P174" t="str">
        <f t="shared" si="17"/>
        <v>D.u = (S0 == S1); 1</v>
      </c>
    </row>
    <row r="175" spans="2:16" x14ac:dyDescent="0.25">
      <c r="B175" t="s">
        <v>712</v>
      </c>
      <c r="C175" t="s">
        <v>2323</v>
      </c>
      <c r="D175">
        <v>3</v>
      </c>
      <c r="E175">
        <v>208</v>
      </c>
      <c r="F175">
        <f t="shared" si="15"/>
        <v>211</v>
      </c>
      <c r="G175" t="s">
        <v>2324</v>
      </c>
      <c r="H175" t="s">
        <v>2311</v>
      </c>
      <c r="I175">
        <v>1</v>
      </c>
      <c r="J175">
        <v>0</v>
      </c>
      <c r="K175">
        <v>0</v>
      </c>
      <c r="L175">
        <v>1</v>
      </c>
      <c r="M175">
        <v>212</v>
      </c>
      <c r="N175">
        <f>_xlfn.BITOR(2080374784,_xlfn.BITLSHIFT(VOPC.MR!F175,17))</f>
        <v>2108030976</v>
      </c>
      <c r="O175" t="str">
        <f t="shared" si="16"/>
        <v>0x7DA60000</v>
      </c>
      <c r="P175" t="str">
        <f t="shared" si="17"/>
        <v>D.u = (S0 &lt;= S1); 1</v>
      </c>
    </row>
    <row r="176" spans="2:16" x14ac:dyDescent="0.25">
      <c r="B176" t="s">
        <v>714</v>
      </c>
      <c r="C176" t="s">
        <v>2325</v>
      </c>
      <c r="D176">
        <v>4</v>
      </c>
      <c r="E176">
        <v>208</v>
      </c>
      <c r="F176">
        <f t="shared" si="15"/>
        <v>212</v>
      </c>
      <c r="G176" t="s">
        <v>2326</v>
      </c>
      <c r="H176" t="s">
        <v>2311</v>
      </c>
      <c r="I176">
        <v>1</v>
      </c>
      <c r="J176">
        <v>0</v>
      </c>
      <c r="K176">
        <v>0</v>
      </c>
      <c r="L176">
        <v>1</v>
      </c>
      <c r="M176">
        <v>211</v>
      </c>
      <c r="N176">
        <f>_xlfn.BITOR(2080374784,_xlfn.BITLSHIFT(VOPC.MR!F176,17))</f>
        <v>2108162048</v>
      </c>
      <c r="O176" t="str">
        <f t="shared" si="16"/>
        <v>0x7DA80000</v>
      </c>
      <c r="P176" t="str">
        <f t="shared" si="17"/>
        <v>D.u = (S0 &gt; S1); 1</v>
      </c>
    </row>
    <row r="177" spans="2:16" x14ac:dyDescent="0.25">
      <c r="B177" t="s">
        <v>716</v>
      </c>
      <c r="C177" t="s">
        <v>2327</v>
      </c>
      <c r="D177">
        <v>5</v>
      </c>
      <c r="E177">
        <v>208</v>
      </c>
      <c r="F177">
        <f t="shared" si="15"/>
        <v>213</v>
      </c>
      <c r="G177" t="s">
        <v>2328</v>
      </c>
      <c r="H177" t="s">
        <v>2311</v>
      </c>
      <c r="I177">
        <v>1</v>
      </c>
      <c r="J177">
        <v>0</v>
      </c>
      <c r="K177">
        <v>0</v>
      </c>
      <c r="L177">
        <v>1</v>
      </c>
      <c r="M177">
        <v>210</v>
      </c>
      <c r="N177">
        <f>_xlfn.BITOR(2080374784,_xlfn.BITLSHIFT(VOPC.MR!F177,17))</f>
        <v>2108293120</v>
      </c>
      <c r="O177" t="str">
        <f t="shared" si="16"/>
        <v>0x7DAA0000</v>
      </c>
      <c r="P177" t="str">
        <f t="shared" si="17"/>
        <v>D.u = (S0 &lt;&gt; S1); 1</v>
      </c>
    </row>
    <row r="178" spans="2:16" x14ac:dyDescent="0.25">
      <c r="B178" t="s">
        <v>718</v>
      </c>
      <c r="C178" t="s">
        <v>2329</v>
      </c>
      <c r="D178">
        <v>6</v>
      </c>
      <c r="E178">
        <v>208</v>
      </c>
      <c r="F178">
        <f t="shared" si="15"/>
        <v>214</v>
      </c>
      <c r="G178" t="s">
        <v>2330</v>
      </c>
      <c r="H178" t="s">
        <v>2311</v>
      </c>
      <c r="I178">
        <v>1</v>
      </c>
      <c r="J178">
        <v>0</v>
      </c>
      <c r="K178">
        <v>0</v>
      </c>
      <c r="L178">
        <v>1</v>
      </c>
      <c r="M178">
        <v>209</v>
      </c>
      <c r="N178">
        <f>_xlfn.BITOR(2080374784,_xlfn.BITLSHIFT(VOPC.MR!F178,17))</f>
        <v>2108424192</v>
      </c>
      <c r="O178" t="str">
        <f t="shared" si="16"/>
        <v>0x7DAC0000</v>
      </c>
      <c r="P178" t="str">
        <f t="shared" si="17"/>
        <v>D.u = (S0 &gt;= S1); 1</v>
      </c>
    </row>
    <row r="179" spans="2:16" x14ac:dyDescent="0.25">
      <c r="B179" t="s">
        <v>720</v>
      </c>
      <c r="C179" t="s">
        <v>2347</v>
      </c>
      <c r="D179">
        <v>7</v>
      </c>
      <c r="E179">
        <v>208</v>
      </c>
      <c r="F179">
        <f t="shared" si="15"/>
        <v>215</v>
      </c>
      <c r="G179" t="s">
        <v>2348</v>
      </c>
      <c r="H179" t="s">
        <v>2311</v>
      </c>
      <c r="I179">
        <v>1</v>
      </c>
      <c r="J179">
        <v>0</v>
      </c>
      <c r="K179">
        <v>0</v>
      </c>
      <c r="L179">
        <v>1</v>
      </c>
      <c r="M179">
        <v>208</v>
      </c>
      <c r="N179">
        <f>_xlfn.BITOR(2080374784,_xlfn.BITLSHIFT(VOPC.MR!F179,17))</f>
        <v>2108555264</v>
      </c>
      <c r="O179" t="str">
        <f t="shared" si="16"/>
        <v>0x7DAE0000</v>
      </c>
      <c r="P179" t="str">
        <f t="shared" si="17"/>
        <v>D.u = 1; 1</v>
      </c>
    </row>
    <row r="180" spans="2:16" x14ac:dyDescent="0.25">
      <c r="B180" t="s">
        <v>722</v>
      </c>
      <c r="C180" t="s">
        <v>1253</v>
      </c>
      <c r="D180">
        <v>0</v>
      </c>
      <c r="E180">
        <v>224</v>
      </c>
      <c r="F180">
        <f t="shared" si="15"/>
        <v>224</v>
      </c>
      <c r="G180" t="s">
        <v>2318</v>
      </c>
      <c r="H180" t="s">
        <v>2312</v>
      </c>
      <c r="I180">
        <v>1</v>
      </c>
      <c r="J180">
        <v>0</v>
      </c>
      <c r="K180">
        <v>1</v>
      </c>
      <c r="L180">
        <v>0</v>
      </c>
      <c r="M180">
        <v>231</v>
      </c>
      <c r="N180">
        <f>_xlfn.BITOR(2080374784,_xlfn.BITLSHIFT(VOPC.MR!F180,17))</f>
        <v>2109734912</v>
      </c>
      <c r="O180" t="str">
        <f t="shared" si="16"/>
        <v>0x7DC00000</v>
      </c>
      <c r="P180" t="str">
        <f t="shared" si="17"/>
        <v>D.u = 0; 1</v>
      </c>
    </row>
    <row r="181" spans="2:16" x14ac:dyDescent="0.25">
      <c r="B181" t="s">
        <v>724</v>
      </c>
      <c r="C181" t="s">
        <v>2319</v>
      </c>
      <c r="D181">
        <v>1</v>
      </c>
      <c r="E181">
        <v>224</v>
      </c>
      <c r="F181">
        <f t="shared" si="15"/>
        <v>225</v>
      </c>
      <c r="G181" t="s">
        <v>2320</v>
      </c>
      <c r="H181" t="s">
        <v>2312</v>
      </c>
      <c r="I181">
        <v>1</v>
      </c>
      <c r="J181">
        <v>0</v>
      </c>
      <c r="K181">
        <v>1</v>
      </c>
      <c r="L181">
        <v>0</v>
      </c>
      <c r="M181">
        <v>230</v>
      </c>
      <c r="N181">
        <f>_xlfn.BITOR(2080374784,_xlfn.BITLSHIFT(VOPC.MR!F181,17))</f>
        <v>2109865984</v>
      </c>
      <c r="O181" t="str">
        <f t="shared" si="16"/>
        <v>0x7DC20000</v>
      </c>
      <c r="P181" t="str">
        <f t="shared" si="17"/>
        <v>D.u = (S0 &lt; S1); 1</v>
      </c>
    </row>
    <row r="182" spans="2:16" x14ac:dyDescent="0.25">
      <c r="B182" t="s">
        <v>726</v>
      </c>
      <c r="C182" t="s">
        <v>2321</v>
      </c>
      <c r="D182">
        <v>2</v>
      </c>
      <c r="E182">
        <v>224</v>
      </c>
      <c r="F182">
        <f t="shared" si="15"/>
        <v>226</v>
      </c>
      <c r="G182" t="s">
        <v>2322</v>
      </c>
      <c r="H182" t="s">
        <v>2312</v>
      </c>
      <c r="I182">
        <v>1</v>
      </c>
      <c r="J182">
        <v>0</v>
      </c>
      <c r="K182">
        <v>1</v>
      </c>
      <c r="L182">
        <v>0</v>
      </c>
      <c r="M182">
        <v>229</v>
      </c>
      <c r="N182">
        <f>_xlfn.BITOR(2080374784,_xlfn.BITLSHIFT(VOPC.MR!F182,17))</f>
        <v>2109997056</v>
      </c>
      <c r="O182" t="str">
        <f t="shared" si="16"/>
        <v>0x7DC40000</v>
      </c>
      <c r="P182" t="str">
        <f t="shared" si="17"/>
        <v>D.u = (S0 == S1); 1</v>
      </c>
    </row>
    <row r="183" spans="2:16" x14ac:dyDescent="0.25">
      <c r="B183" t="s">
        <v>728</v>
      </c>
      <c r="C183" t="s">
        <v>2323</v>
      </c>
      <c r="D183">
        <v>3</v>
      </c>
      <c r="E183">
        <v>224</v>
      </c>
      <c r="F183">
        <f t="shared" si="15"/>
        <v>227</v>
      </c>
      <c r="G183" t="s">
        <v>2324</v>
      </c>
      <c r="H183" t="s">
        <v>2312</v>
      </c>
      <c r="I183">
        <v>1</v>
      </c>
      <c r="J183">
        <v>0</v>
      </c>
      <c r="K183">
        <v>1</v>
      </c>
      <c r="L183">
        <v>0</v>
      </c>
      <c r="M183">
        <v>228</v>
      </c>
      <c r="N183">
        <f>_xlfn.BITOR(2080374784,_xlfn.BITLSHIFT(VOPC.MR!F183,17))</f>
        <v>2110128128</v>
      </c>
      <c r="O183" t="str">
        <f t="shared" si="16"/>
        <v>0x7DC60000</v>
      </c>
      <c r="P183" t="str">
        <f t="shared" si="17"/>
        <v>D.u = (S0 &lt;= S1); 1</v>
      </c>
    </row>
    <row r="184" spans="2:16" x14ac:dyDescent="0.25">
      <c r="B184" t="s">
        <v>730</v>
      </c>
      <c r="C184" t="s">
        <v>2325</v>
      </c>
      <c r="D184">
        <v>4</v>
      </c>
      <c r="E184">
        <v>224</v>
      </c>
      <c r="F184">
        <f t="shared" si="15"/>
        <v>228</v>
      </c>
      <c r="G184" t="s">
        <v>2326</v>
      </c>
      <c r="H184" t="s">
        <v>2312</v>
      </c>
      <c r="I184">
        <v>1</v>
      </c>
      <c r="J184">
        <v>0</v>
      </c>
      <c r="K184">
        <v>1</v>
      </c>
      <c r="L184">
        <v>0</v>
      </c>
      <c r="M184">
        <v>227</v>
      </c>
      <c r="N184">
        <f>_xlfn.BITOR(2080374784,_xlfn.BITLSHIFT(VOPC.MR!F184,17))</f>
        <v>2110259200</v>
      </c>
      <c r="O184" t="str">
        <f t="shared" si="16"/>
        <v>0x7DC80000</v>
      </c>
      <c r="P184" t="str">
        <f t="shared" si="17"/>
        <v>D.u = (S0 &gt; S1); 1</v>
      </c>
    </row>
    <row r="185" spans="2:16" x14ac:dyDescent="0.25">
      <c r="B185" t="s">
        <v>732</v>
      </c>
      <c r="C185" t="s">
        <v>2327</v>
      </c>
      <c r="D185">
        <v>5</v>
      </c>
      <c r="E185">
        <v>224</v>
      </c>
      <c r="F185">
        <f t="shared" si="15"/>
        <v>229</v>
      </c>
      <c r="G185" t="s">
        <v>2328</v>
      </c>
      <c r="H185" t="s">
        <v>2312</v>
      </c>
      <c r="I185">
        <v>1</v>
      </c>
      <c r="J185">
        <v>0</v>
      </c>
      <c r="K185">
        <v>1</v>
      </c>
      <c r="L185">
        <v>0</v>
      </c>
      <c r="M185">
        <v>226</v>
      </c>
      <c r="N185">
        <f>_xlfn.BITOR(2080374784,_xlfn.BITLSHIFT(VOPC.MR!F185,17))</f>
        <v>2110390272</v>
      </c>
      <c r="O185" t="str">
        <f t="shared" si="16"/>
        <v>0x7DCA0000</v>
      </c>
      <c r="P185" t="str">
        <f t="shared" si="17"/>
        <v>D.u = (S0 &lt;&gt; S1); 1</v>
      </c>
    </row>
    <row r="186" spans="2:16" x14ac:dyDescent="0.25">
      <c r="B186" t="s">
        <v>734</v>
      </c>
      <c r="C186" t="s">
        <v>2329</v>
      </c>
      <c r="D186">
        <v>6</v>
      </c>
      <c r="E186">
        <v>224</v>
      </c>
      <c r="F186">
        <f t="shared" si="15"/>
        <v>230</v>
      </c>
      <c r="G186" t="s">
        <v>2330</v>
      </c>
      <c r="H186" t="s">
        <v>2312</v>
      </c>
      <c r="I186">
        <v>1</v>
      </c>
      <c r="J186">
        <v>0</v>
      </c>
      <c r="K186">
        <v>1</v>
      </c>
      <c r="L186">
        <v>0</v>
      </c>
      <c r="M186">
        <v>225</v>
      </c>
      <c r="N186">
        <f>_xlfn.BITOR(2080374784,_xlfn.BITLSHIFT(VOPC.MR!F186,17))</f>
        <v>2110521344</v>
      </c>
      <c r="O186" t="str">
        <f t="shared" si="16"/>
        <v>0x7DCC0000</v>
      </c>
      <c r="P186" t="str">
        <f t="shared" si="17"/>
        <v>D.u = (S0 &gt;= S1); 1</v>
      </c>
    </row>
    <row r="187" spans="2:16" x14ac:dyDescent="0.25">
      <c r="B187" t="s">
        <v>736</v>
      </c>
      <c r="C187" t="s">
        <v>2347</v>
      </c>
      <c r="D187">
        <v>7</v>
      </c>
      <c r="E187">
        <v>224</v>
      </c>
      <c r="F187">
        <f t="shared" si="15"/>
        <v>231</v>
      </c>
      <c r="G187" t="s">
        <v>2348</v>
      </c>
      <c r="H187" t="s">
        <v>2312</v>
      </c>
      <c r="I187">
        <v>1</v>
      </c>
      <c r="J187">
        <v>0</v>
      </c>
      <c r="K187">
        <v>1</v>
      </c>
      <c r="L187">
        <v>0</v>
      </c>
      <c r="M187">
        <v>224</v>
      </c>
      <c r="N187">
        <f>_xlfn.BITOR(2080374784,_xlfn.BITLSHIFT(VOPC.MR!F187,17))</f>
        <v>2110652416</v>
      </c>
      <c r="O187" t="str">
        <f t="shared" si="16"/>
        <v>0x7DCE0000</v>
      </c>
      <c r="P187" t="str">
        <f t="shared" si="17"/>
        <v>D.u = 1; 1</v>
      </c>
    </row>
    <row r="188" spans="2:16" x14ac:dyDescent="0.25">
      <c r="B188" t="s">
        <v>738</v>
      </c>
      <c r="C188" t="s">
        <v>1253</v>
      </c>
      <c r="D188">
        <v>0</v>
      </c>
      <c r="E188">
        <v>240</v>
      </c>
      <c r="F188">
        <f t="shared" si="15"/>
        <v>240</v>
      </c>
      <c r="G188" t="s">
        <v>2318</v>
      </c>
      <c r="H188" t="s">
        <v>2313</v>
      </c>
      <c r="I188">
        <v>1</v>
      </c>
      <c r="J188">
        <v>0</v>
      </c>
      <c r="K188">
        <v>1</v>
      </c>
      <c r="L188">
        <v>1</v>
      </c>
      <c r="M188">
        <v>247</v>
      </c>
      <c r="N188">
        <f>_xlfn.BITOR(2080374784,_xlfn.BITLSHIFT(VOPC.MR!F188,17))</f>
        <v>2111832064</v>
      </c>
      <c r="O188" t="str">
        <f t="shared" si="16"/>
        <v>0x7DE00000</v>
      </c>
      <c r="P188" t="str">
        <f t="shared" si="17"/>
        <v>D.u = 0; 1</v>
      </c>
    </row>
    <row r="189" spans="2:16" x14ac:dyDescent="0.25">
      <c r="B189" t="s">
        <v>740</v>
      </c>
      <c r="C189" t="s">
        <v>2319</v>
      </c>
      <c r="D189">
        <v>1</v>
      </c>
      <c r="E189">
        <v>240</v>
      </c>
      <c r="F189">
        <f t="shared" si="15"/>
        <v>241</v>
      </c>
      <c r="G189" t="s">
        <v>2320</v>
      </c>
      <c r="H189" t="s">
        <v>2313</v>
      </c>
      <c r="I189">
        <v>1</v>
      </c>
      <c r="J189">
        <v>0</v>
      </c>
      <c r="K189">
        <v>1</v>
      </c>
      <c r="L189">
        <v>1</v>
      </c>
      <c r="M189">
        <v>246</v>
      </c>
      <c r="N189">
        <f>_xlfn.BITOR(2080374784,_xlfn.BITLSHIFT(VOPC.MR!F189,17))</f>
        <v>2111963136</v>
      </c>
      <c r="O189" t="str">
        <f t="shared" si="16"/>
        <v>0x7DE20000</v>
      </c>
      <c r="P189" t="str">
        <f t="shared" si="17"/>
        <v>D.u = (S0 &lt; S1); 1</v>
      </c>
    </row>
    <row r="190" spans="2:16" x14ac:dyDescent="0.25">
      <c r="B190" t="s">
        <v>742</v>
      </c>
      <c r="C190" t="s">
        <v>2321</v>
      </c>
      <c r="D190">
        <v>2</v>
      </c>
      <c r="E190">
        <v>240</v>
      </c>
      <c r="F190">
        <f t="shared" si="15"/>
        <v>242</v>
      </c>
      <c r="G190" t="s">
        <v>2322</v>
      </c>
      <c r="H190" t="s">
        <v>2313</v>
      </c>
      <c r="I190">
        <v>1</v>
      </c>
      <c r="J190">
        <v>0</v>
      </c>
      <c r="K190">
        <v>1</v>
      </c>
      <c r="L190">
        <v>1</v>
      </c>
      <c r="M190">
        <v>245</v>
      </c>
      <c r="N190">
        <f>_xlfn.BITOR(2080374784,_xlfn.BITLSHIFT(VOPC.MR!F190,17))</f>
        <v>2112094208</v>
      </c>
      <c r="O190" t="str">
        <f t="shared" si="16"/>
        <v>0x7DE40000</v>
      </c>
      <c r="P190" t="str">
        <f t="shared" si="17"/>
        <v>D.u = (S0 == S1); 1</v>
      </c>
    </row>
    <row r="191" spans="2:16" x14ac:dyDescent="0.25">
      <c r="B191" t="s">
        <v>744</v>
      </c>
      <c r="C191" t="s">
        <v>2323</v>
      </c>
      <c r="D191">
        <v>3</v>
      </c>
      <c r="E191">
        <v>240</v>
      </c>
      <c r="F191">
        <f t="shared" si="15"/>
        <v>243</v>
      </c>
      <c r="G191" t="s">
        <v>2324</v>
      </c>
      <c r="H191" t="s">
        <v>2313</v>
      </c>
      <c r="I191">
        <v>1</v>
      </c>
      <c r="J191">
        <v>0</v>
      </c>
      <c r="K191">
        <v>1</v>
      </c>
      <c r="L191">
        <v>1</v>
      </c>
      <c r="M191">
        <v>244</v>
      </c>
      <c r="N191">
        <f>_xlfn.BITOR(2080374784,_xlfn.BITLSHIFT(VOPC.MR!F191,17))</f>
        <v>2112225280</v>
      </c>
      <c r="O191" t="str">
        <f t="shared" si="16"/>
        <v>0x7DE60000</v>
      </c>
      <c r="P191" t="str">
        <f t="shared" si="17"/>
        <v>D.u = (S0 &lt;= S1); 1</v>
      </c>
    </row>
    <row r="192" spans="2:16" x14ac:dyDescent="0.25">
      <c r="B192" t="s">
        <v>746</v>
      </c>
      <c r="C192" t="s">
        <v>2325</v>
      </c>
      <c r="D192">
        <v>4</v>
      </c>
      <c r="E192">
        <v>240</v>
      </c>
      <c r="F192">
        <f t="shared" si="15"/>
        <v>244</v>
      </c>
      <c r="G192" t="s">
        <v>2326</v>
      </c>
      <c r="H192" t="s">
        <v>2313</v>
      </c>
      <c r="I192">
        <v>1</v>
      </c>
      <c r="J192">
        <v>0</v>
      </c>
      <c r="K192">
        <v>1</v>
      </c>
      <c r="L192">
        <v>1</v>
      </c>
      <c r="M192">
        <v>243</v>
      </c>
      <c r="N192">
        <f>_xlfn.BITOR(2080374784,_xlfn.BITLSHIFT(VOPC.MR!F192,17))</f>
        <v>2112356352</v>
      </c>
      <c r="O192" t="str">
        <f t="shared" si="16"/>
        <v>0x7DE80000</v>
      </c>
      <c r="P192" t="str">
        <f t="shared" si="17"/>
        <v>D.u = (S0 &gt; S1); 1</v>
      </c>
    </row>
    <row r="193" spans="2:16" x14ac:dyDescent="0.25">
      <c r="B193" t="s">
        <v>748</v>
      </c>
      <c r="C193" t="s">
        <v>2327</v>
      </c>
      <c r="D193">
        <v>5</v>
      </c>
      <c r="E193">
        <v>240</v>
      </c>
      <c r="F193">
        <f t="shared" si="15"/>
        <v>245</v>
      </c>
      <c r="G193" t="s">
        <v>2328</v>
      </c>
      <c r="H193" t="s">
        <v>2313</v>
      </c>
      <c r="I193">
        <v>1</v>
      </c>
      <c r="J193">
        <v>0</v>
      </c>
      <c r="K193">
        <v>1</v>
      </c>
      <c r="L193">
        <v>1</v>
      </c>
      <c r="M193">
        <v>242</v>
      </c>
      <c r="N193">
        <f>_xlfn.BITOR(2080374784,_xlfn.BITLSHIFT(VOPC.MR!F193,17))</f>
        <v>2112487424</v>
      </c>
      <c r="O193" t="str">
        <f t="shared" si="16"/>
        <v>0x7DEA0000</v>
      </c>
      <c r="P193" t="str">
        <f t="shared" si="17"/>
        <v>D.u = (S0 &lt;&gt; S1); 1</v>
      </c>
    </row>
    <row r="194" spans="2:16" x14ac:dyDescent="0.25">
      <c r="B194" t="s">
        <v>750</v>
      </c>
      <c r="C194" t="s">
        <v>2329</v>
      </c>
      <c r="D194">
        <v>6</v>
      </c>
      <c r="E194">
        <v>240</v>
      </c>
      <c r="F194">
        <f t="shared" si="15"/>
        <v>246</v>
      </c>
      <c r="G194" t="s">
        <v>2330</v>
      </c>
      <c r="H194" t="s">
        <v>2313</v>
      </c>
      <c r="I194">
        <v>1</v>
      </c>
      <c r="J194">
        <v>0</v>
      </c>
      <c r="K194">
        <v>1</v>
      </c>
      <c r="L194">
        <v>1</v>
      </c>
      <c r="M194">
        <v>241</v>
      </c>
      <c r="N194">
        <f>_xlfn.BITOR(2080374784,_xlfn.BITLSHIFT(VOPC.MR!F194,17))</f>
        <v>2112618496</v>
      </c>
      <c r="O194" t="str">
        <f t="shared" si="16"/>
        <v>0x7DEC0000</v>
      </c>
      <c r="P194" t="str">
        <f t="shared" si="17"/>
        <v>D.u = (S0 &gt;= S1); 1</v>
      </c>
    </row>
    <row r="195" spans="2:16" x14ac:dyDescent="0.25">
      <c r="B195" t="s">
        <v>752</v>
      </c>
      <c r="C195" t="s">
        <v>2347</v>
      </c>
      <c r="D195">
        <v>7</v>
      </c>
      <c r="E195">
        <v>240</v>
      </c>
      <c r="F195">
        <f t="shared" si="15"/>
        <v>247</v>
      </c>
      <c r="G195" t="s">
        <v>2348</v>
      </c>
      <c r="H195" t="s">
        <v>2313</v>
      </c>
      <c r="I195">
        <v>1</v>
      </c>
      <c r="J195">
        <v>0</v>
      </c>
      <c r="K195">
        <v>1</v>
      </c>
      <c r="L195">
        <v>1</v>
      </c>
      <c r="M195">
        <v>240</v>
      </c>
      <c r="N195">
        <f>_xlfn.BITOR(2080374784,_xlfn.BITLSHIFT(VOPC.MR!F195,17))</f>
        <v>2112749568</v>
      </c>
      <c r="O195" t="str">
        <f t="shared" si="16"/>
        <v>0x7DEE0000</v>
      </c>
      <c r="P195" t="str">
        <f t="shared" si="17"/>
        <v>D.u = 1; 1</v>
      </c>
    </row>
    <row r="196" spans="2:16" x14ac:dyDescent="0.25">
      <c r="B196" t="s">
        <v>754</v>
      </c>
      <c r="E196">
        <v>136</v>
      </c>
      <c r="F196">
        <f>E196+D196</f>
        <v>136</v>
      </c>
      <c r="H196" t="s">
        <v>754</v>
      </c>
      <c r="K196">
        <v>0</v>
      </c>
      <c r="L196">
        <v>0</v>
      </c>
      <c r="N196">
        <f>_xlfn.BITOR(2080374784,_xlfn.BITLSHIFT(VOPC.MR!F196,17))</f>
        <v>2098200576</v>
      </c>
      <c r="O196" t="str">
        <f>"0x" &amp;DEC2HEX(N196)</f>
        <v>0x7D100000</v>
      </c>
      <c r="P196" t="s">
        <v>2314</v>
      </c>
    </row>
    <row r="197" spans="2:16" x14ac:dyDescent="0.25">
      <c r="B197" t="s">
        <v>756</v>
      </c>
      <c r="E197">
        <v>152</v>
      </c>
      <c r="F197">
        <f>E197+D197</f>
        <v>152</v>
      </c>
      <c r="H197" t="s">
        <v>756</v>
      </c>
      <c r="K197">
        <v>0</v>
      </c>
      <c r="L197">
        <v>1</v>
      </c>
      <c r="N197">
        <f>_xlfn.BITOR(2080374784,_xlfn.BITLSHIFT(VOPC.MR!F197,17))</f>
        <v>2100297728</v>
      </c>
      <c r="O197" t="str">
        <f>"0x" &amp;DEC2HEX(N197)</f>
        <v>0x7D300000</v>
      </c>
      <c r="P197" t="s">
        <v>2315</v>
      </c>
    </row>
    <row r="198" spans="2:16" x14ac:dyDescent="0.25">
      <c r="B198" t="s">
        <v>758</v>
      </c>
      <c r="E198">
        <v>168</v>
      </c>
      <c r="F198">
        <f>E198+D198</f>
        <v>168</v>
      </c>
      <c r="H198" t="s">
        <v>758</v>
      </c>
      <c r="K198">
        <v>1</v>
      </c>
      <c r="L198">
        <v>0</v>
      </c>
      <c r="N198">
        <f>_xlfn.BITOR(2080374784,_xlfn.BITLSHIFT(VOPC.MR!F198,17))</f>
        <v>2102394880</v>
      </c>
      <c r="O198" t="str">
        <f>"0x" &amp;DEC2HEX(N198)</f>
        <v>0x7D500000</v>
      </c>
      <c r="P198" t="s">
        <v>2316</v>
      </c>
    </row>
    <row r="199" spans="2:16" x14ac:dyDescent="0.25">
      <c r="B199" t="s">
        <v>760</v>
      </c>
      <c r="E199">
        <v>184</v>
      </c>
      <c r="F199">
        <f>E199+D199</f>
        <v>184</v>
      </c>
      <c r="H199" t="s">
        <v>760</v>
      </c>
      <c r="K199">
        <v>1</v>
      </c>
      <c r="L199">
        <v>1</v>
      </c>
      <c r="N199">
        <f>_xlfn.BITOR(2080374784,_xlfn.BITLSHIFT(VOPC.MR!F199,17))</f>
        <v>2104492032</v>
      </c>
      <c r="O199" t="str">
        <f>"0x" &amp;DEC2HEX(N199)</f>
        <v>0x7D700000</v>
      </c>
      <c r="P199" t="s">
        <v>2317</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5"/>
  <sheetViews>
    <sheetView zoomScaleNormal="100" workbookViewId="0">
      <selection activeCell="C3" sqref="C3"/>
    </sheetView>
  </sheetViews>
  <sheetFormatPr defaultRowHeight="15" x14ac:dyDescent="0.25"/>
  <cols>
    <col min="2" max="2" width="24.85546875" customWidth="1"/>
    <col min="3" max="3" width="57.28515625" customWidth="1"/>
    <col min="4" max="4" width="11" customWidth="1"/>
    <col min="7" max="7" width="12" customWidth="1"/>
    <col min="8" max="8" width="11" bestFit="1" customWidth="1"/>
  </cols>
  <sheetData>
    <row r="1" spans="2:8" x14ac:dyDescent="0.25">
      <c r="B1" t="s">
        <v>3039</v>
      </c>
    </row>
    <row r="3" spans="2:8" x14ac:dyDescent="0.25">
      <c r="B3" t="s">
        <v>1234</v>
      </c>
      <c r="C3" t="s">
        <v>3053</v>
      </c>
      <c r="D3" t="s">
        <v>3054</v>
      </c>
      <c r="E3" t="s">
        <v>2521</v>
      </c>
      <c r="F3" t="s">
        <v>2676</v>
      </c>
      <c r="G3" t="s">
        <v>2581</v>
      </c>
      <c r="H3" t="s">
        <v>3052</v>
      </c>
    </row>
    <row r="4" spans="2:8" x14ac:dyDescent="0.25">
      <c r="B4" t="s">
        <v>982</v>
      </c>
      <c r="C4" t="s">
        <v>2691</v>
      </c>
      <c r="D4" t="s">
        <v>1245</v>
      </c>
      <c r="E4">
        <v>0</v>
      </c>
      <c r="F4" t="str">
        <f t="shared" ref="F4:F35" si="0">"0x" &amp; DEC2HEX(H4)</f>
        <v>0xF0000000</v>
      </c>
      <c r="G4" t="str">
        <f>DEC2BIN(E4,7)</f>
        <v>0000000</v>
      </c>
      <c r="H4">
        <f>_xlfn.BITLSHIFT(BIN2DEC("111100"),26)+_xlfn.BITLSHIFT(E4,18)</f>
        <v>4026531840</v>
      </c>
    </row>
    <row r="5" spans="2:8" x14ac:dyDescent="0.25">
      <c r="B5" t="s">
        <v>983</v>
      </c>
      <c r="C5" t="s">
        <v>2692</v>
      </c>
      <c r="D5" t="s">
        <v>1245</v>
      </c>
      <c r="E5">
        <v>1</v>
      </c>
      <c r="F5" t="str">
        <f t="shared" si="0"/>
        <v>0xF0040000</v>
      </c>
      <c r="G5" t="str">
        <f t="shared" ref="G5:G68" si="1">DEC2BIN(E5,7)</f>
        <v>0000001</v>
      </c>
      <c r="H5">
        <f t="shared" ref="H5:H68" si="2">_xlfn.BITLSHIFT(BIN2DEC("111100"),26)+_xlfn.BITLSHIFT(E5,18)</f>
        <v>4026793984</v>
      </c>
    </row>
    <row r="6" spans="2:8" x14ac:dyDescent="0.25">
      <c r="B6" t="s">
        <v>984</v>
      </c>
      <c r="C6" t="s">
        <v>2693</v>
      </c>
      <c r="D6" t="s">
        <v>1245</v>
      </c>
      <c r="E6">
        <v>2</v>
      </c>
      <c r="F6" t="str">
        <f t="shared" si="0"/>
        <v>0xF0080000</v>
      </c>
      <c r="G6" t="str">
        <f t="shared" si="1"/>
        <v>0000010</v>
      </c>
      <c r="H6">
        <f t="shared" si="2"/>
        <v>4027056128</v>
      </c>
    </row>
    <row r="7" spans="2:8" x14ac:dyDescent="0.25">
      <c r="B7" t="s">
        <v>985</v>
      </c>
      <c r="C7" t="s">
        <v>2694</v>
      </c>
      <c r="D7" t="s">
        <v>1245</v>
      </c>
      <c r="E7">
        <v>3</v>
      </c>
      <c r="F7" t="str">
        <f t="shared" si="0"/>
        <v>0xF00C0000</v>
      </c>
      <c r="G7" t="str">
        <f t="shared" si="1"/>
        <v>0000011</v>
      </c>
      <c r="H7">
        <f t="shared" si="2"/>
        <v>4027318272</v>
      </c>
    </row>
    <row r="8" spans="2:8" x14ac:dyDescent="0.25">
      <c r="B8" t="s">
        <v>986</v>
      </c>
      <c r="C8" t="s">
        <v>2695</v>
      </c>
      <c r="D8" t="s">
        <v>1245</v>
      </c>
      <c r="E8">
        <v>4</v>
      </c>
      <c r="F8" t="str">
        <f t="shared" si="0"/>
        <v>0xF0100000</v>
      </c>
      <c r="G8" t="str">
        <f t="shared" si="1"/>
        <v>0000100</v>
      </c>
      <c r="H8">
        <f t="shared" si="2"/>
        <v>4027580416</v>
      </c>
    </row>
    <row r="9" spans="2:8" x14ac:dyDescent="0.25">
      <c r="B9" t="s">
        <v>987</v>
      </c>
      <c r="C9" t="s">
        <v>2696</v>
      </c>
      <c r="D9" t="s">
        <v>1245</v>
      </c>
      <c r="E9">
        <v>5</v>
      </c>
      <c r="F9" t="str">
        <f t="shared" si="0"/>
        <v>0xF0140000</v>
      </c>
      <c r="G9" t="str">
        <f t="shared" si="1"/>
        <v>0000101</v>
      </c>
      <c r="H9">
        <f t="shared" si="2"/>
        <v>4027842560</v>
      </c>
    </row>
    <row r="10" spans="2:8" x14ac:dyDescent="0.25">
      <c r="B10" t="s">
        <v>988</v>
      </c>
      <c r="C10" t="s">
        <v>2697</v>
      </c>
      <c r="D10" t="s">
        <v>1245</v>
      </c>
      <c r="E10">
        <v>8</v>
      </c>
      <c r="F10" t="str">
        <f t="shared" si="0"/>
        <v>0xF0200000</v>
      </c>
      <c r="G10" t="str">
        <f t="shared" si="1"/>
        <v>0001000</v>
      </c>
      <c r="H10">
        <f t="shared" si="2"/>
        <v>4028628992</v>
      </c>
    </row>
    <row r="11" spans="2:8" x14ac:dyDescent="0.25">
      <c r="B11" t="s">
        <v>989</v>
      </c>
      <c r="C11" t="s">
        <v>2698</v>
      </c>
      <c r="D11" t="s">
        <v>1245</v>
      </c>
      <c r="E11">
        <v>9</v>
      </c>
      <c r="F11" t="str">
        <f t="shared" si="0"/>
        <v>0xF0240000</v>
      </c>
      <c r="G11" t="str">
        <f t="shared" si="1"/>
        <v>0001001</v>
      </c>
      <c r="H11">
        <f t="shared" si="2"/>
        <v>4028891136</v>
      </c>
    </row>
    <row r="12" spans="2:8" x14ac:dyDescent="0.25">
      <c r="B12" t="s">
        <v>990</v>
      </c>
      <c r="C12" t="s">
        <v>2699</v>
      </c>
      <c r="D12" t="s">
        <v>1245</v>
      </c>
      <c r="E12">
        <v>10</v>
      </c>
      <c r="F12" t="str">
        <f t="shared" si="0"/>
        <v>0xF0280000</v>
      </c>
      <c r="G12" t="str">
        <f t="shared" si="1"/>
        <v>0001010</v>
      </c>
      <c r="H12">
        <f t="shared" si="2"/>
        <v>4029153280</v>
      </c>
    </row>
    <row r="13" spans="2:8" x14ac:dyDescent="0.25">
      <c r="B13" t="s">
        <v>991</v>
      </c>
      <c r="C13" t="s">
        <v>2700</v>
      </c>
      <c r="D13" t="s">
        <v>1245</v>
      </c>
      <c r="E13">
        <v>11</v>
      </c>
      <c r="F13" t="str">
        <f t="shared" si="0"/>
        <v>0xF02C0000</v>
      </c>
      <c r="G13" t="str">
        <f t="shared" si="1"/>
        <v>0001011</v>
      </c>
      <c r="H13">
        <f t="shared" si="2"/>
        <v>4029415424</v>
      </c>
    </row>
    <row r="14" spans="2:8" x14ac:dyDescent="0.25">
      <c r="B14" t="s">
        <v>992</v>
      </c>
      <c r="C14" t="s">
        <v>2701</v>
      </c>
      <c r="D14" t="s">
        <v>1245</v>
      </c>
      <c r="E14">
        <v>14</v>
      </c>
      <c r="F14" t="str">
        <f t="shared" si="0"/>
        <v>0xF0380000</v>
      </c>
      <c r="G14" t="str">
        <f t="shared" si="1"/>
        <v>0001110</v>
      </c>
      <c r="H14">
        <f t="shared" si="2"/>
        <v>4030201856</v>
      </c>
    </row>
    <row r="15" spans="2:8" x14ac:dyDescent="0.25">
      <c r="B15" t="s">
        <v>993</v>
      </c>
      <c r="C15" t="s">
        <v>2702</v>
      </c>
      <c r="D15" t="s">
        <v>1245</v>
      </c>
      <c r="E15">
        <v>15</v>
      </c>
      <c r="F15" t="str">
        <f t="shared" si="0"/>
        <v>0xF03C0000</v>
      </c>
      <c r="G15" t="str">
        <f t="shared" si="1"/>
        <v>0001111</v>
      </c>
      <c r="H15">
        <f t="shared" si="2"/>
        <v>4030464000</v>
      </c>
    </row>
    <row r="16" spans="2:8" x14ac:dyDescent="0.25">
      <c r="B16" t="s">
        <v>994</v>
      </c>
      <c r="C16" t="s">
        <v>2703</v>
      </c>
      <c r="D16" t="s">
        <v>1245</v>
      </c>
      <c r="E16">
        <v>16</v>
      </c>
      <c r="F16" t="str">
        <f t="shared" si="0"/>
        <v>0xF0400000</v>
      </c>
      <c r="G16" t="str">
        <f t="shared" si="1"/>
        <v>0010000</v>
      </c>
      <c r="H16">
        <f t="shared" si="2"/>
        <v>4030726144</v>
      </c>
    </row>
    <row r="17" spans="2:8" x14ac:dyDescent="0.25">
      <c r="B17" t="s">
        <v>995</v>
      </c>
      <c r="C17" t="s">
        <v>2704</v>
      </c>
      <c r="D17" t="s">
        <v>1245</v>
      </c>
      <c r="E17">
        <v>17</v>
      </c>
      <c r="F17" t="str">
        <f t="shared" si="0"/>
        <v>0xF0440000</v>
      </c>
      <c r="G17" t="str">
        <f t="shared" si="1"/>
        <v>0010001</v>
      </c>
      <c r="H17">
        <f t="shared" si="2"/>
        <v>4030988288</v>
      </c>
    </row>
    <row r="18" spans="2:8" x14ac:dyDescent="0.25">
      <c r="B18" t="s">
        <v>996</v>
      </c>
      <c r="C18" t="s">
        <v>2705</v>
      </c>
      <c r="D18" t="s">
        <v>1245</v>
      </c>
      <c r="E18">
        <v>18</v>
      </c>
      <c r="F18" t="str">
        <f t="shared" si="0"/>
        <v>0xF0480000</v>
      </c>
      <c r="G18" t="str">
        <f t="shared" si="1"/>
        <v>0010010</v>
      </c>
      <c r="H18">
        <f t="shared" si="2"/>
        <v>4031250432</v>
      </c>
    </row>
    <row r="19" spans="2:8" x14ac:dyDescent="0.25">
      <c r="B19" t="s">
        <v>997</v>
      </c>
      <c r="C19" t="s">
        <v>2706</v>
      </c>
      <c r="D19" t="s">
        <v>1245</v>
      </c>
      <c r="E19">
        <v>20</v>
      </c>
      <c r="F19" t="str">
        <f t="shared" si="0"/>
        <v>0xF0500000</v>
      </c>
      <c r="G19" t="str">
        <f t="shared" si="1"/>
        <v>0010100</v>
      </c>
      <c r="H19">
        <f t="shared" si="2"/>
        <v>4031774720</v>
      </c>
    </row>
    <row r="20" spans="2:8" x14ac:dyDescent="0.25">
      <c r="B20" t="s">
        <v>998</v>
      </c>
      <c r="C20" t="s">
        <v>2707</v>
      </c>
      <c r="D20" t="s">
        <v>1245</v>
      </c>
      <c r="E20">
        <v>21</v>
      </c>
      <c r="F20" t="str">
        <f t="shared" si="0"/>
        <v>0xF0540000</v>
      </c>
      <c r="G20" t="str">
        <f t="shared" si="1"/>
        <v>0010101</v>
      </c>
      <c r="H20">
        <f t="shared" si="2"/>
        <v>4032036864</v>
      </c>
    </row>
    <row r="21" spans="2:8" x14ac:dyDescent="0.25">
      <c r="B21" t="s">
        <v>999</v>
      </c>
      <c r="C21" t="s">
        <v>2708</v>
      </c>
      <c r="D21" t="s">
        <v>1245</v>
      </c>
      <c r="E21">
        <v>22</v>
      </c>
      <c r="F21" t="str">
        <f t="shared" si="0"/>
        <v>0xF0580000</v>
      </c>
      <c r="G21" t="str">
        <f t="shared" si="1"/>
        <v>0010110</v>
      </c>
      <c r="H21">
        <f t="shared" si="2"/>
        <v>4032299008</v>
      </c>
    </row>
    <row r="22" spans="2:8" x14ac:dyDescent="0.25">
      <c r="B22" t="s">
        <v>1000</v>
      </c>
      <c r="C22" t="s">
        <v>2709</v>
      </c>
      <c r="D22" t="s">
        <v>1245</v>
      </c>
      <c r="E22">
        <v>23</v>
      </c>
      <c r="F22" t="str">
        <f t="shared" si="0"/>
        <v>0xF05C0000</v>
      </c>
      <c r="G22" t="str">
        <f t="shared" si="1"/>
        <v>0010111</v>
      </c>
      <c r="H22">
        <f t="shared" si="2"/>
        <v>4032561152</v>
      </c>
    </row>
    <row r="23" spans="2:8" x14ac:dyDescent="0.25">
      <c r="B23" t="s">
        <v>1001</v>
      </c>
      <c r="C23" t="s">
        <v>2710</v>
      </c>
      <c r="D23" t="s">
        <v>1245</v>
      </c>
      <c r="E23">
        <v>24</v>
      </c>
      <c r="F23" t="str">
        <f t="shared" si="0"/>
        <v>0xF0600000</v>
      </c>
      <c r="G23" t="str">
        <f t="shared" si="1"/>
        <v>0011000</v>
      </c>
      <c r="H23">
        <f t="shared" si="2"/>
        <v>4032823296</v>
      </c>
    </row>
    <row r="24" spans="2:8" x14ac:dyDescent="0.25">
      <c r="B24" t="s">
        <v>1002</v>
      </c>
      <c r="C24" t="s">
        <v>2711</v>
      </c>
      <c r="D24" t="s">
        <v>1245</v>
      </c>
      <c r="E24">
        <v>25</v>
      </c>
      <c r="F24" t="str">
        <f t="shared" si="0"/>
        <v>0xF0640000</v>
      </c>
      <c r="G24" t="str">
        <f t="shared" si="1"/>
        <v>0011001</v>
      </c>
      <c r="H24">
        <f t="shared" si="2"/>
        <v>4033085440</v>
      </c>
    </row>
    <row r="25" spans="2:8" x14ac:dyDescent="0.25">
      <c r="B25" t="s">
        <v>1003</v>
      </c>
      <c r="C25" t="s">
        <v>2712</v>
      </c>
      <c r="D25" t="s">
        <v>1245</v>
      </c>
      <c r="E25">
        <v>26</v>
      </c>
      <c r="F25" t="str">
        <f t="shared" si="0"/>
        <v>0xF0680000</v>
      </c>
      <c r="G25" t="str">
        <f t="shared" si="1"/>
        <v>0011010</v>
      </c>
      <c r="H25">
        <f t="shared" si="2"/>
        <v>4033347584</v>
      </c>
    </row>
    <row r="26" spans="2:8" x14ac:dyDescent="0.25">
      <c r="B26" t="s">
        <v>1004</v>
      </c>
      <c r="C26" t="s">
        <v>2713</v>
      </c>
      <c r="D26" t="s">
        <v>1245</v>
      </c>
      <c r="E26">
        <v>27</v>
      </c>
      <c r="F26" t="str">
        <f t="shared" si="0"/>
        <v>0xF06C0000</v>
      </c>
      <c r="G26" t="str">
        <f t="shared" si="1"/>
        <v>0011011</v>
      </c>
      <c r="H26">
        <f t="shared" si="2"/>
        <v>4033609728</v>
      </c>
    </row>
    <row r="27" spans="2:8" x14ac:dyDescent="0.25">
      <c r="B27" t="s">
        <v>1005</v>
      </c>
      <c r="C27" t="s">
        <v>2714</v>
      </c>
      <c r="D27" t="s">
        <v>1245</v>
      </c>
      <c r="E27">
        <v>28</v>
      </c>
      <c r="F27" t="str">
        <f t="shared" si="0"/>
        <v>0xF0700000</v>
      </c>
      <c r="G27" t="str">
        <f t="shared" si="1"/>
        <v>0011100</v>
      </c>
      <c r="H27">
        <f t="shared" si="2"/>
        <v>4033871872</v>
      </c>
    </row>
    <row r="28" spans="2:8" x14ac:dyDescent="0.25">
      <c r="B28" t="s">
        <v>1006</v>
      </c>
      <c r="C28" t="s">
        <v>2715</v>
      </c>
      <c r="D28" t="s">
        <v>1245</v>
      </c>
      <c r="E28">
        <v>29</v>
      </c>
      <c r="F28" t="str">
        <f t="shared" si="0"/>
        <v>0xF0740000</v>
      </c>
      <c r="G28" t="str">
        <f t="shared" si="1"/>
        <v>0011101</v>
      </c>
      <c r="H28">
        <f t="shared" si="2"/>
        <v>4034134016</v>
      </c>
    </row>
    <row r="29" spans="2:8" x14ac:dyDescent="0.25">
      <c r="B29" t="s">
        <v>1007</v>
      </c>
      <c r="C29" t="s">
        <v>2716</v>
      </c>
      <c r="D29" t="s">
        <v>1245</v>
      </c>
      <c r="E29">
        <v>30</v>
      </c>
      <c r="F29" t="str">
        <f t="shared" si="0"/>
        <v>0xF0780000</v>
      </c>
      <c r="G29" t="str">
        <f t="shared" si="1"/>
        <v>0011110</v>
      </c>
      <c r="H29">
        <f t="shared" si="2"/>
        <v>4034396160</v>
      </c>
    </row>
    <row r="30" spans="2:8" x14ac:dyDescent="0.25">
      <c r="B30" t="s">
        <v>1008</v>
      </c>
      <c r="C30" t="s">
        <v>2717</v>
      </c>
      <c r="D30" t="s">
        <v>1245</v>
      </c>
      <c r="E30">
        <v>31</v>
      </c>
      <c r="F30" t="str">
        <f t="shared" si="0"/>
        <v>0xF07C0000</v>
      </c>
      <c r="G30" t="str">
        <f t="shared" si="1"/>
        <v>0011111</v>
      </c>
      <c r="H30">
        <f t="shared" si="2"/>
        <v>4034658304</v>
      </c>
    </row>
    <row r="31" spans="2:8" x14ac:dyDescent="0.25">
      <c r="B31" t="s">
        <v>1009</v>
      </c>
      <c r="C31" t="s">
        <v>2718</v>
      </c>
      <c r="D31" t="s">
        <v>1245</v>
      </c>
      <c r="E31">
        <v>32</v>
      </c>
      <c r="F31" t="str">
        <f t="shared" si="0"/>
        <v>0xF0800000</v>
      </c>
      <c r="G31" t="str">
        <f t="shared" si="1"/>
        <v>0100000</v>
      </c>
      <c r="H31">
        <f t="shared" si="2"/>
        <v>4034920448</v>
      </c>
    </row>
    <row r="32" spans="2:8" x14ac:dyDescent="0.25">
      <c r="B32" t="s">
        <v>1010</v>
      </c>
      <c r="C32" t="s">
        <v>2719</v>
      </c>
      <c r="D32" t="s">
        <v>1245</v>
      </c>
      <c r="E32">
        <v>33</v>
      </c>
      <c r="F32" t="str">
        <f t="shared" si="0"/>
        <v>0xF0840000</v>
      </c>
      <c r="G32" t="str">
        <f t="shared" si="1"/>
        <v>0100001</v>
      </c>
      <c r="H32">
        <f t="shared" si="2"/>
        <v>4035182592</v>
      </c>
    </row>
    <row r="33" spans="2:8" x14ac:dyDescent="0.25">
      <c r="B33" t="s">
        <v>1011</v>
      </c>
      <c r="C33" t="s">
        <v>2720</v>
      </c>
      <c r="D33" t="s">
        <v>1245</v>
      </c>
      <c r="E33">
        <v>34</v>
      </c>
      <c r="F33" t="str">
        <f t="shared" si="0"/>
        <v>0xF0880000</v>
      </c>
      <c r="G33" t="str">
        <f t="shared" si="1"/>
        <v>0100010</v>
      </c>
      <c r="H33">
        <f t="shared" si="2"/>
        <v>4035444736</v>
      </c>
    </row>
    <row r="34" spans="2:8" x14ac:dyDescent="0.25">
      <c r="B34" t="s">
        <v>1012</v>
      </c>
      <c r="C34" t="s">
        <v>2721</v>
      </c>
      <c r="D34" t="s">
        <v>1245</v>
      </c>
      <c r="E34">
        <v>35</v>
      </c>
      <c r="F34" t="str">
        <f t="shared" si="0"/>
        <v>0xF08C0000</v>
      </c>
      <c r="G34" t="str">
        <f t="shared" si="1"/>
        <v>0100011</v>
      </c>
      <c r="H34">
        <f t="shared" si="2"/>
        <v>4035706880</v>
      </c>
    </row>
    <row r="35" spans="2:8" x14ac:dyDescent="0.25">
      <c r="B35" t="s">
        <v>1013</v>
      </c>
      <c r="C35" t="s">
        <v>2722</v>
      </c>
      <c r="D35" t="s">
        <v>1245</v>
      </c>
      <c r="E35">
        <v>36</v>
      </c>
      <c r="F35" t="str">
        <f t="shared" si="0"/>
        <v>0xF0900000</v>
      </c>
      <c r="G35" t="str">
        <f t="shared" si="1"/>
        <v>0100100</v>
      </c>
      <c r="H35">
        <f t="shared" si="2"/>
        <v>4035969024</v>
      </c>
    </row>
    <row r="36" spans="2:8" x14ac:dyDescent="0.25">
      <c r="B36" t="s">
        <v>1014</v>
      </c>
      <c r="C36" t="s">
        <v>2723</v>
      </c>
      <c r="D36" t="s">
        <v>1245</v>
      </c>
      <c r="E36">
        <v>37</v>
      </c>
      <c r="F36" t="str">
        <f t="shared" ref="F36:F67" si="3">"0x" &amp; DEC2HEX(H36)</f>
        <v>0xF0940000</v>
      </c>
      <c r="G36" t="str">
        <f t="shared" si="1"/>
        <v>0100101</v>
      </c>
      <c r="H36">
        <f t="shared" si="2"/>
        <v>4036231168</v>
      </c>
    </row>
    <row r="37" spans="2:8" x14ac:dyDescent="0.25">
      <c r="B37" t="s">
        <v>1015</v>
      </c>
      <c r="C37" t="s">
        <v>2724</v>
      </c>
      <c r="D37" t="s">
        <v>1245</v>
      </c>
      <c r="E37">
        <v>38</v>
      </c>
      <c r="F37" t="str">
        <f t="shared" si="3"/>
        <v>0xF0980000</v>
      </c>
      <c r="G37" t="str">
        <f t="shared" si="1"/>
        <v>0100110</v>
      </c>
      <c r="H37">
        <f t="shared" si="2"/>
        <v>4036493312</v>
      </c>
    </row>
    <row r="38" spans="2:8" x14ac:dyDescent="0.25">
      <c r="B38" t="s">
        <v>1016</v>
      </c>
      <c r="C38" t="s">
        <v>2725</v>
      </c>
      <c r="D38" t="s">
        <v>1245</v>
      </c>
      <c r="E38">
        <v>39</v>
      </c>
      <c r="F38" t="str">
        <f t="shared" si="3"/>
        <v>0xF09C0000</v>
      </c>
      <c r="G38" t="str">
        <f t="shared" si="1"/>
        <v>0100111</v>
      </c>
      <c r="H38">
        <f t="shared" si="2"/>
        <v>4036755456</v>
      </c>
    </row>
    <row r="39" spans="2:8" x14ac:dyDescent="0.25">
      <c r="B39" t="s">
        <v>1017</v>
      </c>
      <c r="C39" t="s">
        <v>2726</v>
      </c>
      <c r="D39" t="s">
        <v>1245</v>
      </c>
      <c r="E39">
        <v>40</v>
      </c>
      <c r="F39" t="str">
        <f t="shared" si="3"/>
        <v>0xF0A00000</v>
      </c>
      <c r="G39" t="str">
        <f t="shared" si="1"/>
        <v>0101000</v>
      </c>
      <c r="H39">
        <f t="shared" si="2"/>
        <v>4037017600</v>
      </c>
    </row>
    <row r="40" spans="2:8" x14ac:dyDescent="0.25">
      <c r="B40" t="s">
        <v>1018</v>
      </c>
      <c r="C40" t="s">
        <v>2727</v>
      </c>
      <c r="D40" t="s">
        <v>1245</v>
      </c>
      <c r="E40">
        <v>41</v>
      </c>
      <c r="F40" t="str">
        <f t="shared" si="3"/>
        <v>0xF0A40000</v>
      </c>
      <c r="G40" t="str">
        <f t="shared" si="1"/>
        <v>0101001</v>
      </c>
      <c r="H40">
        <f t="shared" si="2"/>
        <v>4037279744</v>
      </c>
    </row>
    <row r="41" spans="2:8" x14ac:dyDescent="0.25">
      <c r="B41" t="s">
        <v>1019</v>
      </c>
      <c r="C41" t="s">
        <v>2728</v>
      </c>
      <c r="D41" t="s">
        <v>1245</v>
      </c>
      <c r="E41">
        <v>42</v>
      </c>
      <c r="F41" t="str">
        <f t="shared" si="3"/>
        <v>0xF0A80000</v>
      </c>
      <c r="G41" t="str">
        <f t="shared" si="1"/>
        <v>0101010</v>
      </c>
      <c r="H41">
        <f t="shared" si="2"/>
        <v>4037541888</v>
      </c>
    </row>
    <row r="42" spans="2:8" x14ac:dyDescent="0.25">
      <c r="B42" t="s">
        <v>1020</v>
      </c>
      <c r="C42" t="s">
        <v>2729</v>
      </c>
      <c r="D42" t="s">
        <v>1245</v>
      </c>
      <c r="E42">
        <v>43</v>
      </c>
      <c r="F42" t="str">
        <f t="shared" si="3"/>
        <v>0xF0AC0000</v>
      </c>
      <c r="G42" t="str">
        <f t="shared" si="1"/>
        <v>0101011</v>
      </c>
      <c r="H42">
        <f t="shared" si="2"/>
        <v>4037804032</v>
      </c>
    </row>
    <row r="43" spans="2:8" x14ac:dyDescent="0.25">
      <c r="B43" t="s">
        <v>1021</v>
      </c>
      <c r="C43" t="s">
        <v>2730</v>
      </c>
      <c r="D43" t="s">
        <v>1245</v>
      </c>
      <c r="E43">
        <v>44</v>
      </c>
      <c r="F43" t="str">
        <f t="shared" si="3"/>
        <v>0xF0B00000</v>
      </c>
      <c r="G43" t="str">
        <f t="shared" si="1"/>
        <v>0101100</v>
      </c>
      <c r="H43">
        <f t="shared" si="2"/>
        <v>4038066176</v>
      </c>
    </row>
    <row r="44" spans="2:8" x14ac:dyDescent="0.25">
      <c r="B44" t="s">
        <v>1022</v>
      </c>
      <c r="C44" t="s">
        <v>2731</v>
      </c>
      <c r="D44" t="s">
        <v>1245</v>
      </c>
      <c r="E44">
        <v>45</v>
      </c>
      <c r="F44" t="str">
        <f t="shared" si="3"/>
        <v>0xF0B40000</v>
      </c>
      <c r="G44" t="str">
        <f t="shared" si="1"/>
        <v>0101101</v>
      </c>
      <c r="H44">
        <f t="shared" si="2"/>
        <v>4038328320</v>
      </c>
    </row>
    <row r="45" spans="2:8" x14ac:dyDescent="0.25">
      <c r="B45" t="s">
        <v>1023</v>
      </c>
      <c r="C45" t="s">
        <v>2732</v>
      </c>
      <c r="D45" t="s">
        <v>1245</v>
      </c>
      <c r="E45">
        <v>46</v>
      </c>
      <c r="F45" t="str">
        <f t="shared" si="3"/>
        <v>0xF0B80000</v>
      </c>
      <c r="G45" t="str">
        <f t="shared" si="1"/>
        <v>0101110</v>
      </c>
      <c r="H45">
        <f t="shared" si="2"/>
        <v>4038590464</v>
      </c>
    </row>
    <row r="46" spans="2:8" x14ac:dyDescent="0.25">
      <c r="B46" t="s">
        <v>1024</v>
      </c>
      <c r="C46" t="s">
        <v>2733</v>
      </c>
      <c r="D46" t="s">
        <v>1245</v>
      </c>
      <c r="E46">
        <v>47</v>
      </c>
      <c r="F46" t="str">
        <f t="shared" si="3"/>
        <v>0xF0BC0000</v>
      </c>
      <c r="G46" t="str">
        <f t="shared" si="1"/>
        <v>0101111</v>
      </c>
      <c r="H46">
        <f t="shared" si="2"/>
        <v>4038852608</v>
      </c>
    </row>
    <row r="47" spans="2:8" x14ac:dyDescent="0.25">
      <c r="B47" t="s">
        <v>1025</v>
      </c>
      <c r="C47" t="s">
        <v>2734</v>
      </c>
      <c r="D47" t="s">
        <v>1245</v>
      </c>
      <c r="E47">
        <v>48</v>
      </c>
      <c r="F47" t="str">
        <f t="shared" si="3"/>
        <v>0xF0C00000</v>
      </c>
      <c r="G47" t="str">
        <f t="shared" si="1"/>
        <v>0110000</v>
      </c>
      <c r="H47">
        <f t="shared" si="2"/>
        <v>4039114752</v>
      </c>
    </row>
    <row r="48" spans="2:8" x14ac:dyDescent="0.25">
      <c r="B48" t="s">
        <v>1026</v>
      </c>
      <c r="C48" t="s">
        <v>2735</v>
      </c>
      <c r="D48" t="s">
        <v>1245</v>
      </c>
      <c r="E48">
        <v>49</v>
      </c>
      <c r="F48" t="str">
        <f t="shared" si="3"/>
        <v>0xF0C40000</v>
      </c>
      <c r="G48" t="str">
        <f t="shared" si="1"/>
        <v>0110001</v>
      </c>
      <c r="H48">
        <f t="shared" si="2"/>
        <v>4039376896</v>
      </c>
    </row>
    <row r="49" spans="2:8" x14ac:dyDescent="0.25">
      <c r="B49" t="s">
        <v>1027</v>
      </c>
      <c r="C49" t="s">
        <v>2736</v>
      </c>
      <c r="D49" t="s">
        <v>1245</v>
      </c>
      <c r="E49">
        <v>50</v>
      </c>
      <c r="F49" t="str">
        <f t="shared" si="3"/>
        <v>0xF0C80000</v>
      </c>
      <c r="G49" t="str">
        <f t="shared" si="1"/>
        <v>0110010</v>
      </c>
      <c r="H49">
        <f t="shared" si="2"/>
        <v>4039639040</v>
      </c>
    </row>
    <row r="50" spans="2:8" x14ac:dyDescent="0.25">
      <c r="B50" t="s">
        <v>1028</v>
      </c>
      <c r="C50" t="s">
        <v>2737</v>
      </c>
      <c r="D50" t="s">
        <v>1245</v>
      </c>
      <c r="E50">
        <v>51</v>
      </c>
      <c r="F50" t="str">
        <f t="shared" si="3"/>
        <v>0xF0CC0000</v>
      </c>
      <c r="G50" t="str">
        <f t="shared" si="1"/>
        <v>0110011</v>
      </c>
      <c r="H50">
        <f t="shared" si="2"/>
        <v>4039901184</v>
      </c>
    </row>
    <row r="51" spans="2:8" x14ac:dyDescent="0.25">
      <c r="B51" t="s">
        <v>1029</v>
      </c>
      <c r="C51" t="s">
        <v>2738</v>
      </c>
      <c r="D51" t="s">
        <v>1245</v>
      </c>
      <c r="E51">
        <v>52</v>
      </c>
      <c r="F51" t="str">
        <f t="shared" si="3"/>
        <v>0xF0D00000</v>
      </c>
      <c r="G51" t="str">
        <f t="shared" si="1"/>
        <v>0110100</v>
      </c>
      <c r="H51">
        <f t="shared" si="2"/>
        <v>4040163328</v>
      </c>
    </row>
    <row r="52" spans="2:8" x14ac:dyDescent="0.25">
      <c r="B52" t="s">
        <v>1030</v>
      </c>
      <c r="C52" t="s">
        <v>2739</v>
      </c>
      <c r="D52" t="s">
        <v>1245</v>
      </c>
      <c r="E52">
        <v>53</v>
      </c>
      <c r="F52" t="str">
        <f t="shared" si="3"/>
        <v>0xF0D40000</v>
      </c>
      <c r="G52" t="str">
        <f t="shared" si="1"/>
        <v>0110101</v>
      </c>
      <c r="H52">
        <f t="shared" si="2"/>
        <v>4040425472</v>
      </c>
    </row>
    <row r="53" spans="2:8" x14ac:dyDescent="0.25">
      <c r="B53" t="s">
        <v>1031</v>
      </c>
      <c r="C53" t="s">
        <v>2740</v>
      </c>
      <c r="D53" t="s">
        <v>1245</v>
      </c>
      <c r="E53">
        <v>54</v>
      </c>
      <c r="F53" t="str">
        <f t="shared" si="3"/>
        <v>0xF0D80000</v>
      </c>
      <c r="G53" t="str">
        <f t="shared" si="1"/>
        <v>0110110</v>
      </c>
      <c r="H53">
        <f t="shared" si="2"/>
        <v>4040687616</v>
      </c>
    </row>
    <row r="54" spans="2:8" x14ac:dyDescent="0.25">
      <c r="B54" t="s">
        <v>1032</v>
      </c>
      <c r="C54" t="s">
        <v>2741</v>
      </c>
      <c r="D54" t="s">
        <v>1245</v>
      </c>
      <c r="E54">
        <v>55</v>
      </c>
      <c r="F54" t="str">
        <f t="shared" si="3"/>
        <v>0xF0DC0000</v>
      </c>
      <c r="G54" t="str">
        <f t="shared" si="1"/>
        <v>0110111</v>
      </c>
      <c r="H54">
        <f t="shared" si="2"/>
        <v>4040949760</v>
      </c>
    </row>
    <row r="55" spans="2:8" x14ac:dyDescent="0.25">
      <c r="B55" t="s">
        <v>1033</v>
      </c>
      <c r="C55" t="s">
        <v>2742</v>
      </c>
      <c r="D55" t="s">
        <v>1245</v>
      </c>
      <c r="E55">
        <v>56</v>
      </c>
      <c r="F55" t="str">
        <f t="shared" si="3"/>
        <v>0xF0E00000</v>
      </c>
      <c r="G55" t="str">
        <f t="shared" si="1"/>
        <v>0111000</v>
      </c>
      <c r="H55">
        <f t="shared" si="2"/>
        <v>4041211904</v>
      </c>
    </row>
    <row r="56" spans="2:8" x14ac:dyDescent="0.25">
      <c r="B56" t="s">
        <v>1034</v>
      </c>
      <c r="C56" t="s">
        <v>2743</v>
      </c>
      <c r="D56" t="s">
        <v>1245</v>
      </c>
      <c r="E56">
        <v>57</v>
      </c>
      <c r="F56" t="str">
        <f t="shared" si="3"/>
        <v>0xF0E40000</v>
      </c>
      <c r="G56" t="str">
        <f t="shared" si="1"/>
        <v>0111001</v>
      </c>
      <c r="H56">
        <f t="shared" si="2"/>
        <v>4041474048</v>
      </c>
    </row>
    <row r="57" spans="2:8" x14ac:dyDescent="0.25">
      <c r="B57" t="s">
        <v>1035</v>
      </c>
      <c r="C57" t="s">
        <v>2744</v>
      </c>
      <c r="D57" t="s">
        <v>1245</v>
      </c>
      <c r="E57">
        <v>58</v>
      </c>
      <c r="F57" t="str">
        <f t="shared" si="3"/>
        <v>0xF0E80000</v>
      </c>
      <c r="G57" t="str">
        <f t="shared" si="1"/>
        <v>0111010</v>
      </c>
      <c r="H57">
        <f t="shared" si="2"/>
        <v>4041736192</v>
      </c>
    </row>
    <row r="58" spans="2:8" x14ac:dyDescent="0.25">
      <c r="B58" t="s">
        <v>1036</v>
      </c>
      <c r="C58" t="s">
        <v>2745</v>
      </c>
      <c r="D58" t="s">
        <v>1245</v>
      </c>
      <c r="E58">
        <v>59</v>
      </c>
      <c r="F58" t="str">
        <f t="shared" si="3"/>
        <v>0xF0EC0000</v>
      </c>
      <c r="G58" t="str">
        <f t="shared" si="1"/>
        <v>0111011</v>
      </c>
      <c r="H58">
        <f t="shared" si="2"/>
        <v>4041998336</v>
      </c>
    </row>
    <row r="59" spans="2:8" x14ac:dyDescent="0.25">
      <c r="B59" t="s">
        <v>1037</v>
      </c>
      <c r="C59" t="s">
        <v>2746</v>
      </c>
      <c r="D59" t="s">
        <v>1245</v>
      </c>
      <c r="E59">
        <v>60</v>
      </c>
      <c r="F59" t="str">
        <f t="shared" si="3"/>
        <v>0xF0F00000</v>
      </c>
      <c r="G59" t="str">
        <f t="shared" si="1"/>
        <v>0111100</v>
      </c>
      <c r="H59">
        <f t="shared" si="2"/>
        <v>4042260480</v>
      </c>
    </row>
    <row r="60" spans="2:8" x14ac:dyDescent="0.25">
      <c r="B60" t="s">
        <v>1038</v>
      </c>
      <c r="C60" t="s">
        <v>2747</v>
      </c>
      <c r="D60" t="s">
        <v>1245</v>
      </c>
      <c r="E60">
        <v>61</v>
      </c>
      <c r="F60" t="str">
        <f t="shared" si="3"/>
        <v>0xF0F40000</v>
      </c>
      <c r="G60" t="str">
        <f t="shared" si="1"/>
        <v>0111101</v>
      </c>
      <c r="H60">
        <f t="shared" si="2"/>
        <v>4042522624</v>
      </c>
    </row>
    <row r="61" spans="2:8" x14ac:dyDescent="0.25">
      <c r="B61" t="s">
        <v>1039</v>
      </c>
      <c r="C61" t="s">
        <v>2748</v>
      </c>
      <c r="D61" t="s">
        <v>1245</v>
      </c>
      <c r="E61">
        <v>62</v>
      </c>
      <c r="F61" t="str">
        <f t="shared" si="3"/>
        <v>0xF0F80000</v>
      </c>
      <c r="G61" t="str">
        <f t="shared" si="1"/>
        <v>0111110</v>
      </c>
      <c r="H61">
        <f t="shared" si="2"/>
        <v>4042784768</v>
      </c>
    </row>
    <row r="62" spans="2:8" x14ac:dyDescent="0.25">
      <c r="B62" t="s">
        <v>1040</v>
      </c>
      <c r="C62" t="s">
        <v>2749</v>
      </c>
      <c r="D62" t="s">
        <v>1245</v>
      </c>
      <c r="E62">
        <v>63</v>
      </c>
      <c r="F62" t="str">
        <f t="shared" si="3"/>
        <v>0xF0FC0000</v>
      </c>
      <c r="G62" t="str">
        <f t="shared" si="1"/>
        <v>0111111</v>
      </c>
      <c r="H62">
        <f t="shared" si="2"/>
        <v>4043046912</v>
      </c>
    </row>
    <row r="63" spans="2:8" x14ac:dyDescent="0.25">
      <c r="B63" t="s">
        <v>1041</v>
      </c>
      <c r="C63" t="s">
        <v>2750</v>
      </c>
      <c r="D63" t="s">
        <v>1245</v>
      </c>
      <c r="E63">
        <v>64</v>
      </c>
      <c r="F63" t="str">
        <f t="shared" si="3"/>
        <v>0xF1000000</v>
      </c>
      <c r="G63" t="str">
        <f t="shared" si="1"/>
        <v>1000000</v>
      </c>
      <c r="H63">
        <f t="shared" si="2"/>
        <v>4043309056</v>
      </c>
    </row>
    <row r="64" spans="2:8" x14ac:dyDescent="0.25">
      <c r="B64" t="s">
        <v>1042</v>
      </c>
      <c r="C64" t="s">
        <v>2751</v>
      </c>
      <c r="D64" t="s">
        <v>1245</v>
      </c>
      <c r="E64">
        <v>65</v>
      </c>
      <c r="F64" t="str">
        <f t="shared" si="3"/>
        <v>0xF1040000</v>
      </c>
      <c r="G64" t="str">
        <f t="shared" si="1"/>
        <v>1000001</v>
      </c>
      <c r="H64">
        <f t="shared" si="2"/>
        <v>4043571200</v>
      </c>
    </row>
    <row r="65" spans="2:8" x14ac:dyDescent="0.25">
      <c r="B65" t="s">
        <v>1043</v>
      </c>
      <c r="C65" t="s">
        <v>2752</v>
      </c>
      <c r="D65" t="s">
        <v>1245</v>
      </c>
      <c r="E65">
        <v>66</v>
      </c>
      <c r="F65" t="str">
        <f t="shared" si="3"/>
        <v>0xF1080000</v>
      </c>
      <c r="G65" t="str">
        <f t="shared" si="1"/>
        <v>1000010</v>
      </c>
      <c r="H65">
        <f t="shared" si="2"/>
        <v>4043833344</v>
      </c>
    </row>
    <row r="66" spans="2:8" x14ac:dyDescent="0.25">
      <c r="B66" t="s">
        <v>1044</v>
      </c>
      <c r="C66" t="s">
        <v>2753</v>
      </c>
      <c r="D66" t="s">
        <v>1245</v>
      </c>
      <c r="E66">
        <v>67</v>
      </c>
      <c r="F66" t="str">
        <f t="shared" si="3"/>
        <v>0xF10C0000</v>
      </c>
      <c r="G66" t="str">
        <f t="shared" si="1"/>
        <v>1000011</v>
      </c>
      <c r="H66">
        <f t="shared" si="2"/>
        <v>4044095488</v>
      </c>
    </row>
    <row r="67" spans="2:8" x14ac:dyDescent="0.25">
      <c r="B67" t="s">
        <v>1045</v>
      </c>
      <c r="C67" t="s">
        <v>2754</v>
      </c>
      <c r="D67" t="s">
        <v>1245</v>
      </c>
      <c r="E67">
        <v>68</v>
      </c>
      <c r="F67" t="str">
        <f t="shared" si="3"/>
        <v>0xF1100000</v>
      </c>
      <c r="G67" t="str">
        <f t="shared" si="1"/>
        <v>1000100</v>
      </c>
      <c r="H67">
        <f t="shared" si="2"/>
        <v>4044357632</v>
      </c>
    </row>
    <row r="68" spans="2:8" x14ac:dyDescent="0.25">
      <c r="B68" t="s">
        <v>1046</v>
      </c>
      <c r="C68" t="s">
        <v>2755</v>
      </c>
      <c r="D68" t="s">
        <v>1245</v>
      </c>
      <c r="E68">
        <v>69</v>
      </c>
      <c r="F68" t="str">
        <f t="shared" ref="F68:F95" si="4">"0x" &amp; DEC2HEX(H68)</f>
        <v>0xF1140000</v>
      </c>
      <c r="G68" t="str">
        <f t="shared" si="1"/>
        <v>1000101</v>
      </c>
      <c r="H68">
        <f t="shared" si="2"/>
        <v>4044619776</v>
      </c>
    </row>
    <row r="69" spans="2:8" x14ac:dyDescent="0.25">
      <c r="B69" t="s">
        <v>1047</v>
      </c>
      <c r="C69" t="s">
        <v>2756</v>
      </c>
      <c r="D69" t="s">
        <v>1245</v>
      </c>
      <c r="E69">
        <v>70</v>
      </c>
      <c r="F69" t="str">
        <f t="shared" si="4"/>
        <v>0xF1180000</v>
      </c>
      <c r="G69" t="str">
        <f t="shared" ref="G69:G95" si="5">DEC2BIN(E69,7)</f>
        <v>1000110</v>
      </c>
      <c r="H69">
        <f t="shared" ref="H69:H95" si="6">_xlfn.BITLSHIFT(BIN2DEC("111100"),26)+_xlfn.BITLSHIFT(E69,18)</f>
        <v>4044881920</v>
      </c>
    </row>
    <row r="70" spans="2:8" x14ac:dyDescent="0.25">
      <c r="B70" t="s">
        <v>1048</v>
      </c>
      <c r="C70" t="s">
        <v>2757</v>
      </c>
      <c r="D70" t="s">
        <v>1245</v>
      </c>
      <c r="E70">
        <v>71</v>
      </c>
      <c r="F70" t="str">
        <f t="shared" si="4"/>
        <v>0xF11C0000</v>
      </c>
      <c r="G70" t="str">
        <f t="shared" si="5"/>
        <v>1000111</v>
      </c>
      <c r="H70">
        <f t="shared" si="6"/>
        <v>4045144064</v>
      </c>
    </row>
    <row r="71" spans="2:8" x14ac:dyDescent="0.25">
      <c r="B71" t="s">
        <v>1049</v>
      </c>
      <c r="C71" t="s">
        <v>2758</v>
      </c>
      <c r="D71" t="s">
        <v>1245</v>
      </c>
      <c r="E71">
        <v>76</v>
      </c>
      <c r="F71" t="str">
        <f t="shared" si="4"/>
        <v>0xF1300000</v>
      </c>
      <c r="G71" t="str">
        <f t="shared" si="5"/>
        <v>1001100</v>
      </c>
      <c r="H71">
        <f t="shared" si="6"/>
        <v>4046454784</v>
      </c>
    </row>
    <row r="72" spans="2:8" x14ac:dyDescent="0.25">
      <c r="B72" t="s">
        <v>1050</v>
      </c>
      <c r="C72" t="s">
        <v>2759</v>
      </c>
      <c r="D72" t="s">
        <v>1245</v>
      </c>
      <c r="E72">
        <v>77</v>
      </c>
      <c r="F72" t="str">
        <f t="shared" si="4"/>
        <v>0xF1340000</v>
      </c>
      <c r="G72" t="str">
        <f t="shared" si="5"/>
        <v>1001101</v>
      </c>
      <c r="H72">
        <f t="shared" si="6"/>
        <v>4046716928</v>
      </c>
    </row>
    <row r="73" spans="2:8" x14ac:dyDescent="0.25">
      <c r="B73" t="s">
        <v>1051</v>
      </c>
      <c r="C73" t="s">
        <v>2760</v>
      </c>
      <c r="D73" t="s">
        <v>1245</v>
      </c>
      <c r="E73">
        <v>78</v>
      </c>
      <c r="F73" t="str">
        <f t="shared" si="4"/>
        <v>0xF1380000</v>
      </c>
      <c r="G73" t="str">
        <f t="shared" si="5"/>
        <v>1001110</v>
      </c>
      <c r="H73">
        <f t="shared" si="6"/>
        <v>4046979072</v>
      </c>
    </row>
    <row r="74" spans="2:8" x14ac:dyDescent="0.25">
      <c r="B74" t="s">
        <v>1052</v>
      </c>
      <c r="C74" t="s">
        <v>2761</v>
      </c>
      <c r="D74" t="s">
        <v>1245</v>
      </c>
      <c r="E74">
        <v>79</v>
      </c>
      <c r="F74" t="str">
        <f t="shared" si="4"/>
        <v>0xF13C0000</v>
      </c>
      <c r="G74" t="str">
        <f t="shared" si="5"/>
        <v>1001111</v>
      </c>
      <c r="H74">
        <f t="shared" si="6"/>
        <v>4047241216</v>
      </c>
    </row>
    <row r="75" spans="2:8" x14ac:dyDescent="0.25">
      <c r="B75" t="s">
        <v>1053</v>
      </c>
      <c r="C75" t="s">
        <v>2762</v>
      </c>
      <c r="D75" t="s">
        <v>1245</v>
      </c>
      <c r="E75">
        <v>80</v>
      </c>
      <c r="F75" t="str">
        <f t="shared" si="4"/>
        <v>0xF1400000</v>
      </c>
      <c r="G75" t="str">
        <f t="shared" si="5"/>
        <v>1010000</v>
      </c>
      <c r="H75">
        <f t="shared" si="6"/>
        <v>4047503360</v>
      </c>
    </row>
    <row r="76" spans="2:8" x14ac:dyDescent="0.25">
      <c r="B76" t="s">
        <v>1054</v>
      </c>
      <c r="C76" t="s">
        <v>2763</v>
      </c>
      <c r="D76" t="s">
        <v>1245</v>
      </c>
      <c r="E76">
        <v>81</v>
      </c>
      <c r="F76" t="str">
        <f t="shared" si="4"/>
        <v>0xF1440000</v>
      </c>
      <c r="G76" t="str">
        <f t="shared" si="5"/>
        <v>1010001</v>
      </c>
      <c r="H76">
        <f t="shared" si="6"/>
        <v>4047765504</v>
      </c>
    </row>
    <row r="77" spans="2:8" x14ac:dyDescent="0.25">
      <c r="B77" t="s">
        <v>1055</v>
      </c>
      <c r="C77" t="s">
        <v>2764</v>
      </c>
      <c r="D77" t="s">
        <v>1245</v>
      </c>
      <c r="E77">
        <v>84</v>
      </c>
      <c r="F77" t="str">
        <f t="shared" si="4"/>
        <v>0xF1500000</v>
      </c>
      <c r="G77" t="str">
        <f t="shared" si="5"/>
        <v>1010100</v>
      </c>
      <c r="H77">
        <f t="shared" si="6"/>
        <v>4048551936</v>
      </c>
    </row>
    <row r="78" spans="2:8" x14ac:dyDescent="0.25">
      <c r="B78" t="s">
        <v>1056</v>
      </c>
      <c r="C78" t="s">
        <v>2765</v>
      </c>
      <c r="D78" t="s">
        <v>1245</v>
      </c>
      <c r="E78">
        <v>85</v>
      </c>
      <c r="F78" t="str">
        <f t="shared" si="4"/>
        <v>0xF1540000</v>
      </c>
      <c r="G78" t="str">
        <f t="shared" si="5"/>
        <v>1010101</v>
      </c>
      <c r="H78">
        <f t="shared" si="6"/>
        <v>4048814080</v>
      </c>
    </row>
    <row r="79" spans="2:8" x14ac:dyDescent="0.25">
      <c r="B79" t="s">
        <v>1057</v>
      </c>
      <c r="C79" t="s">
        <v>2766</v>
      </c>
      <c r="D79" t="s">
        <v>1245</v>
      </c>
      <c r="E79">
        <v>86</v>
      </c>
      <c r="F79" t="str">
        <f t="shared" si="4"/>
        <v>0xF1580000</v>
      </c>
      <c r="G79" t="str">
        <f t="shared" si="5"/>
        <v>1010110</v>
      </c>
      <c r="H79">
        <f t="shared" si="6"/>
        <v>4049076224</v>
      </c>
    </row>
    <row r="80" spans="2:8" x14ac:dyDescent="0.25">
      <c r="B80" t="s">
        <v>1058</v>
      </c>
      <c r="C80" t="s">
        <v>2767</v>
      </c>
      <c r="D80" t="s">
        <v>1245</v>
      </c>
      <c r="E80">
        <v>87</v>
      </c>
      <c r="F80" t="str">
        <f t="shared" si="4"/>
        <v>0xF15C0000</v>
      </c>
      <c r="G80" t="str">
        <f t="shared" si="5"/>
        <v>1010111</v>
      </c>
      <c r="H80">
        <f t="shared" si="6"/>
        <v>4049338368</v>
      </c>
    </row>
    <row r="81" spans="2:8" x14ac:dyDescent="0.25">
      <c r="B81" t="s">
        <v>1059</v>
      </c>
      <c r="C81" t="s">
        <v>2768</v>
      </c>
      <c r="D81" t="s">
        <v>1245</v>
      </c>
      <c r="E81">
        <v>88</v>
      </c>
      <c r="F81" t="str">
        <f t="shared" si="4"/>
        <v>0xF1600000</v>
      </c>
      <c r="G81" t="str">
        <f t="shared" si="5"/>
        <v>1011000</v>
      </c>
      <c r="H81">
        <f t="shared" si="6"/>
        <v>4049600512</v>
      </c>
    </row>
    <row r="82" spans="2:8" x14ac:dyDescent="0.25">
      <c r="B82" t="s">
        <v>1060</v>
      </c>
      <c r="C82" t="s">
        <v>2769</v>
      </c>
      <c r="D82" t="s">
        <v>1245</v>
      </c>
      <c r="E82">
        <v>89</v>
      </c>
      <c r="F82" t="str">
        <f t="shared" si="4"/>
        <v>0xF1640000</v>
      </c>
      <c r="G82" t="str">
        <f t="shared" si="5"/>
        <v>1011001</v>
      </c>
      <c r="H82">
        <f t="shared" si="6"/>
        <v>4049862656</v>
      </c>
    </row>
    <row r="83" spans="2:8" x14ac:dyDescent="0.25">
      <c r="B83" t="s">
        <v>1061</v>
      </c>
      <c r="C83" t="s">
        <v>2770</v>
      </c>
      <c r="D83" t="s">
        <v>1245</v>
      </c>
      <c r="E83">
        <v>92</v>
      </c>
      <c r="F83" t="str">
        <f t="shared" si="4"/>
        <v>0xF1700000</v>
      </c>
      <c r="G83" t="str">
        <f t="shared" si="5"/>
        <v>1011100</v>
      </c>
      <c r="H83">
        <f t="shared" si="6"/>
        <v>4050649088</v>
      </c>
    </row>
    <row r="84" spans="2:8" x14ac:dyDescent="0.25">
      <c r="B84" t="s">
        <v>1062</v>
      </c>
      <c r="C84" t="s">
        <v>2765</v>
      </c>
      <c r="D84" t="s">
        <v>1245</v>
      </c>
      <c r="E84">
        <v>93</v>
      </c>
      <c r="F84" t="str">
        <f t="shared" si="4"/>
        <v>0xF1740000</v>
      </c>
      <c r="G84" t="str">
        <f t="shared" si="5"/>
        <v>1011101</v>
      </c>
      <c r="H84">
        <f t="shared" si="6"/>
        <v>4050911232</v>
      </c>
    </row>
    <row r="85" spans="2:8" x14ac:dyDescent="0.25">
      <c r="B85" t="s">
        <v>1063</v>
      </c>
      <c r="C85" t="s">
        <v>2766</v>
      </c>
      <c r="D85" t="s">
        <v>1245</v>
      </c>
      <c r="E85">
        <v>94</v>
      </c>
      <c r="F85" t="str">
        <f t="shared" si="4"/>
        <v>0xF1780000</v>
      </c>
      <c r="G85" t="str">
        <f t="shared" si="5"/>
        <v>1011110</v>
      </c>
      <c r="H85">
        <f t="shared" si="6"/>
        <v>4051173376</v>
      </c>
    </row>
    <row r="86" spans="2:8" x14ac:dyDescent="0.25">
      <c r="B86" t="s">
        <v>1064</v>
      </c>
      <c r="C86" t="s">
        <v>2771</v>
      </c>
      <c r="D86" t="s">
        <v>1245</v>
      </c>
      <c r="E86">
        <v>95</v>
      </c>
      <c r="F86" t="str">
        <f t="shared" si="4"/>
        <v>0xF17C0000</v>
      </c>
      <c r="G86" t="str">
        <f t="shared" si="5"/>
        <v>1011111</v>
      </c>
      <c r="H86">
        <f t="shared" si="6"/>
        <v>4051435520</v>
      </c>
    </row>
    <row r="87" spans="2:8" x14ac:dyDescent="0.25">
      <c r="B87" t="s">
        <v>1065</v>
      </c>
      <c r="C87" t="s">
        <v>2772</v>
      </c>
      <c r="D87" t="s">
        <v>1245</v>
      </c>
      <c r="E87">
        <v>96</v>
      </c>
      <c r="F87" t="str">
        <f t="shared" si="4"/>
        <v>0xF1800000</v>
      </c>
      <c r="G87" t="str">
        <f t="shared" si="5"/>
        <v>1100000</v>
      </c>
      <c r="H87">
        <f t="shared" si="6"/>
        <v>4051697664</v>
      </c>
    </row>
    <row r="88" spans="2:8" x14ac:dyDescent="0.25">
      <c r="B88" t="s">
        <v>1066</v>
      </c>
      <c r="C88" t="s">
        <v>2773</v>
      </c>
      <c r="D88" t="s">
        <v>1245</v>
      </c>
      <c r="E88">
        <v>104</v>
      </c>
      <c r="F88" t="str">
        <f t="shared" si="4"/>
        <v>0xF1A00000</v>
      </c>
      <c r="G88" t="str">
        <f t="shared" si="5"/>
        <v>1101000</v>
      </c>
      <c r="H88">
        <f t="shared" si="6"/>
        <v>4053794816</v>
      </c>
    </row>
    <row r="89" spans="2:8" x14ac:dyDescent="0.25">
      <c r="B89" t="s">
        <v>1067</v>
      </c>
      <c r="C89" t="s">
        <v>2774</v>
      </c>
      <c r="D89" t="s">
        <v>1245</v>
      </c>
      <c r="E89">
        <v>105</v>
      </c>
      <c r="F89" t="str">
        <f t="shared" si="4"/>
        <v>0xF1A40000</v>
      </c>
      <c r="G89" t="str">
        <f t="shared" si="5"/>
        <v>1101001</v>
      </c>
      <c r="H89">
        <f t="shared" si="6"/>
        <v>4054056960</v>
      </c>
    </row>
    <row r="90" spans="2:8" x14ac:dyDescent="0.25">
      <c r="B90" t="s">
        <v>1068</v>
      </c>
      <c r="C90" t="s">
        <v>2775</v>
      </c>
      <c r="D90" t="s">
        <v>1245</v>
      </c>
      <c r="E90">
        <v>106</v>
      </c>
      <c r="F90" t="str">
        <f t="shared" si="4"/>
        <v>0xF1A80000</v>
      </c>
      <c r="G90" t="str">
        <f t="shared" si="5"/>
        <v>1101010</v>
      </c>
      <c r="H90">
        <f t="shared" si="6"/>
        <v>4054319104</v>
      </c>
    </row>
    <row r="91" spans="2:8" x14ac:dyDescent="0.25">
      <c r="B91" t="s">
        <v>1069</v>
      </c>
      <c r="C91" t="s">
        <v>2776</v>
      </c>
      <c r="D91" t="s">
        <v>1245</v>
      </c>
      <c r="E91">
        <v>107</v>
      </c>
      <c r="F91" t="str">
        <f t="shared" si="4"/>
        <v>0xF1AC0000</v>
      </c>
      <c r="G91" t="str">
        <f t="shared" si="5"/>
        <v>1101011</v>
      </c>
      <c r="H91">
        <f t="shared" si="6"/>
        <v>4054581248</v>
      </c>
    </row>
    <row r="92" spans="2:8" x14ac:dyDescent="0.25">
      <c r="B92" t="s">
        <v>1070</v>
      </c>
      <c r="C92" t="s">
        <v>2777</v>
      </c>
      <c r="D92" t="s">
        <v>1245</v>
      </c>
      <c r="E92">
        <v>108</v>
      </c>
      <c r="F92" t="str">
        <f t="shared" si="4"/>
        <v>0xF1B00000</v>
      </c>
      <c r="G92" t="str">
        <f t="shared" si="5"/>
        <v>1101100</v>
      </c>
      <c r="H92">
        <f t="shared" si="6"/>
        <v>4054843392</v>
      </c>
    </row>
    <row r="93" spans="2:8" x14ac:dyDescent="0.25">
      <c r="B93" t="s">
        <v>1071</v>
      </c>
      <c r="C93" t="s">
        <v>2778</v>
      </c>
      <c r="D93" t="s">
        <v>1245</v>
      </c>
      <c r="E93">
        <v>109</v>
      </c>
      <c r="F93" t="str">
        <f t="shared" si="4"/>
        <v>0xF1B40000</v>
      </c>
      <c r="G93" t="str">
        <f t="shared" si="5"/>
        <v>1101101</v>
      </c>
      <c r="H93">
        <f t="shared" si="6"/>
        <v>4055105536</v>
      </c>
    </row>
    <row r="94" spans="2:8" x14ac:dyDescent="0.25">
      <c r="B94" t="s">
        <v>1072</v>
      </c>
      <c r="C94" t="s">
        <v>2779</v>
      </c>
      <c r="D94" t="s">
        <v>1245</v>
      </c>
      <c r="E94">
        <v>110</v>
      </c>
      <c r="F94" t="str">
        <f t="shared" si="4"/>
        <v>0xF1B80000</v>
      </c>
      <c r="G94" t="str">
        <f t="shared" si="5"/>
        <v>1101110</v>
      </c>
      <c r="H94">
        <f t="shared" si="6"/>
        <v>4055367680</v>
      </c>
    </row>
    <row r="95" spans="2:8" x14ac:dyDescent="0.25">
      <c r="B95" t="s">
        <v>1073</v>
      </c>
      <c r="C95" t="s">
        <v>2780</v>
      </c>
      <c r="D95" t="s">
        <v>1245</v>
      </c>
      <c r="E95">
        <v>111</v>
      </c>
      <c r="F95" t="str">
        <f t="shared" si="4"/>
        <v>0xF1BC0000</v>
      </c>
      <c r="G95" t="str">
        <f t="shared" si="5"/>
        <v>1101111</v>
      </c>
      <c r="H95">
        <f t="shared" si="6"/>
        <v>4055629824</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9"/>
  <sheetViews>
    <sheetView workbookViewId="0">
      <selection activeCell="B3" sqref="B3"/>
    </sheetView>
  </sheetViews>
  <sheetFormatPr defaultRowHeight="15" x14ac:dyDescent="0.25"/>
  <cols>
    <col min="2" max="2" width="19.140625" customWidth="1"/>
    <col min="3" max="3" width="8.28515625" customWidth="1"/>
    <col min="4" max="4" width="7.85546875" customWidth="1"/>
    <col min="5" max="5" width="16.7109375" customWidth="1"/>
    <col min="6" max="6" width="13.5703125" customWidth="1"/>
    <col min="7" max="7" width="17.85546875" customWidth="1"/>
  </cols>
  <sheetData>
    <row r="1" spans="2:9" x14ac:dyDescent="0.25">
      <c r="B1" t="s">
        <v>3040</v>
      </c>
    </row>
    <row r="3" spans="2:9" x14ac:dyDescent="0.25">
      <c r="B3" t="s">
        <v>1234</v>
      </c>
      <c r="C3" t="s">
        <v>3054</v>
      </c>
      <c r="D3" t="s">
        <v>2521</v>
      </c>
      <c r="E3" t="s">
        <v>2676</v>
      </c>
      <c r="F3" t="s">
        <v>2581</v>
      </c>
      <c r="G3" t="s">
        <v>3051</v>
      </c>
      <c r="H3" t="s">
        <v>2944</v>
      </c>
      <c r="I3" t="s">
        <v>2582</v>
      </c>
    </row>
    <row r="4" spans="2:9" x14ac:dyDescent="0.25">
      <c r="B4" t="s">
        <v>2898</v>
      </c>
      <c r="C4" t="s">
        <v>1988</v>
      </c>
      <c r="D4">
        <v>8</v>
      </c>
      <c r="E4" t="str">
        <f t="shared" ref="E4:E49" si="0">"0x" &amp; DEC2HEX(G4)</f>
        <v>0xDC200000</v>
      </c>
      <c r="F4" t="str">
        <f t="shared" ref="F4:F49" si="1">DEC2BIN(D4,7)</f>
        <v>0001000</v>
      </c>
      <c r="G4">
        <f>_xlfn.BITLSHIFT(BIN2DEC("0110111"),26)+_xlfn.BITLSHIFT(D4,18)</f>
        <v>3693084672</v>
      </c>
      <c r="H4" t="s">
        <v>2897</v>
      </c>
      <c r="I4" t="s">
        <v>2991</v>
      </c>
    </row>
    <row r="5" spans="2:9" x14ac:dyDescent="0.25">
      <c r="B5" t="s">
        <v>2899</v>
      </c>
      <c r="C5" t="s">
        <v>1988</v>
      </c>
      <c r="D5">
        <v>9</v>
      </c>
      <c r="E5" t="str">
        <f t="shared" si="0"/>
        <v>0xDC240000</v>
      </c>
      <c r="F5" t="str">
        <f t="shared" si="1"/>
        <v>0001001</v>
      </c>
      <c r="G5">
        <f t="shared" ref="G5:G49" si="2">_xlfn.BITLSHIFT(BIN2DEC("0110111"),26)+_xlfn.BITLSHIFT(D5,18)</f>
        <v>3693346816</v>
      </c>
      <c r="H5" t="s">
        <v>2897</v>
      </c>
      <c r="I5" t="s">
        <v>2992</v>
      </c>
    </row>
    <row r="6" spans="2:9" x14ac:dyDescent="0.25">
      <c r="B6" t="s">
        <v>2900</v>
      </c>
      <c r="C6" t="s">
        <v>1988</v>
      </c>
      <c r="D6">
        <v>10</v>
      </c>
      <c r="E6" t="str">
        <f t="shared" si="0"/>
        <v>0xDC280000</v>
      </c>
      <c r="F6" t="str">
        <f t="shared" si="1"/>
        <v>0001010</v>
      </c>
      <c r="G6">
        <f t="shared" si="2"/>
        <v>3693608960</v>
      </c>
      <c r="H6" t="s">
        <v>2897</v>
      </c>
      <c r="I6" t="s">
        <v>2993</v>
      </c>
    </row>
    <row r="7" spans="2:9" x14ac:dyDescent="0.25">
      <c r="B7" t="s">
        <v>2901</v>
      </c>
      <c r="C7" t="s">
        <v>1988</v>
      </c>
      <c r="D7">
        <v>11</v>
      </c>
      <c r="E7" t="str">
        <f t="shared" si="0"/>
        <v>0xDC2C0000</v>
      </c>
      <c r="F7" t="str">
        <f t="shared" si="1"/>
        <v>0001011</v>
      </c>
      <c r="G7">
        <f t="shared" si="2"/>
        <v>3693871104</v>
      </c>
      <c r="H7" t="s">
        <v>2897</v>
      </c>
      <c r="I7" t="s">
        <v>2994</v>
      </c>
    </row>
    <row r="8" spans="2:9" x14ac:dyDescent="0.25">
      <c r="B8" t="s">
        <v>2902</v>
      </c>
      <c r="C8" t="s">
        <v>1988</v>
      </c>
      <c r="D8">
        <v>12</v>
      </c>
      <c r="E8" t="str">
        <f t="shared" si="0"/>
        <v>0xDC300000</v>
      </c>
      <c r="F8" t="str">
        <f t="shared" si="1"/>
        <v>0001100</v>
      </c>
      <c r="G8">
        <f t="shared" si="2"/>
        <v>3694133248</v>
      </c>
      <c r="H8" t="s">
        <v>2897</v>
      </c>
      <c r="I8" t="s">
        <v>2995</v>
      </c>
    </row>
    <row r="9" spans="2:9" x14ac:dyDescent="0.25">
      <c r="B9" t="s">
        <v>2903</v>
      </c>
      <c r="C9" t="s">
        <v>1988</v>
      </c>
      <c r="D9">
        <v>13</v>
      </c>
      <c r="E9" t="str">
        <f t="shared" si="0"/>
        <v>0xDC340000</v>
      </c>
      <c r="F9" t="str">
        <f t="shared" si="1"/>
        <v>0001101</v>
      </c>
      <c r="G9">
        <f t="shared" si="2"/>
        <v>3694395392</v>
      </c>
      <c r="H9" t="s">
        <v>2897</v>
      </c>
      <c r="I9" t="s">
        <v>2996</v>
      </c>
    </row>
    <row r="10" spans="2:9" x14ac:dyDescent="0.25">
      <c r="B10" t="s">
        <v>2904</v>
      </c>
      <c r="C10" t="s">
        <v>1988</v>
      </c>
      <c r="D10">
        <v>14</v>
      </c>
      <c r="E10" t="str">
        <f t="shared" si="0"/>
        <v>0xDC380000</v>
      </c>
      <c r="F10" t="str">
        <f t="shared" si="1"/>
        <v>0001110</v>
      </c>
      <c r="G10">
        <f t="shared" si="2"/>
        <v>3694657536</v>
      </c>
      <c r="H10" t="s">
        <v>2897</v>
      </c>
      <c r="I10" t="s">
        <v>2997</v>
      </c>
    </row>
    <row r="11" spans="2:9" x14ac:dyDescent="0.25">
      <c r="B11" t="s">
        <v>2905</v>
      </c>
      <c r="C11" t="s">
        <v>1988</v>
      </c>
      <c r="D11">
        <v>15</v>
      </c>
      <c r="E11" t="str">
        <f t="shared" si="0"/>
        <v>0xDC3C0000</v>
      </c>
      <c r="F11" t="str">
        <f t="shared" si="1"/>
        <v>0001111</v>
      </c>
      <c r="G11">
        <f t="shared" si="2"/>
        <v>3694919680</v>
      </c>
      <c r="H11" t="s">
        <v>2897</v>
      </c>
      <c r="I11" t="s">
        <v>2998</v>
      </c>
    </row>
    <row r="12" spans="2:9" x14ac:dyDescent="0.25">
      <c r="B12" t="s">
        <v>2906</v>
      </c>
      <c r="C12" t="s">
        <v>1988</v>
      </c>
      <c r="D12">
        <v>24</v>
      </c>
      <c r="E12" t="str">
        <f t="shared" si="0"/>
        <v>0xDC600000</v>
      </c>
      <c r="F12" t="str">
        <f t="shared" si="1"/>
        <v>0011000</v>
      </c>
      <c r="G12">
        <f t="shared" si="2"/>
        <v>3697278976</v>
      </c>
      <c r="H12" t="s">
        <v>2895</v>
      </c>
      <c r="I12" t="s">
        <v>2999</v>
      </c>
    </row>
    <row r="13" spans="2:9" x14ac:dyDescent="0.25">
      <c r="B13" t="s">
        <v>2907</v>
      </c>
      <c r="C13" t="s">
        <v>1988</v>
      </c>
      <c r="D13">
        <v>26</v>
      </c>
      <c r="E13" t="str">
        <f t="shared" si="0"/>
        <v>0xDC680000</v>
      </c>
      <c r="F13" t="str">
        <f t="shared" si="1"/>
        <v>0011010</v>
      </c>
      <c r="G13">
        <f t="shared" si="2"/>
        <v>3697803264</v>
      </c>
      <c r="H13" t="s">
        <v>2895</v>
      </c>
      <c r="I13" t="s">
        <v>3000</v>
      </c>
    </row>
    <row r="14" spans="2:9" x14ac:dyDescent="0.25">
      <c r="B14" t="s">
        <v>2908</v>
      </c>
      <c r="C14" t="s">
        <v>1988</v>
      </c>
      <c r="D14">
        <v>28</v>
      </c>
      <c r="E14" t="str">
        <f t="shared" si="0"/>
        <v>0xDC700000</v>
      </c>
      <c r="F14" t="str">
        <f t="shared" si="1"/>
        <v>0011100</v>
      </c>
      <c r="G14">
        <f t="shared" si="2"/>
        <v>3698327552</v>
      </c>
      <c r="H14" t="s">
        <v>2895</v>
      </c>
      <c r="I14" t="s">
        <v>3001</v>
      </c>
    </row>
    <row r="15" spans="2:9" x14ac:dyDescent="0.25">
      <c r="B15" t="s">
        <v>2909</v>
      </c>
      <c r="C15" t="s">
        <v>1988</v>
      </c>
      <c r="D15">
        <v>29</v>
      </c>
      <c r="E15" t="str">
        <f t="shared" si="0"/>
        <v>0xDC740000</v>
      </c>
      <c r="F15" t="str">
        <f t="shared" si="1"/>
        <v>0011101</v>
      </c>
      <c r="G15">
        <f t="shared" si="2"/>
        <v>3698589696</v>
      </c>
      <c r="H15" t="s">
        <v>2895</v>
      </c>
      <c r="I15" t="s">
        <v>3002</v>
      </c>
    </row>
    <row r="16" spans="2:9" x14ac:dyDescent="0.25">
      <c r="B16" t="s">
        <v>2910</v>
      </c>
      <c r="C16" t="s">
        <v>1988</v>
      </c>
      <c r="D16">
        <v>30</v>
      </c>
      <c r="E16" t="str">
        <f t="shared" si="0"/>
        <v>0xDC780000</v>
      </c>
      <c r="F16" t="str">
        <f t="shared" si="1"/>
        <v>0011110</v>
      </c>
      <c r="G16">
        <f t="shared" si="2"/>
        <v>3698851840</v>
      </c>
      <c r="H16" t="s">
        <v>2895</v>
      </c>
      <c r="I16" t="s">
        <v>3003</v>
      </c>
    </row>
    <row r="17" spans="2:9" x14ac:dyDescent="0.25">
      <c r="B17" t="s">
        <v>2911</v>
      </c>
      <c r="C17" t="s">
        <v>1988</v>
      </c>
      <c r="D17">
        <v>31</v>
      </c>
      <c r="E17" t="str">
        <f t="shared" si="0"/>
        <v>0xDC7C0000</v>
      </c>
      <c r="F17" t="str">
        <f t="shared" si="1"/>
        <v>0011111</v>
      </c>
      <c r="G17">
        <f t="shared" si="2"/>
        <v>3699113984</v>
      </c>
      <c r="H17" t="s">
        <v>2895</v>
      </c>
      <c r="I17" t="s">
        <v>3004</v>
      </c>
    </row>
    <row r="18" spans="2:9" x14ac:dyDescent="0.25">
      <c r="B18" t="s">
        <v>2912</v>
      </c>
      <c r="C18" t="s">
        <v>1988</v>
      </c>
      <c r="D18">
        <v>48</v>
      </c>
      <c r="E18" t="str">
        <f t="shared" si="0"/>
        <v>0xDCC00000</v>
      </c>
      <c r="F18" t="str">
        <f t="shared" si="1"/>
        <v>0110000</v>
      </c>
      <c r="G18">
        <f t="shared" si="2"/>
        <v>3703570432</v>
      </c>
      <c r="H18" t="s">
        <v>2896</v>
      </c>
      <c r="I18" t="s">
        <v>3005</v>
      </c>
    </row>
    <row r="19" spans="2:9" x14ac:dyDescent="0.25">
      <c r="B19" t="s">
        <v>2913</v>
      </c>
      <c r="C19" t="s">
        <v>1988</v>
      </c>
      <c r="D19">
        <v>49</v>
      </c>
      <c r="E19" t="str">
        <f t="shared" si="0"/>
        <v>0xDCC40000</v>
      </c>
      <c r="F19" t="str">
        <f t="shared" si="1"/>
        <v>0110001</v>
      </c>
      <c r="G19">
        <f t="shared" si="2"/>
        <v>3703832576</v>
      </c>
      <c r="H19" t="s">
        <v>2896</v>
      </c>
      <c r="I19" t="s">
        <v>3006</v>
      </c>
    </row>
    <row r="20" spans="2:9" x14ac:dyDescent="0.25">
      <c r="B20" t="s">
        <v>2914</v>
      </c>
      <c r="C20" t="s">
        <v>1988</v>
      </c>
      <c r="D20">
        <v>50</v>
      </c>
      <c r="E20" t="str">
        <f t="shared" si="0"/>
        <v>0xDCC80000</v>
      </c>
      <c r="F20" t="str">
        <f t="shared" si="1"/>
        <v>0110010</v>
      </c>
      <c r="G20">
        <f t="shared" si="2"/>
        <v>3704094720</v>
      </c>
      <c r="H20" t="s">
        <v>2896</v>
      </c>
      <c r="I20" t="s">
        <v>3007</v>
      </c>
    </row>
    <row r="21" spans="2:9" x14ac:dyDescent="0.25">
      <c r="B21" t="s">
        <v>2915</v>
      </c>
      <c r="C21" t="s">
        <v>1988</v>
      </c>
      <c r="D21">
        <v>51</v>
      </c>
      <c r="E21" t="str">
        <f t="shared" si="0"/>
        <v>0xDCCC0000</v>
      </c>
      <c r="F21" t="str">
        <f t="shared" si="1"/>
        <v>0110011</v>
      </c>
      <c r="G21">
        <f t="shared" si="2"/>
        <v>3704356864</v>
      </c>
      <c r="H21" t="s">
        <v>2896</v>
      </c>
      <c r="I21" t="s">
        <v>3008</v>
      </c>
    </row>
    <row r="22" spans="2:9" x14ac:dyDescent="0.25">
      <c r="B22" t="s">
        <v>2916</v>
      </c>
      <c r="C22" t="s">
        <v>1988</v>
      </c>
      <c r="D22">
        <v>53</v>
      </c>
      <c r="E22" t="str">
        <f t="shared" si="0"/>
        <v>0xDCD40000</v>
      </c>
      <c r="F22" t="str">
        <f t="shared" si="1"/>
        <v>0110101</v>
      </c>
      <c r="G22">
        <f t="shared" si="2"/>
        <v>3704881152</v>
      </c>
      <c r="H22" t="s">
        <v>2896</v>
      </c>
      <c r="I22" t="s">
        <v>3009</v>
      </c>
    </row>
    <row r="23" spans="2:9" x14ac:dyDescent="0.25">
      <c r="B23" t="s">
        <v>2917</v>
      </c>
      <c r="C23" t="s">
        <v>1988</v>
      </c>
      <c r="D23">
        <v>54</v>
      </c>
      <c r="E23" t="str">
        <f t="shared" si="0"/>
        <v>0xDCD80000</v>
      </c>
      <c r="F23" t="str">
        <f t="shared" si="1"/>
        <v>0110110</v>
      </c>
      <c r="G23">
        <f t="shared" si="2"/>
        <v>3705143296</v>
      </c>
      <c r="H23" t="s">
        <v>2896</v>
      </c>
      <c r="I23" t="s">
        <v>3010</v>
      </c>
    </row>
    <row r="24" spans="2:9" x14ac:dyDescent="0.25">
      <c r="B24" t="s">
        <v>2918</v>
      </c>
      <c r="C24" t="s">
        <v>1988</v>
      </c>
      <c r="D24">
        <v>55</v>
      </c>
      <c r="E24" t="str">
        <f t="shared" si="0"/>
        <v>0xDCDC0000</v>
      </c>
      <c r="F24" t="str">
        <f t="shared" si="1"/>
        <v>0110111</v>
      </c>
      <c r="G24">
        <f t="shared" si="2"/>
        <v>3705405440</v>
      </c>
      <c r="H24" t="s">
        <v>2896</v>
      </c>
      <c r="I24" t="s">
        <v>3011</v>
      </c>
    </row>
    <row r="25" spans="2:9" x14ac:dyDescent="0.25">
      <c r="B25" t="s">
        <v>2919</v>
      </c>
      <c r="C25" t="s">
        <v>1988</v>
      </c>
      <c r="D25">
        <v>56</v>
      </c>
      <c r="E25" t="str">
        <f t="shared" si="0"/>
        <v>0xDCE00000</v>
      </c>
      <c r="F25" t="str">
        <f t="shared" si="1"/>
        <v>0111000</v>
      </c>
      <c r="G25">
        <f t="shared" si="2"/>
        <v>3705667584</v>
      </c>
      <c r="H25" t="s">
        <v>2896</v>
      </c>
      <c r="I25" t="s">
        <v>3012</v>
      </c>
    </row>
    <row r="26" spans="2:9" x14ac:dyDescent="0.25">
      <c r="B26" t="s">
        <v>2920</v>
      </c>
      <c r="C26" t="s">
        <v>1988</v>
      </c>
      <c r="D26">
        <v>57</v>
      </c>
      <c r="E26" t="str">
        <f t="shared" si="0"/>
        <v>0xDCE40000</v>
      </c>
      <c r="F26" t="str">
        <f t="shared" si="1"/>
        <v>0111001</v>
      </c>
      <c r="G26">
        <f t="shared" si="2"/>
        <v>3705929728</v>
      </c>
      <c r="H26" t="s">
        <v>2896</v>
      </c>
      <c r="I26" t="s">
        <v>3013</v>
      </c>
    </row>
    <row r="27" spans="2:9" x14ac:dyDescent="0.25">
      <c r="B27" t="s">
        <v>2921</v>
      </c>
      <c r="C27" t="s">
        <v>1988</v>
      </c>
      <c r="D27">
        <v>58</v>
      </c>
      <c r="E27" t="str">
        <f t="shared" si="0"/>
        <v>0xDCE80000</v>
      </c>
      <c r="F27" t="str">
        <f t="shared" si="1"/>
        <v>0111010</v>
      </c>
      <c r="G27">
        <f t="shared" si="2"/>
        <v>3706191872</v>
      </c>
      <c r="H27" t="s">
        <v>2896</v>
      </c>
      <c r="I27" t="s">
        <v>3014</v>
      </c>
    </row>
    <row r="28" spans="2:9" x14ac:dyDescent="0.25">
      <c r="B28" t="s">
        <v>2922</v>
      </c>
      <c r="C28" t="s">
        <v>1988</v>
      </c>
      <c r="D28">
        <v>59</v>
      </c>
      <c r="E28" t="str">
        <f t="shared" si="0"/>
        <v>0xDCEC0000</v>
      </c>
      <c r="F28" t="str">
        <f t="shared" si="1"/>
        <v>0111011</v>
      </c>
      <c r="G28">
        <f t="shared" si="2"/>
        <v>3706454016</v>
      </c>
      <c r="H28" t="s">
        <v>2896</v>
      </c>
      <c r="I28" t="s">
        <v>3015</v>
      </c>
    </row>
    <row r="29" spans="2:9" x14ac:dyDescent="0.25">
      <c r="B29" t="s">
        <v>2923</v>
      </c>
      <c r="C29" t="s">
        <v>1988</v>
      </c>
      <c r="D29">
        <v>60</v>
      </c>
      <c r="E29" t="str">
        <f t="shared" si="0"/>
        <v>0xDCF00000</v>
      </c>
      <c r="F29" t="str">
        <f t="shared" si="1"/>
        <v>0111100</v>
      </c>
      <c r="G29">
        <f t="shared" si="2"/>
        <v>3706716160</v>
      </c>
      <c r="H29" t="s">
        <v>2896</v>
      </c>
      <c r="I29" t="s">
        <v>3016</v>
      </c>
    </row>
    <row r="30" spans="2:9" x14ac:dyDescent="0.25">
      <c r="B30" t="s">
        <v>2924</v>
      </c>
      <c r="C30" t="s">
        <v>1988</v>
      </c>
      <c r="D30">
        <v>61</v>
      </c>
      <c r="E30" t="str">
        <f t="shared" si="0"/>
        <v>0xDCF40000</v>
      </c>
      <c r="F30" t="str">
        <f t="shared" si="1"/>
        <v>0111101</v>
      </c>
      <c r="G30">
        <f t="shared" si="2"/>
        <v>3706978304</v>
      </c>
      <c r="H30" t="s">
        <v>2896</v>
      </c>
      <c r="I30" t="s">
        <v>3017</v>
      </c>
    </row>
    <row r="31" spans="2:9" x14ac:dyDescent="0.25">
      <c r="B31" t="s">
        <v>2925</v>
      </c>
      <c r="C31" t="s">
        <v>1988</v>
      </c>
      <c r="D31">
        <v>62</v>
      </c>
      <c r="E31" t="str">
        <f t="shared" si="0"/>
        <v>0xDCF80000</v>
      </c>
      <c r="F31" t="str">
        <f t="shared" si="1"/>
        <v>0111110</v>
      </c>
      <c r="G31">
        <f t="shared" si="2"/>
        <v>3707240448</v>
      </c>
      <c r="H31" t="s">
        <v>2896</v>
      </c>
      <c r="I31" t="s">
        <v>3018</v>
      </c>
    </row>
    <row r="32" spans="2:9" x14ac:dyDescent="0.25">
      <c r="B32" t="s">
        <v>2926</v>
      </c>
      <c r="C32" t="s">
        <v>1988</v>
      </c>
      <c r="D32">
        <v>63</v>
      </c>
      <c r="E32" t="str">
        <f t="shared" si="0"/>
        <v>0xDCFC0000</v>
      </c>
      <c r="F32" t="str">
        <f t="shared" si="1"/>
        <v>0111111</v>
      </c>
      <c r="G32">
        <f t="shared" si="2"/>
        <v>3707502592</v>
      </c>
      <c r="H32" t="s">
        <v>2896</v>
      </c>
      <c r="I32" t="s">
        <v>3019</v>
      </c>
    </row>
    <row r="33" spans="2:9" x14ac:dyDescent="0.25">
      <c r="B33" t="s">
        <v>2927</v>
      </c>
      <c r="C33" t="s">
        <v>1988</v>
      </c>
      <c r="D33">
        <v>64</v>
      </c>
      <c r="E33" t="str">
        <f t="shared" si="0"/>
        <v>0xDD000000</v>
      </c>
      <c r="F33" t="str">
        <f t="shared" si="1"/>
        <v>1000000</v>
      </c>
      <c r="G33">
        <f t="shared" si="2"/>
        <v>3707764736</v>
      </c>
      <c r="H33" t="s">
        <v>2896</v>
      </c>
      <c r="I33" t="s">
        <v>3020</v>
      </c>
    </row>
    <row r="34" spans="2:9" x14ac:dyDescent="0.25">
      <c r="B34" t="s">
        <v>2928</v>
      </c>
      <c r="C34" t="s">
        <v>1988</v>
      </c>
      <c r="D34">
        <v>80</v>
      </c>
      <c r="E34" t="str">
        <f t="shared" si="0"/>
        <v>0xDD400000</v>
      </c>
      <c r="F34" t="str">
        <f t="shared" si="1"/>
        <v>1010000</v>
      </c>
      <c r="G34">
        <f t="shared" si="2"/>
        <v>3711959040</v>
      </c>
      <c r="H34" t="s">
        <v>2896</v>
      </c>
      <c r="I34" t="s">
        <v>3021</v>
      </c>
    </row>
    <row r="35" spans="2:9" x14ac:dyDescent="0.25">
      <c r="B35" t="s">
        <v>2929</v>
      </c>
      <c r="C35" t="s">
        <v>1988</v>
      </c>
      <c r="D35">
        <v>81</v>
      </c>
      <c r="E35" t="str">
        <f t="shared" si="0"/>
        <v>0xDD440000</v>
      </c>
      <c r="F35" t="str">
        <f t="shared" si="1"/>
        <v>1010001</v>
      </c>
      <c r="G35">
        <f t="shared" si="2"/>
        <v>3712221184</v>
      </c>
      <c r="H35" t="s">
        <v>2896</v>
      </c>
      <c r="I35" t="s">
        <v>3022</v>
      </c>
    </row>
    <row r="36" spans="2:9" x14ac:dyDescent="0.25">
      <c r="B36" t="s">
        <v>2930</v>
      </c>
      <c r="C36" t="s">
        <v>1988</v>
      </c>
      <c r="D36">
        <v>82</v>
      </c>
      <c r="E36" t="str">
        <f t="shared" si="0"/>
        <v>0xDD480000</v>
      </c>
      <c r="F36" t="str">
        <f t="shared" si="1"/>
        <v>1010010</v>
      </c>
      <c r="G36">
        <f t="shared" si="2"/>
        <v>3712483328</v>
      </c>
      <c r="H36" t="s">
        <v>2896</v>
      </c>
      <c r="I36" t="s">
        <v>3023</v>
      </c>
    </row>
    <row r="37" spans="2:9" x14ac:dyDescent="0.25">
      <c r="B37" t="s">
        <v>2931</v>
      </c>
      <c r="C37" t="s">
        <v>1988</v>
      </c>
      <c r="D37">
        <v>83</v>
      </c>
      <c r="E37" t="str">
        <f t="shared" si="0"/>
        <v>0xDD4C0000</v>
      </c>
      <c r="F37" t="str">
        <f t="shared" si="1"/>
        <v>1010011</v>
      </c>
      <c r="G37">
        <f t="shared" si="2"/>
        <v>3712745472</v>
      </c>
      <c r="H37" t="s">
        <v>2896</v>
      </c>
      <c r="I37" t="s">
        <v>3024</v>
      </c>
    </row>
    <row r="38" spans="2:9" x14ac:dyDescent="0.25">
      <c r="B38" t="s">
        <v>2932</v>
      </c>
      <c r="C38" t="s">
        <v>1988</v>
      </c>
      <c r="D38">
        <v>85</v>
      </c>
      <c r="E38" t="str">
        <f t="shared" si="0"/>
        <v>0xDD540000</v>
      </c>
      <c r="F38" t="str">
        <f t="shared" si="1"/>
        <v>1010101</v>
      </c>
      <c r="G38">
        <f t="shared" si="2"/>
        <v>3713269760</v>
      </c>
      <c r="H38" t="s">
        <v>2896</v>
      </c>
      <c r="I38" t="s">
        <v>3025</v>
      </c>
    </row>
    <row r="39" spans="2:9" x14ac:dyDescent="0.25">
      <c r="B39" t="s">
        <v>2933</v>
      </c>
      <c r="C39" t="s">
        <v>1988</v>
      </c>
      <c r="D39">
        <v>86</v>
      </c>
      <c r="E39" t="str">
        <f t="shared" si="0"/>
        <v>0xDD580000</v>
      </c>
      <c r="F39" t="str">
        <f t="shared" si="1"/>
        <v>1010110</v>
      </c>
      <c r="G39">
        <f t="shared" si="2"/>
        <v>3713531904</v>
      </c>
      <c r="H39" t="s">
        <v>2896</v>
      </c>
      <c r="I39" t="s">
        <v>3026</v>
      </c>
    </row>
    <row r="40" spans="2:9" x14ac:dyDescent="0.25">
      <c r="B40" t="s">
        <v>2934</v>
      </c>
      <c r="C40" t="s">
        <v>1988</v>
      </c>
      <c r="D40">
        <v>87</v>
      </c>
      <c r="E40" t="str">
        <f t="shared" si="0"/>
        <v>0xDD5C0000</v>
      </c>
      <c r="F40" t="str">
        <f t="shared" si="1"/>
        <v>1010111</v>
      </c>
      <c r="G40">
        <f t="shared" si="2"/>
        <v>3713794048</v>
      </c>
      <c r="H40" t="s">
        <v>2896</v>
      </c>
      <c r="I40" t="s">
        <v>3027</v>
      </c>
    </row>
    <row r="41" spans="2:9" x14ac:dyDescent="0.25">
      <c r="B41" t="s">
        <v>2935</v>
      </c>
      <c r="C41" t="s">
        <v>1988</v>
      </c>
      <c r="D41">
        <v>88</v>
      </c>
      <c r="E41" t="str">
        <f t="shared" si="0"/>
        <v>0xDD600000</v>
      </c>
      <c r="F41" t="str">
        <f t="shared" si="1"/>
        <v>1011000</v>
      </c>
      <c r="G41">
        <f t="shared" si="2"/>
        <v>3714056192</v>
      </c>
      <c r="H41" t="s">
        <v>2896</v>
      </c>
      <c r="I41" t="s">
        <v>3028</v>
      </c>
    </row>
    <row r="42" spans="2:9" x14ac:dyDescent="0.25">
      <c r="B42" t="s">
        <v>2936</v>
      </c>
      <c r="C42" t="s">
        <v>1988</v>
      </c>
      <c r="D42">
        <v>89</v>
      </c>
      <c r="E42" t="str">
        <f t="shared" si="0"/>
        <v>0xDD640000</v>
      </c>
      <c r="F42" t="str">
        <f t="shared" si="1"/>
        <v>1011001</v>
      </c>
      <c r="G42">
        <f t="shared" si="2"/>
        <v>3714318336</v>
      </c>
      <c r="H42" t="s">
        <v>2896</v>
      </c>
      <c r="I42" t="s">
        <v>3029</v>
      </c>
    </row>
    <row r="43" spans="2:9" x14ac:dyDescent="0.25">
      <c r="B43" t="s">
        <v>2937</v>
      </c>
      <c r="C43" t="s">
        <v>1988</v>
      </c>
      <c r="D43">
        <v>90</v>
      </c>
      <c r="E43" t="str">
        <f t="shared" si="0"/>
        <v>0xDD680000</v>
      </c>
      <c r="F43" t="str">
        <f t="shared" si="1"/>
        <v>1011010</v>
      </c>
      <c r="G43">
        <f t="shared" si="2"/>
        <v>3714580480</v>
      </c>
      <c r="H43" t="s">
        <v>2896</v>
      </c>
      <c r="I43" t="s">
        <v>3030</v>
      </c>
    </row>
    <row r="44" spans="2:9" x14ac:dyDescent="0.25">
      <c r="B44" t="s">
        <v>2938</v>
      </c>
      <c r="C44" t="s">
        <v>1988</v>
      </c>
      <c r="D44">
        <v>91</v>
      </c>
      <c r="E44" t="str">
        <f t="shared" si="0"/>
        <v>0xDD6C0000</v>
      </c>
      <c r="F44" t="str">
        <f t="shared" si="1"/>
        <v>1011011</v>
      </c>
      <c r="G44">
        <f t="shared" si="2"/>
        <v>3714842624</v>
      </c>
      <c r="H44" t="s">
        <v>2896</v>
      </c>
      <c r="I44" t="s">
        <v>3031</v>
      </c>
    </row>
    <row r="45" spans="2:9" x14ac:dyDescent="0.25">
      <c r="B45" t="s">
        <v>2939</v>
      </c>
      <c r="C45" t="s">
        <v>1988</v>
      </c>
      <c r="D45">
        <v>92</v>
      </c>
      <c r="E45" t="str">
        <f t="shared" si="0"/>
        <v>0xDD700000</v>
      </c>
      <c r="F45" t="str">
        <f t="shared" si="1"/>
        <v>1011100</v>
      </c>
      <c r="G45">
        <f t="shared" si="2"/>
        <v>3715104768</v>
      </c>
      <c r="H45" t="s">
        <v>2896</v>
      </c>
      <c r="I45" t="s">
        <v>3032</v>
      </c>
    </row>
    <row r="46" spans="2:9" x14ac:dyDescent="0.25">
      <c r="B46" t="s">
        <v>2940</v>
      </c>
      <c r="C46" t="s">
        <v>1988</v>
      </c>
      <c r="D46">
        <v>93</v>
      </c>
      <c r="E46" t="str">
        <f t="shared" si="0"/>
        <v>0xDD740000</v>
      </c>
      <c r="F46" t="str">
        <f t="shared" si="1"/>
        <v>1011101</v>
      </c>
      <c r="G46">
        <f t="shared" si="2"/>
        <v>3715366912</v>
      </c>
      <c r="H46" t="s">
        <v>2896</v>
      </c>
      <c r="I46" t="s">
        <v>3033</v>
      </c>
    </row>
    <row r="47" spans="2:9" x14ac:dyDescent="0.25">
      <c r="B47" t="s">
        <v>2941</v>
      </c>
      <c r="C47" t="s">
        <v>1988</v>
      </c>
      <c r="D47">
        <v>94</v>
      </c>
      <c r="E47" t="str">
        <f t="shared" si="0"/>
        <v>0xDD780000</v>
      </c>
      <c r="F47" t="str">
        <f t="shared" si="1"/>
        <v>1011110</v>
      </c>
      <c r="G47">
        <f t="shared" si="2"/>
        <v>3715629056</v>
      </c>
      <c r="H47" t="s">
        <v>2896</v>
      </c>
      <c r="I47" t="s">
        <v>3034</v>
      </c>
    </row>
    <row r="48" spans="2:9" x14ac:dyDescent="0.25">
      <c r="B48" t="s">
        <v>2942</v>
      </c>
      <c r="C48" t="s">
        <v>1988</v>
      </c>
      <c r="D48">
        <v>95</v>
      </c>
      <c r="E48" t="str">
        <f t="shared" si="0"/>
        <v>0xDD7C0000</v>
      </c>
      <c r="F48" t="str">
        <f t="shared" si="1"/>
        <v>1011111</v>
      </c>
      <c r="G48">
        <f t="shared" si="2"/>
        <v>3715891200</v>
      </c>
      <c r="H48" t="s">
        <v>2896</v>
      </c>
      <c r="I48" t="s">
        <v>3035</v>
      </c>
    </row>
    <row r="49" spans="2:9" x14ac:dyDescent="0.25">
      <c r="B49" t="s">
        <v>2943</v>
      </c>
      <c r="C49" t="s">
        <v>1988</v>
      </c>
      <c r="D49">
        <v>96</v>
      </c>
      <c r="E49" t="str">
        <f t="shared" si="0"/>
        <v>0xDD800000</v>
      </c>
      <c r="F49" t="str">
        <f t="shared" si="1"/>
        <v>1100000</v>
      </c>
      <c r="G49">
        <f t="shared" si="2"/>
        <v>3716153344</v>
      </c>
      <c r="H49" t="s">
        <v>2896</v>
      </c>
      <c r="I49" t="s">
        <v>3036</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4"/>
  <sheetViews>
    <sheetView workbookViewId="0">
      <selection activeCell="B3" sqref="B3"/>
    </sheetView>
  </sheetViews>
  <sheetFormatPr defaultRowHeight="15" x14ac:dyDescent="0.25"/>
  <cols>
    <col min="2" max="2" width="24.42578125" customWidth="1"/>
    <col min="3" max="3" width="9.42578125" customWidth="1"/>
    <col min="4" max="4" width="6.85546875" customWidth="1"/>
    <col min="5" max="5" width="9.140625" customWidth="1"/>
    <col min="6" max="6" width="12" customWidth="1"/>
    <col min="7" max="7" width="11.140625" customWidth="1"/>
    <col min="8" max="8" width="10.28515625" customWidth="1"/>
    <col min="9" max="9" width="83.140625" customWidth="1"/>
  </cols>
  <sheetData>
    <row r="1" spans="2:9" x14ac:dyDescent="0.25">
      <c r="B1" t="s">
        <v>3037</v>
      </c>
    </row>
    <row r="3" spans="2:9" x14ac:dyDescent="0.25">
      <c r="B3" t="s">
        <v>1234</v>
      </c>
      <c r="C3" t="s">
        <v>1986</v>
      </c>
      <c r="D3" t="s">
        <v>2521</v>
      </c>
      <c r="E3" t="s">
        <v>2690</v>
      </c>
      <c r="F3" t="s">
        <v>3046</v>
      </c>
      <c r="G3" t="s">
        <v>3047</v>
      </c>
      <c r="H3" t="s">
        <v>3048</v>
      </c>
      <c r="I3" t="s">
        <v>1736</v>
      </c>
    </row>
    <row r="4" spans="2:9" ht="13.5" customHeight="1" x14ac:dyDescent="0.25">
      <c r="B4" t="s">
        <v>89</v>
      </c>
      <c r="C4" t="s">
        <v>94</v>
      </c>
      <c r="D4" s="5">
        <v>44</v>
      </c>
      <c r="E4" s="5" t="s">
        <v>1247</v>
      </c>
      <c r="I4" t="s">
        <v>1669</v>
      </c>
    </row>
    <row r="5" spans="2:9" ht="13.5" customHeight="1" x14ac:dyDescent="0.25">
      <c r="B5" t="s">
        <v>175</v>
      </c>
      <c r="C5" t="s">
        <v>94</v>
      </c>
      <c r="D5" s="5">
        <v>2</v>
      </c>
      <c r="E5" s="5">
        <v>2</v>
      </c>
      <c r="I5" t="s">
        <v>1248</v>
      </c>
    </row>
    <row r="6" spans="2:9" ht="13.5" customHeight="1" x14ac:dyDescent="0.25">
      <c r="B6" t="s">
        <v>173</v>
      </c>
      <c r="C6" t="s">
        <v>94</v>
      </c>
      <c r="D6" s="5">
        <v>0</v>
      </c>
      <c r="E6" s="5">
        <v>0</v>
      </c>
      <c r="I6" t="s">
        <v>1249</v>
      </c>
    </row>
    <row r="7" spans="2:9" ht="13.5" customHeight="1" x14ac:dyDescent="0.25">
      <c r="B7" t="s">
        <v>87</v>
      </c>
      <c r="C7" t="s">
        <v>94</v>
      </c>
      <c r="D7" s="5">
        <v>4</v>
      </c>
      <c r="E7" s="5">
        <v>4</v>
      </c>
      <c r="I7" t="s">
        <v>1250</v>
      </c>
    </row>
    <row r="8" spans="2:9" ht="13.5" customHeight="1" x14ac:dyDescent="0.25">
      <c r="B8" t="s">
        <v>183</v>
      </c>
      <c r="C8" t="s">
        <v>94</v>
      </c>
      <c r="D8" s="5">
        <v>14</v>
      </c>
      <c r="E8" s="5" t="s">
        <v>1252</v>
      </c>
      <c r="I8" t="s">
        <v>1251</v>
      </c>
    </row>
    <row r="9" spans="2:9" ht="13.5" customHeight="1" x14ac:dyDescent="0.25">
      <c r="B9" t="s">
        <v>184</v>
      </c>
      <c r="C9" t="s">
        <v>94</v>
      </c>
      <c r="D9" s="5">
        <v>15</v>
      </c>
      <c r="E9" s="5" t="s">
        <v>1253</v>
      </c>
      <c r="I9" t="s">
        <v>1251</v>
      </c>
    </row>
    <row r="10" spans="2:9" ht="13.5" customHeight="1" x14ac:dyDescent="0.25">
      <c r="B10" t="s">
        <v>189</v>
      </c>
      <c r="C10" t="s">
        <v>94</v>
      </c>
      <c r="D10" s="5">
        <v>20</v>
      </c>
      <c r="E10" s="5">
        <v>14</v>
      </c>
      <c r="I10" t="s">
        <v>1254</v>
      </c>
    </row>
    <row r="11" spans="2:9" ht="13.5" customHeight="1" x14ac:dyDescent="0.25">
      <c r="B11" t="s">
        <v>190</v>
      </c>
      <c r="C11" t="s">
        <v>94</v>
      </c>
      <c r="D11" s="5">
        <v>21</v>
      </c>
      <c r="E11" s="5">
        <v>15</v>
      </c>
      <c r="I11" t="s">
        <v>1254</v>
      </c>
    </row>
    <row r="12" spans="2:9" ht="13.5" customHeight="1" x14ac:dyDescent="0.25">
      <c r="B12" t="s">
        <v>203</v>
      </c>
      <c r="C12" t="s">
        <v>94</v>
      </c>
      <c r="D12" s="5">
        <v>34</v>
      </c>
      <c r="E12" s="5">
        <v>22</v>
      </c>
      <c r="I12" t="s">
        <v>1255</v>
      </c>
    </row>
    <row r="13" spans="2:9" ht="13.5" customHeight="1" x14ac:dyDescent="0.25">
      <c r="B13" t="s">
        <v>204</v>
      </c>
      <c r="C13" t="s">
        <v>94</v>
      </c>
      <c r="D13" s="5">
        <v>35</v>
      </c>
      <c r="E13" s="5">
        <v>23</v>
      </c>
      <c r="I13" t="s">
        <v>1256</v>
      </c>
    </row>
    <row r="14" spans="2:9" ht="13.5" customHeight="1" x14ac:dyDescent="0.25">
      <c r="B14" t="s">
        <v>208</v>
      </c>
      <c r="C14" t="s">
        <v>94</v>
      </c>
      <c r="D14" s="5">
        <v>40</v>
      </c>
      <c r="E14" s="5">
        <v>28</v>
      </c>
      <c r="I14" s="6" t="s">
        <v>1257</v>
      </c>
    </row>
    <row r="15" spans="2:9" ht="13.5" customHeight="1" x14ac:dyDescent="0.25">
      <c r="B15" t="s">
        <v>210</v>
      </c>
      <c r="C15" t="s">
        <v>94</v>
      </c>
      <c r="D15" s="5">
        <v>42</v>
      </c>
      <c r="E15" s="5" t="s">
        <v>1259</v>
      </c>
      <c r="I15" t="s">
        <v>1258</v>
      </c>
    </row>
    <row r="16" spans="2:9" ht="13.5" customHeight="1" x14ac:dyDescent="0.25">
      <c r="B16" t="s">
        <v>207</v>
      </c>
      <c r="C16" t="s">
        <v>94</v>
      </c>
      <c r="D16" s="5">
        <v>39</v>
      </c>
      <c r="E16" s="5">
        <v>27</v>
      </c>
      <c r="I16" s="6" t="s">
        <v>1260</v>
      </c>
    </row>
    <row r="17" spans="2:9" ht="13.5" customHeight="1" x14ac:dyDescent="0.25">
      <c r="B17" t="s">
        <v>209</v>
      </c>
      <c r="C17" t="s">
        <v>94</v>
      </c>
      <c r="D17" s="5">
        <v>41</v>
      </c>
      <c r="E17" s="5">
        <v>29</v>
      </c>
      <c r="I17" t="s">
        <v>1261</v>
      </c>
    </row>
    <row r="18" spans="2:9" ht="13.5" customHeight="1" x14ac:dyDescent="0.25">
      <c r="B18" t="s">
        <v>205</v>
      </c>
      <c r="C18" t="s">
        <v>94</v>
      </c>
      <c r="D18" s="5">
        <v>36</v>
      </c>
      <c r="E18" s="5">
        <v>24</v>
      </c>
      <c r="I18" t="s">
        <v>1262</v>
      </c>
    </row>
    <row r="19" spans="2:9" ht="13.5" customHeight="1" x14ac:dyDescent="0.25">
      <c r="B19" t="s">
        <v>206</v>
      </c>
      <c r="C19" t="s">
        <v>94</v>
      </c>
      <c r="D19" s="5">
        <v>37</v>
      </c>
      <c r="E19" s="5">
        <v>25</v>
      </c>
      <c r="I19" t="s">
        <v>1263</v>
      </c>
    </row>
    <row r="20" spans="2:9" ht="13.5" customHeight="1" x14ac:dyDescent="0.25">
      <c r="B20" t="s">
        <v>211</v>
      </c>
      <c r="C20" t="s">
        <v>94</v>
      </c>
      <c r="D20" s="5">
        <v>43</v>
      </c>
      <c r="E20" s="5" t="s">
        <v>1265</v>
      </c>
      <c r="I20" t="s">
        <v>1264</v>
      </c>
    </row>
    <row r="21" spans="2:9" ht="13.5" customHeight="1" x14ac:dyDescent="0.25">
      <c r="B21" t="s">
        <v>181</v>
      </c>
      <c r="C21" t="s">
        <v>94</v>
      </c>
      <c r="D21" s="5">
        <v>10</v>
      </c>
      <c r="E21" s="5" t="s">
        <v>1267</v>
      </c>
      <c r="I21" t="s">
        <v>1266</v>
      </c>
    </row>
    <row r="22" spans="2:9" ht="13.5" customHeight="1" x14ac:dyDescent="0.25">
      <c r="B22" t="s">
        <v>182</v>
      </c>
      <c r="C22" t="s">
        <v>94</v>
      </c>
      <c r="D22" s="5">
        <v>11</v>
      </c>
      <c r="E22" s="5" t="s">
        <v>1268</v>
      </c>
      <c r="I22" t="s">
        <v>1266</v>
      </c>
    </row>
    <row r="23" spans="2:9" ht="13.5" customHeight="1" x14ac:dyDescent="0.25">
      <c r="B23" t="s">
        <v>199</v>
      </c>
      <c r="C23" t="s">
        <v>94</v>
      </c>
      <c r="D23" s="5">
        <v>30</v>
      </c>
      <c r="E23" s="5" t="s">
        <v>1270</v>
      </c>
      <c r="I23" t="s">
        <v>1269</v>
      </c>
    </row>
    <row r="24" spans="2:9" ht="13.5" customHeight="1" x14ac:dyDescent="0.25">
      <c r="B24" t="s">
        <v>200</v>
      </c>
      <c r="C24" t="s">
        <v>94</v>
      </c>
      <c r="D24" s="5">
        <v>31</v>
      </c>
      <c r="E24" s="5" t="s">
        <v>1272</v>
      </c>
      <c r="I24" t="s">
        <v>1271</v>
      </c>
    </row>
    <row r="25" spans="2:9" ht="13.5" customHeight="1" x14ac:dyDescent="0.25">
      <c r="B25" t="s">
        <v>201</v>
      </c>
      <c r="C25" t="s">
        <v>94</v>
      </c>
      <c r="D25" s="5">
        <v>32</v>
      </c>
      <c r="E25" s="5">
        <v>20</v>
      </c>
      <c r="I25" t="s">
        <v>1273</v>
      </c>
    </row>
    <row r="26" spans="2:9" ht="13.5" customHeight="1" x14ac:dyDescent="0.25">
      <c r="B26" t="s">
        <v>202</v>
      </c>
      <c r="C26" t="s">
        <v>94</v>
      </c>
      <c r="D26" s="5">
        <v>33</v>
      </c>
      <c r="E26" s="5">
        <v>21</v>
      </c>
      <c r="I26" t="s">
        <v>1274</v>
      </c>
    </row>
    <row r="27" spans="2:9" ht="13.5" customHeight="1" x14ac:dyDescent="0.25">
      <c r="B27" t="s">
        <v>179</v>
      </c>
      <c r="C27" t="s">
        <v>94</v>
      </c>
      <c r="D27" s="5">
        <v>8</v>
      </c>
      <c r="E27" s="5">
        <v>8</v>
      </c>
      <c r="I27" t="s">
        <v>1275</v>
      </c>
    </row>
    <row r="28" spans="2:9" ht="13.5" customHeight="1" x14ac:dyDescent="0.25">
      <c r="B28" t="s">
        <v>180</v>
      </c>
      <c r="C28" t="s">
        <v>94</v>
      </c>
      <c r="D28" s="5">
        <v>9</v>
      </c>
      <c r="E28" s="5">
        <v>9</v>
      </c>
      <c r="I28" t="s">
        <v>1276</v>
      </c>
    </row>
    <row r="29" spans="2:9" ht="13.5" customHeight="1" x14ac:dyDescent="0.25">
      <c r="B29" t="s">
        <v>177</v>
      </c>
      <c r="C29" t="s">
        <v>94</v>
      </c>
      <c r="D29" s="5">
        <v>6</v>
      </c>
      <c r="E29" s="5">
        <v>6</v>
      </c>
      <c r="I29" t="s">
        <v>1277</v>
      </c>
    </row>
    <row r="30" spans="2:9" ht="13.5" customHeight="1" x14ac:dyDescent="0.25">
      <c r="B30" t="s">
        <v>178</v>
      </c>
      <c r="C30" t="s">
        <v>94</v>
      </c>
      <c r="D30" s="5">
        <v>7</v>
      </c>
      <c r="E30" s="5">
        <v>7</v>
      </c>
      <c r="I30" t="s">
        <v>1278</v>
      </c>
    </row>
    <row r="31" spans="2:9" ht="13.5" customHeight="1" x14ac:dyDescent="0.25">
      <c r="B31" t="s">
        <v>90</v>
      </c>
      <c r="C31" t="s">
        <v>94</v>
      </c>
      <c r="D31" s="5">
        <v>38</v>
      </c>
      <c r="E31" s="5">
        <v>26</v>
      </c>
      <c r="I31" t="s">
        <v>1279</v>
      </c>
    </row>
    <row r="32" spans="2:9" ht="13.5" customHeight="1" x14ac:dyDescent="0.25">
      <c r="B32" t="s">
        <v>193</v>
      </c>
      <c r="C32" t="s">
        <v>94</v>
      </c>
      <c r="D32" s="5">
        <v>24</v>
      </c>
      <c r="E32" s="5">
        <v>18</v>
      </c>
      <c r="I32" t="s">
        <v>1280</v>
      </c>
    </row>
    <row r="33" spans="2:9" ht="13.5" customHeight="1" x14ac:dyDescent="0.25">
      <c r="B33" t="s">
        <v>194</v>
      </c>
      <c r="C33" t="s">
        <v>94</v>
      </c>
      <c r="D33" s="5">
        <v>25</v>
      </c>
      <c r="E33" s="5">
        <v>19</v>
      </c>
      <c r="I33" t="s">
        <v>1280</v>
      </c>
    </row>
    <row r="34" spans="2:9" ht="13.5" customHeight="1" x14ac:dyDescent="0.25">
      <c r="B34" t="s">
        <v>195</v>
      </c>
      <c r="C34" t="s">
        <v>94</v>
      </c>
      <c r="D34" s="5">
        <v>26</v>
      </c>
      <c r="E34" s="5" t="s">
        <v>1282</v>
      </c>
      <c r="I34" t="s">
        <v>1281</v>
      </c>
    </row>
    <row r="35" spans="2:9" ht="13.5" customHeight="1" x14ac:dyDescent="0.25">
      <c r="B35" t="s">
        <v>196</v>
      </c>
      <c r="C35" t="s">
        <v>94</v>
      </c>
      <c r="D35" s="5">
        <v>27</v>
      </c>
      <c r="E35" s="5" t="s">
        <v>1283</v>
      </c>
      <c r="I35" t="s">
        <v>1281</v>
      </c>
    </row>
    <row r="36" spans="2:9" ht="13.5" customHeight="1" x14ac:dyDescent="0.25">
      <c r="B36" t="s">
        <v>185</v>
      </c>
      <c r="C36" t="s">
        <v>94</v>
      </c>
      <c r="D36" s="5">
        <v>16</v>
      </c>
      <c r="E36" s="5">
        <v>10</v>
      </c>
      <c r="I36" t="s">
        <v>1284</v>
      </c>
    </row>
    <row r="37" spans="2:9" ht="13.5" customHeight="1" x14ac:dyDescent="0.25">
      <c r="B37" t="s">
        <v>186</v>
      </c>
      <c r="C37" t="s">
        <v>94</v>
      </c>
      <c r="D37" s="5">
        <v>17</v>
      </c>
      <c r="E37" s="5">
        <v>11</v>
      </c>
      <c r="I37" t="s">
        <v>1284</v>
      </c>
    </row>
    <row r="38" spans="2:9" ht="13.5" customHeight="1" x14ac:dyDescent="0.25">
      <c r="B38" t="s">
        <v>191</v>
      </c>
      <c r="C38" t="s">
        <v>94</v>
      </c>
      <c r="D38" s="5">
        <v>22</v>
      </c>
      <c r="E38" s="5">
        <v>16</v>
      </c>
      <c r="I38" t="s">
        <v>1285</v>
      </c>
    </row>
    <row r="39" spans="2:9" ht="13.5" customHeight="1" x14ac:dyDescent="0.25">
      <c r="B39" t="s">
        <v>192</v>
      </c>
      <c r="C39" t="s">
        <v>94</v>
      </c>
      <c r="D39" s="5">
        <v>23</v>
      </c>
      <c r="E39" s="5">
        <v>17</v>
      </c>
      <c r="I39" t="s">
        <v>1285</v>
      </c>
    </row>
    <row r="40" spans="2:9" ht="13.5" customHeight="1" x14ac:dyDescent="0.25">
      <c r="B40" t="s">
        <v>176</v>
      </c>
      <c r="C40" t="s">
        <v>94</v>
      </c>
      <c r="D40" s="5">
        <v>3</v>
      </c>
      <c r="E40" s="5">
        <v>3</v>
      </c>
      <c r="I40" t="s">
        <v>1286</v>
      </c>
    </row>
    <row r="41" spans="2:9" ht="13.5" customHeight="1" x14ac:dyDescent="0.25">
      <c r="B41" t="s">
        <v>174</v>
      </c>
      <c r="C41" t="s">
        <v>94</v>
      </c>
      <c r="D41" s="5">
        <v>1</v>
      </c>
      <c r="E41" s="5">
        <v>1</v>
      </c>
      <c r="I41" t="s">
        <v>1287</v>
      </c>
    </row>
    <row r="42" spans="2:9" ht="13.5" customHeight="1" x14ac:dyDescent="0.25">
      <c r="B42" t="s">
        <v>88</v>
      </c>
      <c r="C42" t="s">
        <v>94</v>
      </c>
      <c r="D42" s="5">
        <v>5</v>
      </c>
      <c r="E42" s="5">
        <v>5</v>
      </c>
      <c r="I42" t="s">
        <v>1288</v>
      </c>
    </row>
    <row r="43" spans="2:9" ht="13.5" customHeight="1" x14ac:dyDescent="0.25">
      <c r="B43" t="s">
        <v>197</v>
      </c>
      <c r="C43" t="s">
        <v>94</v>
      </c>
      <c r="D43" s="5">
        <v>28</v>
      </c>
      <c r="E43" s="5" t="s">
        <v>1290</v>
      </c>
      <c r="I43" t="s">
        <v>1289</v>
      </c>
    </row>
    <row r="44" spans="2:9" ht="13.5" customHeight="1" x14ac:dyDescent="0.25">
      <c r="B44" t="s">
        <v>198</v>
      </c>
      <c r="C44" t="s">
        <v>94</v>
      </c>
      <c r="D44" s="5">
        <v>29</v>
      </c>
      <c r="E44" s="5" t="s">
        <v>1291</v>
      </c>
      <c r="I44" t="s">
        <v>1289</v>
      </c>
    </row>
    <row r="45" spans="2:9" ht="13.5" customHeight="1" x14ac:dyDescent="0.25">
      <c r="B45" t="s">
        <v>187</v>
      </c>
      <c r="C45" t="s">
        <v>94</v>
      </c>
      <c r="D45" s="5">
        <v>18</v>
      </c>
      <c r="E45" s="5">
        <v>12</v>
      </c>
      <c r="I45" t="s">
        <v>1292</v>
      </c>
    </row>
    <row r="46" spans="2:9" ht="13.5" customHeight="1" x14ac:dyDescent="0.25">
      <c r="B46" t="s">
        <v>188</v>
      </c>
      <c r="C46" t="s">
        <v>94</v>
      </c>
      <c r="D46" s="5">
        <v>19</v>
      </c>
      <c r="E46" s="5">
        <v>13</v>
      </c>
      <c r="I46" t="s">
        <v>1292</v>
      </c>
    </row>
    <row r="47" spans="2:9" ht="13.5" customHeight="1" x14ac:dyDescent="0.25">
      <c r="B47" t="s">
        <v>91</v>
      </c>
      <c r="C47" t="s">
        <v>95</v>
      </c>
      <c r="D47" s="5">
        <v>15</v>
      </c>
      <c r="E47" s="5" t="s">
        <v>1253</v>
      </c>
      <c r="I47" t="s">
        <v>1293</v>
      </c>
    </row>
    <row r="48" spans="2:9" ht="13.5" customHeight="1" x14ac:dyDescent="0.25">
      <c r="B48" t="s">
        <v>224</v>
      </c>
      <c r="C48" t="s">
        <v>95</v>
      </c>
      <c r="D48" s="5">
        <v>17</v>
      </c>
      <c r="E48" s="5">
        <v>11</v>
      </c>
      <c r="I48" t="s">
        <v>1294</v>
      </c>
    </row>
    <row r="49" spans="2:9" ht="13.5" customHeight="1" x14ac:dyDescent="0.25">
      <c r="B49" t="s">
        <v>97</v>
      </c>
      <c r="C49" t="s">
        <v>95</v>
      </c>
      <c r="D49" s="5">
        <v>2</v>
      </c>
      <c r="E49" s="5">
        <v>2</v>
      </c>
      <c r="I49" t="s">
        <v>1295</v>
      </c>
    </row>
    <row r="50" spans="2:9" ht="13.5" customHeight="1" x14ac:dyDescent="0.25">
      <c r="B50" t="s">
        <v>212</v>
      </c>
      <c r="C50" t="s">
        <v>95</v>
      </c>
      <c r="D50" s="5">
        <v>3</v>
      </c>
      <c r="E50" s="5">
        <v>3</v>
      </c>
      <c r="I50" t="s">
        <v>1296</v>
      </c>
    </row>
    <row r="51" spans="2:9" ht="13.5" customHeight="1" x14ac:dyDescent="0.25">
      <c r="B51" t="s">
        <v>218</v>
      </c>
      <c r="C51" t="s">
        <v>95</v>
      </c>
      <c r="D51" s="5">
        <v>9</v>
      </c>
      <c r="E51" s="5">
        <v>9</v>
      </c>
      <c r="I51" t="s">
        <v>1297</v>
      </c>
    </row>
    <row r="52" spans="2:9" ht="13.5" customHeight="1" x14ac:dyDescent="0.25">
      <c r="B52" t="s">
        <v>215</v>
      </c>
      <c r="C52" t="s">
        <v>95</v>
      </c>
      <c r="D52" s="5">
        <v>6</v>
      </c>
      <c r="E52" s="5">
        <v>6</v>
      </c>
      <c r="I52" t="s">
        <v>1298</v>
      </c>
    </row>
    <row r="53" spans="2:9" ht="13.5" customHeight="1" x14ac:dyDescent="0.25">
      <c r="B53" t="s">
        <v>221</v>
      </c>
      <c r="C53" t="s">
        <v>95</v>
      </c>
      <c r="D53" s="5">
        <v>12</v>
      </c>
      <c r="E53" s="5" t="s">
        <v>1300</v>
      </c>
      <c r="I53" t="s">
        <v>1299</v>
      </c>
    </row>
    <row r="54" spans="2:9" ht="13.5" customHeight="1" x14ac:dyDescent="0.25">
      <c r="B54" t="s">
        <v>214</v>
      </c>
      <c r="C54" t="s">
        <v>95</v>
      </c>
      <c r="D54" s="5">
        <v>5</v>
      </c>
      <c r="E54" s="5">
        <v>5</v>
      </c>
      <c r="I54" t="s">
        <v>1301</v>
      </c>
    </row>
    <row r="55" spans="2:9" ht="13.5" customHeight="1" x14ac:dyDescent="0.25">
      <c r="B55" t="s">
        <v>220</v>
      </c>
      <c r="C55" t="s">
        <v>95</v>
      </c>
      <c r="D55" s="5">
        <v>11</v>
      </c>
      <c r="E55" s="5" t="s">
        <v>1268</v>
      </c>
      <c r="I55" t="s">
        <v>1302</v>
      </c>
    </row>
    <row r="56" spans="2:9" ht="13.5" customHeight="1" x14ac:dyDescent="0.25">
      <c r="B56" t="s">
        <v>217</v>
      </c>
      <c r="C56" t="s">
        <v>95</v>
      </c>
      <c r="D56" s="5">
        <v>8</v>
      </c>
      <c r="E56" s="5">
        <v>8</v>
      </c>
      <c r="I56" t="s">
        <v>1303</v>
      </c>
    </row>
    <row r="57" spans="2:9" ht="13.5" customHeight="1" x14ac:dyDescent="0.25">
      <c r="B57" t="s">
        <v>223</v>
      </c>
      <c r="C57" t="s">
        <v>95</v>
      </c>
      <c r="D57" s="5">
        <v>14</v>
      </c>
      <c r="E57" s="5" t="s">
        <v>1252</v>
      </c>
      <c r="I57" t="s">
        <v>1304</v>
      </c>
    </row>
    <row r="58" spans="2:9" ht="13.5" customHeight="1" x14ac:dyDescent="0.25">
      <c r="B58" t="s">
        <v>213</v>
      </c>
      <c r="C58" t="s">
        <v>95</v>
      </c>
      <c r="D58" s="5">
        <v>4</v>
      </c>
      <c r="E58" s="5">
        <v>4</v>
      </c>
      <c r="I58" t="s">
        <v>1305</v>
      </c>
    </row>
    <row r="59" spans="2:9" ht="13.5" customHeight="1" x14ac:dyDescent="0.25">
      <c r="B59" t="s">
        <v>219</v>
      </c>
      <c r="C59" t="s">
        <v>95</v>
      </c>
      <c r="D59" s="5">
        <v>10</v>
      </c>
      <c r="E59" s="5" t="s">
        <v>1267</v>
      </c>
      <c r="I59" t="s">
        <v>1306</v>
      </c>
    </row>
    <row r="60" spans="2:9" ht="13.5" customHeight="1" x14ac:dyDescent="0.25">
      <c r="B60" t="s">
        <v>216</v>
      </c>
      <c r="C60" t="s">
        <v>95</v>
      </c>
      <c r="D60" s="5">
        <v>7</v>
      </c>
      <c r="E60" s="5">
        <v>7</v>
      </c>
      <c r="I60" t="s">
        <v>1307</v>
      </c>
    </row>
    <row r="61" spans="2:9" ht="13.5" customHeight="1" x14ac:dyDescent="0.25">
      <c r="B61" t="s">
        <v>222</v>
      </c>
      <c r="C61" t="s">
        <v>95</v>
      </c>
      <c r="D61" s="5">
        <v>13</v>
      </c>
      <c r="E61" s="5" t="s">
        <v>1309</v>
      </c>
      <c r="I61" t="s">
        <v>1308</v>
      </c>
    </row>
    <row r="62" spans="2:9" ht="13.5" customHeight="1" x14ac:dyDescent="0.25">
      <c r="B62" t="s">
        <v>100</v>
      </c>
      <c r="C62" t="s">
        <v>95</v>
      </c>
      <c r="D62" s="5">
        <v>18</v>
      </c>
      <c r="E62" s="5">
        <v>12</v>
      </c>
      <c r="I62" t="s">
        <v>1310</v>
      </c>
    </row>
    <row r="63" spans="2:9" ht="13.5" customHeight="1" x14ac:dyDescent="0.25">
      <c r="B63" t="s">
        <v>99</v>
      </c>
      <c r="C63" t="s">
        <v>95</v>
      </c>
      <c r="D63" s="5">
        <v>0</v>
      </c>
      <c r="E63" s="5">
        <v>0</v>
      </c>
      <c r="I63" t="s">
        <v>1311</v>
      </c>
    </row>
    <row r="64" spans="2:9" ht="13.5" customHeight="1" x14ac:dyDescent="0.25">
      <c r="B64" t="s">
        <v>92</v>
      </c>
      <c r="C64" t="s">
        <v>95</v>
      </c>
      <c r="D64" s="5">
        <v>16</v>
      </c>
      <c r="E64" s="5">
        <v>10</v>
      </c>
      <c r="I64" t="s">
        <v>1312</v>
      </c>
    </row>
    <row r="65" spans="2:9" ht="13.5" customHeight="1" x14ac:dyDescent="0.25">
      <c r="B65" t="s">
        <v>101</v>
      </c>
      <c r="C65" t="s">
        <v>95</v>
      </c>
      <c r="D65" s="5">
        <v>19</v>
      </c>
      <c r="E65" s="5">
        <v>13</v>
      </c>
      <c r="I65" s="6" t="s">
        <v>1313</v>
      </c>
    </row>
    <row r="66" spans="2:9" ht="13.5" customHeight="1" x14ac:dyDescent="0.25">
      <c r="B66" t="s">
        <v>102</v>
      </c>
      <c r="C66" t="s">
        <v>95</v>
      </c>
      <c r="D66" s="5">
        <v>21</v>
      </c>
      <c r="E66" s="5">
        <v>15</v>
      </c>
      <c r="I66" s="6" t="s">
        <v>1670</v>
      </c>
    </row>
    <row r="67" spans="2:9" ht="13.5" customHeight="1" x14ac:dyDescent="0.25">
      <c r="B67" t="s">
        <v>93</v>
      </c>
      <c r="C67" t="s">
        <v>96</v>
      </c>
      <c r="D67" s="5">
        <v>52</v>
      </c>
      <c r="E67" s="5">
        <v>34</v>
      </c>
      <c r="I67" t="s">
        <v>1314</v>
      </c>
    </row>
    <row r="68" spans="2:9" ht="13.5" customHeight="1" x14ac:dyDescent="0.25">
      <c r="B68" t="s">
        <v>256</v>
      </c>
      <c r="C68" t="s">
        <v>96</v>
      </c>
      <c r="D68" s="5">
        <v>36</v>
      </c>
      <c r="E68" s="5">
        <v>24</v>
      </c>
      <c r="I68" t="s">
        <v>1315</v>
      </c>
    </row>
    <row r="69" spans="2:9" ht="13.5" customHeight="1" x14ac:dyDescent="0.25">
      <c r="B69" t="s">
        <v>259</v>
      </c>
      <c r="C69" t="s">
        <v>96</v>
      </c>
      <c r="D69" s="5">
        <v>39</v>
      </c>
      <c r="E69" s="5">
        <v>27</v>
      </c>
      <c r="I69" t="s">
        <v>1316</v>
      </c>
    </row>
    <row r="70" spans="2:9" ht="13.5" customHeight="1" x14ac:dyDescent="0.25">
      <c r="B70" t="s">
        <v>234</v>
      </c>
      <c r="C70" t="s">
        <v>96</v>
      </c>
      <c r="D70" s="5">
        <v>13</v>
      </c>
      <c r="E70" s="5" t="s">
        <v>1309</v>
      </c>
      <c r="I70" t="s">
        <v>1317</v>
      </c>
    </row>
    <row r="71" spans="2:9" ht="13.5" customHeight="1" x14ac:dyDescent="0.25">
      <c r="B71" t="s">
        <v>235</v>
      </c>
      <c r="C71" t="s">
        <v>96</v>
      </c>
      <c r="D71" s="5">
        <v>14</v>
      </c>
      <c r="E71" s="5" t="s">
        <v>1252</v>
      </c>
      <c r="I71" t="s">
        <v>1317</v>
      </c>
    </row>
    <row r="72" spans="2:9" ht="13.5" customHeight="1" x14ac:dyDescent="0.25">
      <c r="B72" t="s">
        <v>236</v>
      </c>
      <c r="C72" t="s">
        <v>96</v>
      </c>
      <c r="D72" s="5">
        <v>15</v>
      </c>
      <c r="E72" s="5" t="s">
        <v>1253</v>
      </c>
      <c r="I72" t="s">
        <v>1318</v>
      </c>
    </row>
    <row r="73" spans="2:9" ht="13.5" customHeight="1" x14ac:dyDescent="0.25">
      <c r="B73" t="s">
        <v>237</v>
      </c>
      <c r="C73" t="s">
        <v>96</v>
      </c>
      <c r="D73" s="5">
        <v>16</v>
      </c>
      <c r="E73" s="5">
        <v>20</v>
      </c>
      <c r="I73" t="s">
        <v>1318</v>
      </c>
    </row>
    <row r="74" spans="2:9" ht="13.5" customHeight="1" x14ac:dyDescent="0.25">
      <c r="B74" t="s">
        <v>248</v>
      </c>
      <c r="C74" t="s">
        <v>96</v>
      </c>
      <c r="D74" s="5">
        <v>27</v>
      </c>
      <c r="E74" s="5" t="s">
        <v>1283</v>
      </c>
      <c r="I74" t="s">
        <v>1319</v>
      </c>
    </row>
    <row r="75" spans="2:9" ht="13.5" customHeight="1" x14ac:dyDescent="0.25">
      <c r="B75" t="s">
        <v>249</v>
      </c>
      <c r="C75" t="s">
        <v>96</v>
      </c>
      <c r="D75" s="5">
        <v>28</v>
      </c>
      <c r="E75" s="5" t="s">
        <v>1290</v>
      </c>
      <c r="I75" t="s">
        <v>1320</v>
      </c>
    </row>
    <row r="76" spans="2:9" ht="13.5" customHeight="1" x14ac:dyDescent="0.25">
      <c r="B76" t="s">
        <v>250</v>
      </c>
      <c r="C76" t="s">
        <v>96</v>
      </c>
      <c r="D76" s="5">
        <v>29</v>
      </c>
      <c r="E76" s="5" t="s">
        <v>1291</v>
      </c>
      <c r="I76" t="s">
        <v>1321</v>
      </c>
    </row>
    <row r="77" spans="2:9" ht="13.5" customHeight="1" x14ac:dyDescent="0.25">
      <c r="B77" t="s">
        <v>251</v>
      </c>
      <c r="C77" t="s">
        <v>96</v>
      </c>
      <c r="D77" s="5">
        <v>30</v>
      </c>
      <c r="E77" s="5" t="s">
        <v>1270</v>
      </c>
      <c r="I77" t="s">
        <v>1322</v>
      </c>
    </row>
    <row r="78" spans="2:9" ht="13.5" customHeight="1" x14ac:dyDescent="0.25">
      <c r="B78" t="s">
        <v>232</v>
      </c>
      <c r="C78" t="s">
        <v>96</v>
      </c>
      <c r="D78" s="5">
        <v>11</v>
      </c>
      <c r="E78" s="5" t="s">
        <v>1268</v>
      </c>
      <c r="I78" t="s">
        <v>1323</v>
      </c>
    </row>
    <row r="79" spans="2:9" ht="13.5" customHeight="1" x14ac:dyDescent="0.25">
      <c r="B79" t="s">
        <v>233</v>
      </c>
      <c r="C79" t="s">
        <v>96</v>
      </c>
      <c r="D79" s="5">
        <v>12</v>
      </c>
      <c r="E79" s="5" t="s">
        <v>1300</v>
      </c>
      <c r="I79" t="s">
        <v>1324</v>
      </c>
    </row>
    <row r="80" spans="2:9" ht="13.5" customHeight="1" x14ac:dyDescent="0.25">
      <c r="B80" t="s">
        <v>270</v>
      </c>
      <c r="C80" t="s">
        <v>96</v>
      </c>
      <c r="D80" s="5">
        <v>50</v>
      </c>
      <c r="E80" s="5">
        <v>32</v>
      </c>
      <c r="I80" t="s">
        <v>1325</v>
      </c>
    </row>
    <row r="81" spans="2:9" ht="13.5" customHeight="1" x14ac:dyDescent="0.25">
      <c r="B81" t="s">
        <v>227</v>
      </c>
      <c r="C81" t="s">
        <v>96</v>
      </c>
      <c r="D81" s="5">
        <v>5</v>
      </c>
      <c r="E81" s="5">
        <v>5</v>
      </c>
      <c r="I81" t="s">
        <v>1326</v>
      </c>
    </row>
    <row r="82" spans="2:9" ht="13.5" customHeight="1" x14ac:dyDescent="0.25">
      <c r="B82" t="s">
        <v>228</v>
      </c>
      <c r="C82" t="s">
        <v>96</v>
      </c>
      <c r="D82" s="5">
        <v>6</v>
      </c>
      <c r="E82" s="5">
        <v>6</v>
      </c>
      <c r="I82" t="s">
        <v>1326</v>
      </c>
    </row>
    <row r="83" spans="2:9" ht="13.5" customHeight="1" x14ac:dyDescent="0.25">
      <c r="B83" t="s">
        <v>238</v>
      </c>
      <c r="C83" t="s">
        <v>96</v>
      </c>
      <c r="D83" s="5">
        <v>17</v>
      </c>
      <c r="E83" s="5">
        <v>21</v>
      </c>
      <c r="I83" t="s">
        <v>1327</v>
      </c>
    </row>
    <row r="84" spans="2:9" ht="13.5" customHeight="1" x14ac:dyDescent="0.25">
      <c r="B84" t="s">
        <v>239</v>
      </c>
      <c r="C84" t="s">
        <v>96</v>
      </c>
      <c r="D84" s="5">
        <v>18</v>
      </c>
      <c r="E84" s="5">
        <v>22</v>
      </c>
      <c r="I84" t="s">
        <v>1327</v>
      </c>
    </row>
    <row r="85" spans="2:9" ht="13.5" customHeight="1" x14ac:dyDescent="0.25">
      <c r="B85" t="s">
        <v>240</v>
      </c>
      <c r="C85" t="s">
        <v>96</v>
      </c>
      <c r="D85" s="5">
        <v>19</v>
      </c>
      <c r="E85" s="5">
        <v>23</v>
      </c>
      <c r="I85" t="s">
        <v>1328</v>
      </c>
    </row>
    <row r="86" spans="2:9" ht="13.5" customHeight="1" x14ac:dyDescent="0.25">
      <c r="B86" t="s">
        <v>241</v>
      </c>
      <c r="C86" t="s">
        <v>96</v>
      </c>
      <c r="D86" s="5">
        <v>20</v>
      </c>
      <c r="E86" s="5">
        <v>24</v>
      </c>
      <c r="I86" t="s">
        <v>1328</v>
      </c>
    </row>
    <row r="87" spans="2:9" ht="13.5" customHeight="1" x14ac:dyDescent="0.25">
      <c r="B87" t="s">
        <v>244</v>
      </c>
      <c r="C87" t="s">
        <v>96</v>
      </c>
      <c r="D87" s="5">
        <v>23</v>
      </c>
      <c r="E87" s="5">
        <v>27</v>
      </c>
      <c r="I87" t="s">
        <v>1329</v>
      </c>
    </row>
    <row r="88" spans="2:9" ht="13.5" customHeight="1" x14ac:dyDescent="0.25">
      <c r="B88" t="s">
        <v>242</v>
      </c>
      <c r="C88" t="s">
        <v>96</v>
      </c>
      <c r="D88" s="5">
        <v>21</v>
      </c>
      <c r="E88" s="5">
        <v>25</v>
      </c>
      <c r="I88" t="s">
        <v>1330</v>
      </c>
    </row>
    <row r="89" spans="2:9" ht="13.5" customHeight="1" x14ac:dyDescent="0.25">
      <c r="B89" t="s">
        <v>243</v>
      </c>
      <c r="C89" t="s">
        <v>96</v>
      </c>
      <c r="D89" s="5">
        <v>22</v>
      </c>
      <c r="E89" s="5">
        <v>26</v>
      </c>
      <c r="I89" t="s">
        <v>1330</v>
      </c>
    </row>
    <row r="90" spans="2:9" ht="13.5" customHeight="1" x14ac:dyDescent="0.25">
      <c r="B90" t="s">
        <v>245</v>
      </c>
      <c r="C90" t="s">
        <v>96</v>
      </c>
      <c r="D90" s="5">
        <v>24</v>
      </c>
      <c r="E90" s="5">
        <v>28</v>
      </c>
      <c r="I90" t="s">
        <v>1329</v>
      </c>
    </row>
    <row r="91" spans="2:9" ht="13.5" customHeight="1" x14ac:dyDescent="0.25">
      <c r="B91" t="s">
        <v>252</v>
      </c>
      <c r="C91" t="s">
        <v>96</v>
      </c>
      <c r="D91" s="5">
        <v>31</v>
      </c>
      <c r="E91" s="5" t="s">
        <v>1272</v>
      </c>
      <c r="I91" t="s">
        <v>1331</v>
      </c>
    </row>
    <row r="92" spans="2:9" ht="13.5" customHeight="1" x14ac:dyDescent="0.25">
      <c r="B92" t="s">
        <v>225</v>
      </c>
      <c r="C92" t="s">
        <v>96</v>
      </c>
      <c r="D92" s="5">
        <v>3</v>
      </c>
      <c r="E92" s="5">
        <v>3</v>
      </c>
      <c r="I92" t="s">
        <v>1332</v>
      </c>
    </row>
    <row r="93" spans="2:9" ht="13.5" customHeight="1" x14ac:dyDescent="0.25">
      <c r="B93" t="s">
        <v>226</v>
      </c>
      <c r="C93" t="s">
        <v>96</v>
      </c>
      <c r="D93" s="5">
        <v>4</v>
      </c>
      <c r="E93" s="5">
        <v>4</v>
      </c>
      <c r="I93" t="s">
        <v>1333</v>
      </c>
    </row>
    <row r="94" spans="2:9" ht="13.5" customHeight="1" x14ac:dyDescent="0.25">
      <c r="B94" t="s">
        <v>268</v>
      </c>
      <c r="C94" t="s">
        <v>96</v>
      </c>
      <c r="D94" s="5">
        <v>48</v>
      </c>
      <c r="E94" s="5">
        <v>30</v>
      </c>
      <c r="I94" t="s">
        <v>1334</v>
      </c>
    </row>
    <row r="95" spans="2:9" ht="13.5" customHeight="1" x14ac:dyDescent="0.25">
      <c r="B95" t="s">
        <v>269</v>
      </c>
      <c r="C95" t="s">
        <v>96</v>
      </c>
      <c r="D95" s="5">
        <v>49</v>
      </c>
      <c r="E95" s="5">
        <v>31</v>
      </c>
      <c r="I95" t="s">
        <v>1335</v>
      </c>
    </row>
    <row r="96" spans="2:9" ht="13.5" customHeight="1" x14ac:dyDescent="0.25">
      <c r="B96" t="s">
        <v>266</v>
      </c>
      <c r="C96" t="s">
        <v>96</v>
      </c>
      <c r="D96" s="5">
        <v>46</v>
      </c>
      <c r="E96" s="5" t="s">
        <v>1337</v>
      </c>
      <c r="I96" t="s">
        <v>1336</v>
      </c>
    </row>
    <row r="97" spans="2:9" ht="13.5" customHeight="1" x14ac:dyDescent="0.25">
      <c r="B97" t="s">
        <v>267</v>
      </c>
      <c r="C97" t="s">
        <v>96</v>
      </c>
      <c r="D97" s="5">
        <v>47</v>
      </c>
      <c r="E97" s="5" t="s">
        <v>1339</v>
      </c>
      <c r="I97" t="s">
        <v>1338</v>
      </c>
    </row>
    <row r="98" spans="2:9" ht="13.5" customHeight="1" x14ac:dyDescent="0.25">
      <c r="B98" t="s">
        <v>261</v>
      </c>
      <c r="C98" t="s">
        <v>96</v>
      </c>
      <c r="D98" s="5">
        <v>41</v>
      </c>
      <c r="E98" s="5">
        <v>29</v>
      </c>
      <c r="I98" t="s">
        <v>1340</v>
      </c>
    </row>
    <row r="99" spans="2:9" ht="13.5" customHeight="1" x14ac:dyDescent="0.25">
      <c r="B99" t="s">
        <v>262</v>
      </c>
      <c r="C99" t="s">
        <v>96</v>
      </c>
      <c r="D99" s="5">
        <v>42</v>
      </c>
      <c r="E99" s="5" t="s">
        <v>1259</v>
      </c>
      <c r="I99" t="s">
        <v>1341</v>
      </c>
    </row>
    <row r="100" spans="2:9" ht="13.5" customHeight="1" x14ac:dyDescent="0.25">
      <c r="B100" t="s">
        <v>229</v>
      </c>
      <c r="C100" t="s">
        <v>96</v>
      </c>
      <c r="D100" s="5">
        <v>7</v>
      </c>
      <c r="E100" s="5">
        <v>7</v>
      </c>
      <c r="I100" t="s">
        <v>1342</v>
      </c>
    </row>
    <row r="101" spans="2:9" ht="13.5" customHeight="1" x14ac:dyDescent="0.25">
      <c r="B101" t="s">
        <v>230</v>
      </c>
      <c r="C101" t="s">
        <v>96</v>
      </c>
      <c r="D101" s="5">
        <v>8</v>
      </c>
      <c r="E101" s="5">
        <v>8</v>
      </c>
      <c r="I101" t="s">
        <v>1342</v>
      </c>
    </row>
    <row r="102" spans="2:9" ht="13.5" customHeight="1" x14ac:dyDescent="0.25">
      <c r="B102" t="s">
        <v>257</v>
      </c>
      <c r="C102" t="s">
        <v>96</v>
      </c>
      <c r="D102" s="5">
        <v>37</v>
      </c>
      <c r="E102" s="5">
        <v>25</v>
      </c>
      <c r="I102" t="s">
        <v>1343</v>
      </c>
    </row>
    <row r="103" spans="2:9" ht="13.5" customHeight="1" x14ac:dyDescent="0.25">
      <c r="B103" t="s">
        <v>260</v>
      </c>
      <c r="C103" t="s">
        <v>96</v>
      </c>
      <c r="D103" s="5">
        <v>40</v>
      </c>
      <c r="E103" s="5">
        <v>28</v>
      </c>
      <c r="I103" t="s">
        <v>1344</v>
      </c>
    </row>
    <row r="104" spans="2:9" ht="13.5" customHeight="1" x14ac:dyDescent="0.25">
      <c r="B104" t="s">
        <v>264</v>
      </c>
      <c r="C104" t="s">
        <v>96</v>
      </c>
      <c r="D104" s="5">
        <v>44</v>
      </c>
      <c r="E104" s="5" t="s">
        <v>1247</v>
      </c>
      <c r="I104" t="s">
        <v>1345</v>
      </c>
    </row>
    <row r="105" spans="2:9" ht="13.5" customHeight="1" x14ac:dyDescent="0.25">
      <c r="B105" t="s">
        <v>265</v>
      </c>
      <c r="C105" t="s">
        <v>96</v>
      </c>
      <c r="D105" s="5">
        <v>45</v>
      </c>
      <c r="E105" s="5" t="s">
        <v>1346</v>
      </c>
      <c r="I105" t="s">
        <v>1345</v>
      </c>
    </row>
    <row r="106" spans="2:9" ht="13.5" customHeight="1" x14ac:dyDescent="0.25">
      <c r="B106" t="s">
        <v>255</v>
      </c>
      <c r="C106" t="s">
        <v>96</v>
      </c>
      <c r="D106" s="5">
        <v>34</v>
      </c>
      <c r="E106" s="5">
        <v>22</v>
      </c>
      <c r="I106" t="s">
        <v>1347</v>
      </c>
    </row>
    <row r="107" spans="2:9" ht="13.5" customHeight="1" x14ac:dyDescent="0.25">
      <c r="B107" t="s">
        <v>253</v>
      </c>
      <c r="C107" t="s">
        <v>96</v>
      </c>
      <c r="D107" s="5">
        <v>32</v>
      </c>
      <c r="E107" s="5">
        <v>20</v>
      </c>
      <c r="I107" t="s">
        <v>1348</v>
      </c>
    </row>
    <row r="108" spans="2:9" ht="13.5" customHeight="1" x14ac:dyDescent="0.25">
      <c r="B108" t="s">
        <v>246</v>
      </c>
      <c r="C108" t="s">
        <v>96</v>
      </c>
      <c r="D108" s="5">
        <v>25</v>
      </c>
      <c r="E108" s="5">
        <v>29</v>
      </c>
      <c r="I108" t="s">
        <v>1349</v>
      </c>
    </row>
    <row r="109" spans="2:9" ht="13.5" customHeight="1" x14ac:dyDescent="0.25">
      <c r="B109" t="s">
        <v>247</v>
      </c>
      <c r="C109" t="s">
        <v>96</v>
      </c>
      <c r="D109" s="5">
        <v>26</v>
      </c>
      <c r="E109" s="5" t="s">
        <v>1282</v>
      </c>
      <c r="I109" t="s">
        <v>1350</v>
      </c>
    </row>
    <row r="110" spans="2:9" ht="13.5" customHeight="1" x14ac:dyDescent="0.25">
      <c r="B110" t="s">
        <v>254</v>
      </c>
      <c r="C110" t="s">
        <v>96</v>
      </c>
      <c r="D110" s="5">
        <v>33</v>
      </c>
      <c r="E110" s="5">
        <v>21</v>
      </c>
      <c r="I110" t="s">
        <v>1351</v>
      </c>
    </row>
    <row r="111" spans="2:9" ht="13.5" customHeight="1" x14ac:dyDescent="0.25">
      <c r="B111" t="s">
        <v>231</v>
      </c>
      <c r="C111" t="s">
        <v>96</v>
      </c>
      <c r="D111" s="5">
        <v>9</v>
      </c>
      <c r="E111" s="5">
        <v>9</v>
      </c>
      <c r="I111" s="6" t="s">
        <v>1352</v>
      </c>
    </row>
    <row r="112" spans="2:9" ht="13.5" customHeight="1" x14ac:dyDescent="0.25">
      <c r="B112" t="s">
        <v>1074</v>
      </c>
      <c r="C112" t="s">
        <v>96</v>
      </c>
      <c r="D112" s="5">
        <v>10</v>
      </c>
      <c r="E112" s="5" t="s">
        <v>1267</v>
      </c>
      <c r="I112" s="6" t="s">
        <v>1352</v>
      </c>
    </row>
    <row r="113" spans="2:9" ht="13.5" customHeight="1" x14ac:dyDescent="0.25">
      <c r="B113" t="s">
        <v>263</v>
      </c>
      <c r="C113" t="s">
        <v>96</v>
      </c>
      <c r="D113" s="5">
        <v>43</v>
      </c>
      <c r="E113" s="5" t="s">
        <v>1265</v>
      </c>
      <c r="I113" t="s">
        <v>1353</v>
      </c>
    </row>
    <row r="114" spans="2:9" ht="13.5" customHeight="1" x14ac:dyDescent="0.25">
      <c r="B114" t="s">
        <v>258</v>
      </c>
      <c r="C114" t="s">
        <v>96</v>
      </c>
      <c r="D114" s="5">
        <v>38</v>
      </c>
      <c r="E114" s="5">
        <v>26</v>
      </c>
      <c r="I114" t="s">
        <v>1354</v>
      </c>
    </row>
    <row r="115" spans="2:9" ht="13.5" customHeight="1" x14ac:dyDescent="0.25">
      <c r="B115" t="s">
        <v>285</v>
      </c>
      <c r="C115" t="s">
        <v>98</v>
      </c>
      <c r="D115" s="5">
        <v>12</v>
      </c>
      <c r="E115" s="5" t="s">
        <v>1300</v>
      </c>
      <c r="I115" t="s">
        <v>1355</v>
      </c>
    </row>
    <row r="116" spans="2:9" ht="13.5" customHeight="1" x14ac:dyDescent="0.25">
      <c r="B116" t="s">
        <v>287</v>
      </c>
      <c r="C116" t="s">
        <v>98</v>
      </c>
      <c r="D116" s="5">
        <v>14</v>
      </c>
      <c r="E116" s="5" t="s">
        <v>1252</v>
      </c>
      <c r="I116" t="s">
        <v>1356</v>
      </c>
    </row>
    <row r="117" spans="2:9" ht="13.5" customHeight="1" x14ac:dyDescent="0.25">
      <c r="B117" t="s">
        <v>286</v>
      </c>
      <c r="C117" t="s">
        <v>98</v>
      </c>
      <c r="D117" s="5">
        <v>13</v>
      </c>
      <c r="E117" s="5" t="s">
        <v>1309</v>
      </c>
      <c r="I117" t="s">
        <v>1357</v>
      </c>
    </row>
    <row r="118" spans="2:9" ht="13.5" customHeight="1" x14ac:dyDescent="0.25">
      <c r="B118" t="s">
        <v>288</v>
      </c>
      <c r="C118" t="s">
        <v>98</v>
      </c>
      <c r="D118" s="5">
        <v>15</v>
      </c>
      <c r="E118" s="5" t="s">
        <v>1253</v>
      </c>
      <c r="I118" t="s">
        <v>1358</v>
      </c>
    </row>
    <row r="119" spans="2:9" ht="13.5" customHeight="1" x14ac:dyDescent="0.25">
      <c r="B119" t="s">
        <v>273</v>
      </c>
      <c r="C119" t="s">
        <v>98</v>
      </c>
      <c r="D119" s="5">
        <v>0</v>
      </c>
      <c r="E119" s="5">
        <v>0</v>
      </c>
      <c r="I119" t="s">
        <v>1359</v>
      </c>
    </row>
    <row r="120" spans="2:9" ht="13.5" customHeight="1" x14ac:dyDescent="0.25">
      <c r="B120" t="s">
        <v>279</v>
      </c>
      <c r="C120" t="s">
        <v>98</v>
      </c>
      <c r="D120" s="5">
        <v>6</v>
      </c>
      <c r="E120" s="5">
        <v>6</v>
      </c>
      <c r="I120" t="s">
        <v>1360</v>
      </c>
    </row>
    <row r="121" spans="2:9" ht="13.5" customHeight="1" x14ac:dyDescent="0.25">
      <c r="B121" t="s">
        <v>276</v>
      </c>
      <c r="C121" t="s">
        <v>98</v>
      </c>
      <c r="D121" s="5">
        <v>3</v>
      </c>
      <c r="E121" s="5">
        <v>3</v>
      </c>
      <c r="I121" t="s">
        <v>1361</v>
      </c>
    </row>
    <row r="122" spans="2:9" ht="13.5" customHeight="1" x14ac:dyDescent="0.25">
      <c r="B122" t="s">
        <v>282</v>
      </c>
      <c r="C122" t="s">
        <v>98</v>
      </c>
      <c r="D122" s="5">
        <v>9</v>
      </c>
      <c r="E122" s="5">
        <v>9</v>
      </c>
      <c r="I122" t="s">
        <v>1362</v>
      </c>
    </row>
    <row r="123" spans="2:9" ht="13.5" customHeight="1" x14ac:dyDescent="0.25">
      <c r="B123" t="s">
        <v>275</v>
      </c>
      <c r="C123" t="s">
        <v>98</v>
      </c>
      <c r="D123" s="5">
        <v>2</v>
      </c>
      <c r="E123" s="5">
        <v>2</v>
      </c>
      <c r="I123" t="s">
        <v>1363</v>
      </c>
    </row>
    <row r="124" spans="2:9" ht="13.5" customHeight="1" x14ac:dyDescent="0.25">
      <c r="B124" t="s">
        <v>281</v>
      </c>
      <c r="C124" t="s">
        <v>98</v>
      </c>
      <c r="D124" s="5">
        <v>8</v>
      </c>
      <c r="E124" s="5">
        <v>8</v>
      </c>
      <c r="I124" t="s">
        <v>1364</v>
      </c>
    </row>
    <row r="125" spans="2:9" ht="13.5" customHeight="1" x14ac:dyDescent="0.25">
      <c r="B125" t="s">
        <v>278</v>
      </c>
      <c r="C125" t="s">
        <v>98</v>
      </c>
      <c r="D125" s="5">
        <v>5</v>
      </c>
      <c r="E125" s="5">
        <v>5</v>
      </c>
      <c r="I125" t="s">
        <v>1365</v>
      </c>
    </row>
    <row r="126" spans="2:9" ht="13.5" customHeight="1" x14ac:dyDescent="0.25">
      <c r="B126" t="s">
        <v>284</v>
      </c>
      <c r="C126" t="s">
        <v>98</v>
      </c>
      <c r="D126" s="5">
        <v>11</v>
      </c>
      <c r="E126" s="5" t="s">
        <v>1268</v>
      </c>
      <c r="I126" t="s">
        <v>1366</v>
      </c>
    </row>
    <row r="127" spans="2:9" ht="13.5" customHeight="1" x14ac:dyDescent="0.25">
      <c r="B127" t="s">
        <v>274</v>
      </c>
      <c r="C127" t="s">
        <v>98</v>
      </c>
      <c r="D127" s="5">
        <v>1</v>
      </c>
      <c r="E127" s="5">
        <v>1</v>
      </c>
      <c r="I127" t="s">
        <v>1367</v>
      </c>
    </row>
    <row r="128" spans="2:9" ht="13.5" customHeight="1" x14ac:dyDescent="0.25">
      <c r="B128" t="s">
        <v>280</v>
      </c>
      <c r="C128" t="s">
        <v>98</v>
      </c>
      <c r="D128" s="5">
        <v>7</v>
      </c>
      <c r="E128" s="5">
        <v>7</v>
      </c>
      <c r="I128" t="s">
        <v>1368</v>
      </c>
    </row>
    <row r="129" spans="2:9" ht="13.5" customHeight="1" x14ac:dyDescent="0.25">
      <c r="B129" t="s">
        <v>277</v>
      </c>
      <c r="C129" t="s">
        <v>98</v>
      </c>
      <c r="D129" s="5">
        <v>4</v>
      </c>
      <c r="E129" s="5">
        <v>4</v>
      </c>
      <c r="I129" t="s">
        <v>1369</v>
      </c>
    </row>
    <row r="130" spans="2:9" ht="13.5" customHeight="1" x14ac:dyDescent="0.25">
      <c r="B130" t="s">
        <v>283</v>
      </c>
      <c r="C130" t="s">
        <v>98</v>
      </c>
      <c r="D130" s="5">
        <v>10</v>
      </c>
      <c r="E130" s="5" t="s">
        <v>1267</v>
      </c>
      <c r="I130" t="s">
        <v>1370</v>
      </c>
    </row>
    <row r="131" spans="2:9" ht="13.5" customHeight="1" x14ac:dyDescent="0.25">
      <c r="B131" t="s">
        <v>289</v>
      </c>
      <c r="C131" t="s">
        <v>98</v>
      </c>
      <c r="D131" s="5">
        <v>16</v>
      </c>
      <c r="E131" s="5">
        <v>10</v>
      </c>
      <c r="I131" t="s">
        <v>1371</v>
      </c>
    </row>
    <row r="132" spans="2:9" ht="13.5" customHeight="1" x14ac:dyDescent="0.25">
      <c r="B132" t="s">
        <v>299</v>
      </c>
      <c r="C132" t="s">
        <v>1235</v>
      </c>
      <c r="D132" s="5">
        <v>10</v>
      </c>
      <c r="E132" s="5" t="s">
        <v>1267</v>
      </c>
      <c r="I132" t="s">
        <v>1372</v>
      </c>
    </row>
    <row r="133" spans="2:9" ht="13.5" customHeight="1" x14ac:dyDescent="0.25">
      <c r="B133" t="s">
        <v>292</v>
      </c>
      <c r="C133" t="s">
        <v>1235</v>
      </c>
      <c r="D133" s="5">
        <v>2</v>
      </c>
      <c r="E133" s="5">
        <v>2</v>
      </c>
      <c r="I133" t="s">
        <v>1373</v>
      </c>
    </row>
    <row r="134" spans="2:9" ht="13.5" customHeight="1" x14ac:dyDescent="0.25">
      <c r="B134" t="s">
        <v>1374</v>
      </c>
      <c r="C134" t="s">
        <v>1235</v>
      </c>
      <c r="D134" s="5">
        <v>23</v>
      </c>
      <c r="E134" s="5">
        <v>17</v>
      </c>
      <c r="I134" s="6" t="s">
        <v>1375</v>
      </c>
    </row>
    <row r="135" spans="2:9" ht="13.5" customHeight="1" x14ac:dyDescent="0.25">
      <c r="B135" t="s">
        <v>1376</v>
      </c>
      <c r="C135" t="s">
        <v>1235</v>
      </c>
      <c r="D135" s="5">
        <v>26</v>
      </c>
      <c r="E135" s="5" t="s">
        <v>1282</v>
      </c>
      <c r="I135" s="6" t="s">
        <v>1377</v>
      </c>
    </row>
    <row r="136" spans="2:9" ht="13.5" customHeight="1" x14ac:dyDescent="0.25">
      <c r="B136" t="s">
        <v>1378</v>
      </c>
      <c r="C136" t="s">
        <v>1235</v>
      </c>
      <c r="D136" s="5">
        <v>25</v>
      </c>
      <c r="E136" s="5">
        <v>19</v>
      </c>
      <c r="I136" s="6" t="s">
        <v>1379</v>
      </c>
    </row>
    <row r="137" spans="2:9" ht="13.5" customHeight="1" x14ac:dyDescent="0.25">
      <c r="B137" t="s">
        <v>1380</v>
      </c>
      <c r="C137" t="s">
        <v>1235</v>
      </c>
      <c r="D137" s="5">
        <v>24</v>
      </c>
      <c r="E137" s="5">
        <v>18</v>
      </c>
      <c r="I137" s="6" t="s">
        <v>1381</v>
      </c>
    </row>
    <row r="138" spans="2:9" ht="13.5" customHeight="1" x14ac:dyDescent="0.25">
      <c r="B138" t="s">
        <v>298</v>
      </c>
      <c r="C138" t="s">
        <v>1235</v>
      </c>
      <c r="D138" s="5">
        <v>9</v>
      </c>
      <c r="E138" s="5">
        <v>9</v>
      </c>
      <c r="I138" t="s">
        <v>1382</v>
      </c>
    </row>
    <row r="139" spans="2:9" ht="13.5" customHeight="1" x14ac:dyDescent="0.25">
      <c r="B139" t="s">
        <v>297</v>
      </c>
      <c r="C139" t="s">
        <v>1235</v>
      </c>
      <c r="D139" s="5">
        <v>8</v>
      </c>
      <c r="E139" s="5">
        <v>8</v>
      </c>
      <c r="I139" t="s">
        <v>1383</v>
      </c>
    </row>
    <row r="140" spans="2:9" ht="13.5" customHeight="1" x14ac:dyDescent="0.25">
      <c r="B140" t="s">
        <v>293</v>
      </c>
      <c r="C140" t="s">
        <v>1235</v>
      </c>
      <c r="D140" s="5">
        <v>4</v>
      </c>
      <c r="E140" s="5">
        <v>4</v>
      </c>
      <c r="I140" t="s">
        <v>1384</v>
      </c>
    </row>
    <row r="141" spans="2:9" ht="13.5" customHeight="1" x14ac:dyDescent="0.25">
      <c r="B141" t="s">
        <v>294</v>
      </c>
      <c r="C141" t="s">
        <v>1235</v>
      </c>
      <c r="D141" s="5">
        <v>5</v>
      </c>
      <c r="E141" s="5">
        <v>5</v>
      </c>
      <c r="I141" t="s">
        <v>1385</v>
      </c>
    </row>
    <row r="142" spans="2:9" ht="13.5" customHeight="1" x14ac:dyDescent="0.25">
      <c r="B142" t="s">
        <v>296</v>
      </c>
      <c r="C142" t="s">
        <v>1235</v>
      </c>
      <c r="D142" s="5">
        <v>7</v>
      </c>
      <c r="E142" s="5">
        <v>7</v>
      </c>
      <c r="I142" t="s">
        <v>1386</v>
      </c>
    </row>
    <row r="143" spans="2:9" ht="13.5" customHeight="1" x14ac:dyDescent="0.25">
      <c r="B143" t="s">
        <v>295</v>
      </c>
      <c r="C143" t="s">
        <v>1235</v>
      </c>
      <c r="D143" s="5">
        <v>6</v>
      </c>
      <c r="E143" s="5">
        <v>6</v>
      </c>
      <c r="I143" t="s">
        <v>1387</v>
      </c>
    </row>
    <row r="144" spans="2:9" ht="13.5" customHeight="1" x14ac:dyDescent="0.25">
      <c r="B144" t="s">
        <v>309</v>
      </c>
      <c r="C144" t="s">
        <v>1235</v>
      </c>
      <c r="D144" s="5">
        <v>21</v>
      </c>
      <c r="E144" s="5">
        <v>15</v>
      </c>
      <c r="I144" t="s">
        <v>1388</v>
      </c>
    </row>
    <row r="145" spans="2:9" ht="13.5" customHeight="1" x14ac:dyDescent="0.25">
      <c r="B145" t="s">
        <v>291</v>
      </c>
      <c r="C145" t="s">
        <v>1235</v>
      </c>
      <c r="D145" s="5">
        <v>1</v>
      </c>
      <c r="E145" s="5">
        <v>1</v>
      </c>
      <c r="I145" t="s">
        <v>1389</v>
      </c>
    </row>
    <row r="146" spans="2:9" ht="13.5" customHeight="1" x14ac:dyDescent="0.25">
      <c r="B146" t="s">
        <v>307</v>
      </c>
      <c r="C146" t="s">
        <v>1235</v>
      </c>
      <c r="D146" s="5">
        <v>19</v>
      </c>
      <c r="E146" s="5">
        <v>13</v>
      </c>
      <c r="I146" t="s">
        <v>1390</v>
      </c>
    </row>
    <row r="147" spans="2:9" ht="13.5" customHeight="1" x14ac:dyDescent="0.25">
      <c r="B147" t="s">
        <v>308</v>
      </c>
      <c r="C147" t="s">
        <v>1235</v>
      </c>
      <c r="D147" s="5">
        <v>20</v>
      </c>
      <c r="E147" s="5">
        <v>14</v>
      </c>
      <c r="I147" t="s">
        <v>1391</v>
      </c>
    </row>
    <row r="148" spans="2:9" ht="13.5" customHeight="1" x14ac:dyDescent="0.25">
      <c r="B148" t="s">
        <v>290</v>
      </c>
      <c r="C148" t="s">
        <v>1235</v>
      </c>
      <c r="D148" s="5">
        <v>0</v>
      </c>
      <c r="E148" s="5">
        <v>0</v>
      </c>
      <c r="I148" t="s">
        <v>1392</v>
      </c>
    </row>
    <row r="149" spans="2:9" ht="13.5" customHeight="1" x14ac:dyDescent="0.25">
      <c r="B149" t="s">
        <v>304</v>
      </c>
      <c r="C149" t="s">
        <v>1235</v>
      </c>
      <c r="D149" s="5">
        <v>16</v>
      </c>
      <c r="E149" s="5">
        <v>10</v>
      </c>
      <c r="I149" t="s">
        <v>1393</v>
      </c>
    </row>
    <row r="150" spans="2:9" ht="13.5" customHeight="1" x14ac:dyDescent="0.25">
      <c r="B150" t="s">
        <v>305</v>
      </c>
      <c r="C150" t="s">
        <v>1235</v>
      </c>
      <c r="D150" s="5">
        <v>17</v>
      </c>
      <c r="E150" s="5">
        <v>11</v>
      </c>
      <c r="I150" t="s">
        <v>1394</v>
      </c>
    </row>
    <row r="151" spans="2:9" ht="13.5" customHeight="1" x14ac:dyDescent="0.25">
      <c r="B151" t="s">
        <v>301</v>
      </c>
      <c r="C151" t="s">
        <v>1235</v>
      </c>
      <c r="D151" s="5">
        <v>13</v>
      </c>
      <c r="E151" s="5" t="s">
        <v>1309</v>
      </c>
      <c r="I151" t="s">
        <v>1395</v>
      </c>
    </row>
    <row r="152" spans="2:9" ht="13.5" customHeight="1" x14ac:dyDescent="0.25">
      <c r="B152" t="s">
        <v>1396</v>
      </c>
      <c r="C152" t="s">
        <v>1235</v>
      </c>
      <c r="D152" s="5">
        <v>11</v>
      </c>
      <c r="E152" s="5" t="s">
        <v>1268</v>
      </c>
      <c r="I152" t="s">
        <v>1397</v>
      </c>
    </row>
    <row r="153" spans="2:9" ht="13.5" customHeight="1" x14ac:dyDescent="0.25">
      <c r="B153" t="s">
        <v>303</v>
      </c>
      <c r="C153" t="s">
        <v>1235</v>
      </c>
      <c r="D153" s="5">
        <v>15</v>
      </c>
      <c r="E153" s="5" t="s">
        <v>1253</v>
      </c>
      <c r="I153" t="s">
        <v>1398</v>
      </c>
    </row>
    <row r="154" spans="2:9" ht="13.5" customHeight="1" x14ac:dyDescent="0.25">
      <c r="B154" t="s">
        <v>302</v>
      </c>
      <c r="C154" t="s">
        <v>1235</v>
      </c>
      <c r="D154" s="5">
        <v>14</v>
      </c>
      <c r="E154" s="5" t="s">
        <v>1252</v>
      </c>
      <c r="I154" t="s">
        <v>1399</v>
      </c>
    </row>
    <row r="155" spans="2:9" ht="13.5" customHeight="1" x14ac:dyDescent="0.25">
      <c r="B155" t="s">
        <v>306</v>
      </c>
      <c r="C155" t="s">
        <v>1235</v>
      </c>
      <c r="D155" s="5">
        <v>18</v>
      </c>
      <c r="E155" s="5">
        <v>12</v>
      </c>
      <c r="I155" t="s">
        <v>1400</v>
      </c>
    </row>
    <row r="156" spans="2:9" ht="13.5" customHeight="1" x14ac:dyDescent="0.25">
      <c r="B156" t="s">
        <v>310</v>
      </c>
      <c r="C156" t="s">
        <v>1235</v>
      </c>
      <c r="D156" s="5">
        <v>22</v>
      </c>
      <c r="E156" s="5">
        <v>16</v>
      </c>
      <c r="I156" t="s">
        <v>1401</v>
      </c>
    </row>
    <row r="157" spans="2:9" ht="13.5" customHeight="1" x14ac:dyDescent="0.25">
      <c r="B157" t="s">
        <v>300</v>
      </c>
      <c r="C157" t="s">
        <v>1235</v>
      </c>
      <c r="D157" s="5">
        <v>12</v>
      </c>
      <c r="E157" s="5" t="s">
        <v>1300</v>
      </c>
      <c r="I157" t="s">
        <v>1402</v>
      </c>
    </row>
    <row r="158" spans="2:9" ht="13.5" customHeight="1" x14ac:dyDescent="0.25">
      <c r="B158" t="s">
        <v>316</v>
      </c>
      <c r="C158" t="s">
        <v>3070</v>
      </c>
      <c r="D158" s="5">
        <v>8</v>
      </c>
      <c r="E158" s="5">
        <v>8</v>
      </c>
      <c r="I158" s="6" t="s">
        <v>1403</v>
      </c>
    </row>
    <row r="159" spans="2:9" ht="13.5" customHeight="1" x14ac:dyDescent="0.25">
      <c r="B159" t="s">
        <v>317</v>
      </c>
      <c r="C159" t="s">
        <v>3070</v>
      </c>
      <c r="D159" s="5">
        <v>9</v>
      </c>
      <c r="E159" s="5">
        <v>9</v>
      </c>
      <c r="I159" s="6" t="s">
        <v>1404</v>
      </c>
    </row>
    <row r="160" spans="2:9" ht="13.5" customHeight="1" x14ac:dyDescent="0.25">
      <c r="B160" t="s">
        <v>318</v>
      </c>
      <c r="C160" t="s">
        <v>3070</v>
      </c>
      <c r="D160" s="5">
        <v>10</v>
      </c>
      <c r="E160" s="5" t="s">
        <v>1267</v>
      </c>
      <c r="I160" s="6" t="s">
        <v>1405</v>
      </c>
    </row>
    <row r="161" spans="2:9" ht="13.5" customHeight="1" x14ac:dyDescent="0.25">
      <c r="B161" t="s">
        <v>319</v>
      </c>
      <c r="C161" t="s">
        <v>3070</v>
      </c>
      <c r="D161" s="5">
        <v>11</v>
      </c>
      <c r="E161" s="5" t="s">
        <v>1268</v>
      </c>
      <c r="I161" s="6" t="s">
        <v>1406</v>
      </c>
    </row>
    <row r="162" spans="2:9" ht="13.5" customHeight="1" x14ac:dyDescent="0.25">
      <c r="B162" t="s">
        <v>320</v>
      </c>
      <c r="C162" t="s">
        <v>3070</v>
      </c>
      <c r="D162" s="5">
        <v>12</v>
      </c>
      <c r="E162" s="5" t="s">
        <v>1300</v>
      </c>
      <c r="I162" s="6" t="s">
        <v>1407</v>
      </c>
    </row>
    <row r="163" spans="2:9" ht="13.5" customHeight="1" x14ac:dyDescent="0.25">
      <c r="B163" t="s">
        <v>322</v>
      </c>
      <c r="C163" t="s">
        <v>3070</v>
      </c>
      <c r="D163" s="5">
        <v>31</v>
      </c>
      <c r="E163" s="5" t="s">
        <v>1272</v>
      </c>
      <c r="I163" t="s">
        <v>1408</v>
      </c>
    </row>
    <row r="164" spans="2:9" ht="13.5" customHeight="1" x14ac:dyDescent="0.25">
      <c r="B164" t="s">
        <v>1409</v>
      </c>
      <c r="C164" t="s">
        <v>3070</v>
      </c>
      <c r="D164" s="5">
        <v>29</v>
      </c>
      <c r="E164" s="5" t="s">
        <v>1291</v>
      </c>
      <c r="I164" t="s">
        <v>1410</v>
      </c>
    </row>
    <row r="165" spans="2:9" ht="13.5" customHeight="1" x14ac:dyDescent="0.25">
      <c r="B165" t="s">
        <v>311</v>
      </c>
      <c r="C165" t="s">
        <v>3070</v>
      </c>
      <c r="D165" s="5">
        <v>0</v>
      </c>
      <c r="E165" s="5">
        <v>0</v>
      </c>
      <c r="I165" s="6" t="s">
        <v>1411</v>
      </c>
    </row>
    <row r="166" spans="2:9" ht="13.5" customHeight="1" x14ac:dyDescent="0.25">
      <c r="B166" t="s">
        <v>312</v>
      </c>
      <c r="C166" t="s">
        <v>3070</v>
      </c>
      <c r="D166" s="5">
        <v>1</v>
      </c>
      <c r="E166" s="5">
        <v>1</v>
      </c>
      <c r="I166" s="6" t="s">
        <v>1412</v>
      </c>
    </row>
    <row r="167" spans="2:9" ht="13.5" customHeight="1" x14ac:dyDescent="0.25">
      <c r="B167" t="s">
        <v>313</v>
      </c>
      <c r="C167" t="s">
        <v>3070</v>
      </c>
      <c r="D167" s="5">
        <v>2</v>
      </c>
      <c r="E167" s="5">
        <v>2</v>
      </c>
      <c r="I167" s="6" t="s">
        <v>1413</v>
      </c>
    </row>
    <row r="168" spans="2:9" ht="13.5" customHeight="1" x14ac:dyDescent="0.25">
      <c r="B168" t="s">
        <v>314</v>
      </c>
      <c r="C168" t="s">
        <v>3070</v>
      </c>
      <c r="D168" s="5">
        <v>3</v>
      </c>
      <c r="E168" s="5">
        <v>3</v>
      </c>
      <c r="I168" s="6" t="s">
        <v>1414</v>
      </c>
    </row>
    <row r="169" spans="2:9" ht="13.5" customHeight="1" x14ac:dyDescent="0.25">
      <c r="B169" t="s">
        <v>315</v>
      </c>
      <c r="C169" t="s">
        <v>3070</v>
      </c>
      <c r="D169" s="5">
        <v>4</v>
      </c>
      <c r="E169" s="5">
        <v>4</v>
      </c>
      <c r="I169" s="6" t="s">
        <v>1415</v>
      </c>
    </row>
    <row r="170" spans="2:9" ht="13.5" customHeight="1" x14ac:dyDescent="0.25">
      <c r="B170" t="s">
        <v>321</v>
      </c>
      <c r="C170" t="s">
        <v>3070</v>
      </c>
      <c r="D170" s="5">
        <v>30</v>
      </c>
      <c r="E170" s="5" t="s">
        <v>1270</v>
      </c>
      <c r="I170" t="s">
        <v>1671</v>
      </c>
    </row>
    <row r="171" spans="2:9" ht="13.5" customHeight="1" x14ac:dyDescent="0.25">
      <c r="B171" t="s">
        <v>323</v>
      </c>
      <c r="C171" t="s">
        <v>1</v>
      </c>
      <c r="D171" s="5">
        <v>3</v>
      </c>
      <c r="E171" s="5">
        <v>3</v>
      </c>
      <c r="F171" t="s">
        <v>1236</v>
      </c>
      <c r="G171">
        <v>259</v>
      </c>
      <c r="H171">
        <v>103</v>
      </c>
      <c r="I171" s="6" t="s">
        <v>1416</v>
      </c>
    </row>
    <row r="172" spans="2:9" ht="13.5" customHeight="1" x14ac:dyDescent="0.25">
      <c r="B172" t="s">
        <v>171</v>
      </c>
      <c r="C172" t="s">
        <v>1</v>
      </c>
      <c r="D172" s="5">
        <v>37</v>
      </c>
      <c r="E172" s="5">
        <v>25</v>
      </c>
      <c r="F172" t="s">
        <v>1237</v>
      </c>
      <c r="G172">
        <v>293</v>
      </c>
      <c r="H172">
        <v>125</v>
      </c>
      <c r="I172" s="6" t="s">
        <v>1417</v>
      </c>
    </row>
    <row r="173" spans="2:9" ht="13.5" customHeight="1" x14ac:dyDescent="0.25">
      <c r="B173" t="s">
        <v>63</v>
      </c>
      <c r="C173" t="s">
        <v>1</v>
      </c>
      <c r="D173" s="5">
        <v>40</v>
      </c>
      <c r="E173" s="5">
        <v>28</v>
      </c>
      <c r="F173" t="s">
        <v>1237</v>
      </c>
      <c r="G173">
        <v>296</v>
      </c>
      <c r="H173">
        <v>128</v>
      </c>
      <c r="I173" s="6" t="s">
        <v>1418</v>
      </c>
    </row>
    <row r="174" spans="2:9" ht="13.5" customHeight="1" x14ac:dyDescent="0.25">
      <c r="B174" t="s">
        <v>332</v>
      </c>
      <c r="C174" t="s">
        <v>1</v>
      </c>
      <c r="D174" s="5">
        <v>27</v>
      </c>
      <c r="E174" s="5" t="s">
        <v>1283</v>
      </c>
      <c r="F174" t="s">
        <v>1236</v>
      </c>
      <c r="G174">
        <v>283</v>
      </c>
      <c r="H174" t="s">
        <v>1420</v>
      </c>
      <c r="I174" s="6" t="s">
        <v>1419</v>
      </c>
    </row>
    <row r="175" spans="2:9" ht="13.5" customHeight="1" x14ac:dyDescent="0.25">
      <c r="B175" t="s">
        <v>37</v>
      </c>
      <c r="C175" t="s">
        <v>1</v>
      </c>
      <c r="D175" s="5">
        <v>23</v>
      </c>
      <c r="E175" s="5">
        <v>17</v>
      </c>
      <c r="F175" t="s">
        <v>1236</v>
      </c>
      <c r="G175">
        <v>279</v>
      </c>
      <c r="H175">
        <v>117</v>
      </c>
      <c r="I175" s="6" t="s">
        <v>1421</v>
      </c>
    </row>
    <row r="176" spans="2:9" ht="13.5" customHeight="1" x14ac:dyDescent="0.25">
      <c r="B176" t="s">
        <v>40</v>
      </c>
      <c r="C176" t="s">
        <v>1</v>
      </c>
      <c r="D176" s="5">
        <v>24</v>
      </c>
      <c r="E176" s="5">
        <v>18</v>
      </c>
      <c r="F176" t="s">
        <v>1236</v>
      </c>
      <c r="G176">
        <v>280</v>
      </c>
      <c r="H176">
        <v>118</v>
      </c>
      <c r="I176" t="s">
        <v>1422</v>
      </c>
    </row>
    <row r="177" spans="2:9" ht="13.5" customHeight="1" x14ac:dyDescent="0.25">
      <c r="B177" t="s">
        <v>58</v>
      </c>
      <c r="C177" t="s">
        <v>1</v>
      </c>
      <c r="D177" s="5">
        <v>34</v>
      </c>
      <c r="E177" s="5">
        <v>22</v>
      </c>
      <c r="F177" t="s">
        <v>1236</v>
      </c>
      <c r="G177">
        <v>290</v>
      </c>
      <c r="H177">
        <v>122</v>
      </c>
      <c r="I177" s="6" t="s">
        <v>1423</v>
      </c>
    </row>
    <row r="178" spans="2:9" ht="13.5" customHeight="1" x14ac:dyDescent="0.25">
      <c r="B178" t="s">
        <v>48</v>
      </c>
      <c r="C178" t="s">
        <v>1</v>
      </c>
      <c r="D178" s="5">
        <v>30</v>
      </c>
      <c r="E178" s="5" t="s">
        <v>1270</v>
      </c>
      <c r="F178" t="s">
        <v>1236</v>
      </c>
      <c r="G178">
        <v>286</v>
      </c>
      <c r="H178" t="s">
        <v>1425</v>
      </c>
      <c r="I178" s="6" t="s">
        <v>1424</v>
      </c>
    </row>
    <row r="179" spans="2:9" ht="13.5" customHeight="1" x14ac:dyDescent="0.25">
      <c r="B179" t="s">
        <v>82</v>
      </c>
      <c r="C179" t="s">
        <v>1</v>
      </c>
      <c r="D179" s="5">
        <v>0</v>
      </c>
      <c r="E179" s="5">
        <v>0</v>
      </c>
      <c r="F179" t="s">
        <v>1236</v>
      </c>
      <c r="G179">
        <v>256</v>
      </c>
      <c r="H179">
        <v>100</v>
      </c>
      <c r="I179" s="6" t="s">
        <v>1426</v>
      </c>
    </row>
    <row r="180" spans="2:9" ht="13.5" customHeight="1" x14ac:dyDescent="0.25">
      <c r="B180" t="s">
        <v>80</v>
      </c>
      <c r="C180" t="s">
        <v>1</v>
      </c>
      <c r="D180" s="5">
        <v>49</v>
      </c>
      <c r="E180" s="5">
        <v>31</v>
      </c>
      <c r="F180" t="s">
        <v>1236</v>
      </c>
      <c r="G180">
        <v>305</v>
      </c>
      <c r="H180">
        <v>131</v>
      </c>
      <c r="I180" s="6" t="s">
        <v>1427</v>
      </c>
    </row>
    <row r="181" spans="2:9" ht="13.5" customHeight="1" x14ac:dyDescent="0.25">
      <c r="B181" t="s">
        <v>78</v>
      </c>
      <c r="C181" t="s">
        <v>1</v>
      </c>
      <c r="D181" s="5">
        <v>48</v>
      </c>
      <c r="E181" s="5">
        <v>30</v>
      </c>
      <c r="F181" t="s">
        <v>1236</v>
      </c>
      <c r="G181">
        <v>304</v>
      </c>
      <c r="H181">
        <v>130</v>
      </c>
      <c r="I181" s="6" t="s">
        <v>1428</v>
      </c>
    </row>
    <row r="182" spans="2:9" ht="13.5" customHeight="1" x14ac:dyDescent="0.25">
      <c r="B182" t="s">
        <v>71</v>
      </c>
      <c r="C182" t="s">
        <v>1</v>
      </c>
      <c r="D182" s="5">
        <v>44</v>
      </c>
      <c r="E182" s="5" t="s">
        <v>1247</v>
      </c>
      <c r="F182" t="s">
        <v>1236</v>
      </c>
      <c r="G182">
        <v>300</v>
      </c>
      <c r="H182" t="s">
        <v>1430</v>
      </c>
      <c r="I182" t="s">
        <v>1429</v>
      </c>
    </row>
    <row r="183" spans="2:9" ht="13.5" customHeight="1" x14ac:dyDescent="0.25">
      <c r="B183" t="s">
        <v>73</v>
      </c>
      <c r="C183" t="s">
        <v>1</v>
      </c>
      <c r="D183" s="5">
        <v>45</v>
      </c>
      <c r="E183" s="5" t="s">
        <v>1346</v>
      </c>
      <c r="F183" t="s">
        <v>1236</v>
      </c>
      <c r="G183">
        <v>301</v>
      </c>
      <c r="H183" t="s">
        <v>1432</v>
      </c>
      <c r="I183" s="6" t="s">
        <v>1431</v>
      </c>
    </row>
    <row r="184" spans="2:9" ht="13.5" customHeight="1" x14ac:dyDescent="0.25">
      <c r="B184" t="s">
        <v>74</v>
      </c>
      <c r="C184" t="s">
        <v>1</v>
      </c>
      <c r="D184" s="5">
        <v>46</v>
      </c>
      <c r="E184" s="5" t="s">
        <v>1337</v>
      </c>
      <c r="F184" t="s">
        <v>1236</v>
      </c>
      <c r="G184">
        <v>302</v>
      </c>
      <c r="H184" t="s">
        <v>1434</v>
      </c>
      <c r="I184" s="6" t="s">
        <v>1433</v>
      </c>
    </row>
    <row r="185" spans="2:9" ht="13.5" customHeight="1" x14ac:dyDescent="0.25">
      <c r="B185" t="s">
        <v>76</v>
      </c>
      <c r="C185" t="s">
        <v>1</v>
      </c>
      <c r="D185" s="5">
        <v>47</v>
      </c>
      <c r="E185" s="5" t="s">
        <v>1339</v>
      </c>
      <c r="F185" t="s">
        <v>1236</v>
      </c>
      <c r="G185">
        <v>303</v>
      </c>
      <c r="H185" t="s">
        <v>1436</v>
      </c>
      <c r="I185" s="6" t="s">
        <v>1435</v>
      </c>
    </row>
    <row r="186" spans="2:9" ht="13.5" customHeight="1" x14ac:dyDescent="0.25">
      <c r="B186" t="s">
        <v>70</v>
      </c>
      <c r="C186" t="s">
        <v>1</v>
      </c>
      <c r="D186" s="5">
        <v>43</v>
      </c>
      <c r="E186" s="5" t="s">
        <v>1265</v>
      </c>
      <c r="F186" t="s">
        <v>1236</v>
      </c>
      <c r="G186">
        <v>299</v>
      </c>
      <c r="H186" t="s">
        <v>1438</v>
      </c>
      <c r="I186" s="6" t="s">
        <v>1437</v>
      </c>
    </row>
    <row r="187" spans="2:9" ht="13.5" customHeight="1" x14ac:dyDescent="0.25">
      <c r="B187" t="s">
        <v>41</v>
      </c>
      <c r="C187" t="s">
        <v>1</v>
      </c>
      <c r="D187" s="5">
        <v>25</v>
      </c>
      <c r="E187" s="5">
        <v>19</v>
      </c>
      <c r="F187" t="s">
        <v>1236</v>
      </c>
      <c r="G187">
        <v>281</v>
      </c>
      <c r="H187">
        <v>119</v>
      </c>
      <c r="I187" s="6" t="s">
        <v>1439</v>
      </c>
    </row>
    <row r="188" spans="2:9" ht="13.5" customHeight="1" x14ac:dyDescent="0.25">
      <c r="B188" t="s">
        <v>42</v>
      </c>
      <c r="C188" t="s">
        <v>1</v>
      </c>
      <c r="D188" s="5">
        <v>26</v>
      </c>
      <c r="E188" s="5" t="s">
        <v>1282</v>
      </c>
      <c r="F188" t="s">
        <v>1236</v>
      </c>
      <c r="G188">
        <v>282</v>
      </c>
      <c r="H188" t="s">
        <v>1441</v>
      </c>
      <c r="I188" t="s">
        <v>1440</v>
      </c>
    </row>
    <row r="189" spans="2:9" ht="13.5" customHeight="1" x14ac:dyDescent="0.25">
      <c r="B189" t="s">
        <v>33</v>
      </c>
      <c r="C189" t="s">
        <v>1</v>
      </c>
      <c r="D189" s="5">
        <v>21</v>
      </c>
      <c r="E189" s="5">
        <v>15</v>
      </c>
      <c r="F189" t="s">
        <v>1236</v>
      </c>
      <c r="G189">
        <v>277</v>
      </c>
      <c r="H189">
        <v>115</v>
      </c>
      <c r="I189" s="6" t="s">
        <v>1442</v>
      </c>
    </row>
    <row r="190" spans="2:9" ht="13.5" customHeight="1" x14ac:dyDescent="0.25">
      <c r="B190" t="s">
        <v>35</v>
      </c>
      <c r="C190" t="s">
        <v>1</v>
      </c>
      <c r="D190" s="5">
        <v>22</v>
      </c>
      <c r="E190" s="5">
        <v>16</v>
      </c>
      <c r="F190" t="s">
        <v>1236</v>
      </c>
      <c r="G190">
        <v>278</v>
      </c>
      <c r="H190">
        <v>116</v>
      </c>
      <c r="I190" t="s">
        <v>1443</v>
      </c>
    </row>
    <row r="191" spans="2:9" ht="13.5" customHeight="1" x14ac:dyDescent="0.25">
      <c r="B191" t="s">
        <v>50</v>
      </c>
      <c r="C191" t="s">
        <v>1</v>
      </c>
      <c r="D191" s="5">
        <v>31</v>
      </c>
      <c r="E191" s="5" t="s">
        <v>1272</v>
      </c>
      <c r="F191" t="s">
        <v>1236</v>
      </c>
      <c r="G191">
        <v>287</v>
      </c>
      <c r="H191" t="s">
        <v>1445</v>
      </c>
      <c r="I191" t="s">
        <v>1444</v>
      </c>
    </row>
    <row r="192" spans="2:9" ht="13.5" customHeight="1" x14ac:dyDescent="0.25">
      <c r="B192" t="s">
        <v>14</v>
      </c>
      <c r="C192" t="s">
        <v>1</v>
      </c>
      <c r="D192" s="5">
        <v>6</v>
      </c>
      <c r="E192" s="5">
        <v>6</v>
      </c>
      <c r="F192" t="s">
        <v>1236</v>
      </c>
      <c r="G192">
        <v>262</v>
      </c>
      <c r="H192">
        <v>106</v>
      </c>
      <c r="I192" t="s">
        <v>1672</v>
      </c>
    </row>
    <row r="193" spans="2:9" ht="13.5" customHeight="1" x14ac:dyDescent="0.25">
      <c r="B193" t="s">
        <v>55</v>
      </c>
      <c r="C193" t="s">
        <v>1</v>
      </c>
      <c r="D193" s="5">
        <v>33</v>
      </c>
      <c r="E193" s="5">
        <v>21</v>
      </c>
      <c r="I193" t="s">
        <v>1446</v>
      </c>
    </row>
    <row r="194" spans="2:9" ht="13.5" customHeight="1" x14ac:dyDescent="0.25">
      <c r="B194" t="s">
        <v>52</v>
      </c>
      <c r="C194" t="s">
        <v>1</v>
      </c>
      <c r="D194" s="5">
        <v>32</v>
      </c>
      <c r="E194" s="5">
        <v>20</v>
      </c>
      <c r="I194" t="s">
        <v>1447</v>
      </c>
    </row>
    <row r="195" spans="2:9" ht="13.5" customHeight="1" x14ac:dyDescent="0.25">
      <c r="B195" t="s">
        <v>327</v>
      </c>
      <c r="C195" t="s">
        <v>1</v>
      </c>
      <c r="D195" s="5">
        <v>16</v>
      </c>
      <c r="E195" s="5">
        <v>10</v>
      </c>
      <c r="F195" t="s">
        <v>1236</v>
      </c>
      <c r="G195">
        <v>272</v>
      </c>
      <c r="H195">
        <v>110</v>
      </c>
      <c r="I195" s="6" t="s">
        <v>1448</v>
      </c>
    </row>
    <row r="196" spans="2:9" ht="13.5" customHeight="1" x14ac:dyDescent="0.25">
      <c r="B196" t="s">
        <v>329</v>
      </c>
      <c r="C196" t="s">
        <v>1</v>
      </c>
      <c r="D196" s="5">
        <v>18</v>
      </c>
      <c r="E196" s="5">
        <v>12</v>
      </c>
      <c r="F196" t="s">
        <v>1236</v>
      </c>
      <c r="G196">
        <v>274</v>
      </c>
      <c r="H196">
        <v>112</v>
      </c>
      <c r="I196" s="6" t="s">
        <v>1449</v>
      </c>
    </row>
    <row r="197" spans="2:9" ht="13.5" customHeight="1" x14ac:dyDescent="0.25">
      <c r="B197" t="s">
        <v>31</v>
      </c>
      <c r="C197" t="s">
        <v>1</v>
      </c>
      <c r="D197" s="5">
        <v>14</v>
      </c>
      <c r="E197" s="5" t="s">
        <v>1252</v>
      </c>
      <c r="F197" t="s">
        <v>1236</v>
      </c>
      <c r="G197">
        <v>270</v>
      </c>
      <c r="H197" t="s">
        <v>1451</v>
      </c>
      <c r="I197" s="6" t="s">
        <v>1450</v>
      </c>
    </row>
    <row r="198" spans="2:9" ht="13.5" customHeight="1" x14ac:dyDescent="0.25">
      <c r="B198" t="s">
        <v>331</v>
      </c>
      <c r="C198" t="s">
        <v>1</v>
      </c>
      <c r="D198" s="5">
        <v>20</v>
      </c>
      <c r="E198" s="5">
        <v>14</v>
      </c>
      <c r="F198" t="s">
        <v>1236</v>
      </c>
      <c r="G198">
        <v>276</v>
      </c>
      <c r="H198">
        <v>114</v>
      </c>
      <c r="I198" s="6" t="s">
        <v>1452</v>
      </c>
    </row>
    <row r="199" spans="2:9" ht="13.5" customHeight="1" x14ac:dyDescent="0.25">
      <c r="B199" t="s">
        <v>336</v>
      </c>
      <c r="C199" t="s">
        <v>1</v>
      </c>
      <c r="D199" s="5">
        <v>36</v>
      </c>
      <c r="E199" s="5">
        <v>24</v>
      </c>
      <c r="F199" t="s">
        <v>1236</v>
      </c>
      <c r="G199">
        <v>292</v>
      </c>
      <c r="H199">
        <v>124</v>
      </c>
      <c r="I199" s="6" t="s">
        <v>1453</v>
      </c>
    </row>
    <row r="200" spans="2:9" ht="13.5" customHeight="1" x14ac:dyDescent="0.25">
      <c r="B200" t="s">
        <v>335</v>
      </c>
      <c r="C200" t="s">
        <v>1</v>
      </c>
      <c r="D200" s="5">
        <v>35</v>
      </c>
      <c r="E200" s="5">
        <v>23</v>
      </c>
      <c r="F200" t="s">
        <v>1236</v>
      </c>
      <c r="G200">
        <v>291</v>
      </c>
      <c r="H200">
        <v>123</v>
      </c>
      <c r="I200" s="6" t="s">
        <v>1454</v>
      </c>
    </row>
    <row r="201" spans="2:9" ht="13.5" customHeight="1" x14ac:dyDescent="0.25">
      <c r="B201" t="s">
        <v>326</v>
      </c>
      <c r="C201" t="s">
        <v>1</v>
      </c>
      <c r="D201" s="5">
        <v>15</v>
      </c>
      <c r="E201" s="5" t="s">
        <v>1253</v>
      </c>
      <c r="F201" t="s">
        <v>1236</v>
      </c>
      <c r="G201">
        <v>271</v>
      </c>
      <c r="H201" t="s">
        <v>1456</v>
      </c>
      <c r="I201" s="6" t="s">
        <v>1455</v>
      </c>
    </row>
    <row r="202" spans="2:9" ht="13.5" customHeight="1" x14ac:dyDescent="0.25">
      <c r="B202" t="s">
        <v>328</v>
      </c>
      <c r="C202" t="s">
        <v>1</v>
      </c>
      <c r="D202" s="5">
        <v>17</v>
      </c>
      <c r="E202" s="5">
        <v>11</v>
      </c>
      <c r="F202" t="s">
        <v>1236</v>
      </c>
      <c r="G202">
        <v>273</v>
      </c>
      <c r="H202">
        <v>111</v>
      </c>
      <c r="I202" s="6" t="s">
        <v>1457</v>
      </c>
    </row>
    <row r="203" spans="2:9" ht="13.5" customHeight="1" x14ac:dyDescent="0.25">
      <c r="B203" t="s">
        <v>29</v>
      </c>
      <c r="C203" t="s">
        <v>1</v>
      </c>
      <c r="D203" s="5">
        <v>13</v>
      </c>
      <c r="E203" s="5" t="s">
        <v>1309</v>
      </c>
      <c r="F203" t="s">
        <v>1236</v>
      </c>
      <c r="G203">
        <v>269</v>
      </c>
      <c r="H203" t="s">
        <v>1459</v>
      </c>
      <c r="I203" s="6" t="s">
        <v>1458</v>
      </c>
    </row>
    <row r="204" spans="2:9" ht="13.5" customHeight="1" x14ac:dyDescent="0.25">
      <c r="B204" t="s">
        <v>330</v>
      </c>
      <c r="C204" t="s">
        <v>1</v>
      </c>
      <c r="D204" s="5">
        <v>19</v>
      </c>
      <c r="E204" s="5">
        <v>13</v>
      </c>
      <c r="F204" t="s">
        <v>1236</v>
      </c>
      <c r="G204">
        <v>275</v>
      </c>
      <c r="H204">
        <v>113</v>
      </c>
      <c r="I204" s="6" t="s">
        <v>1460</v>
      </c>
    </row>
    <row r="205" spans="2:9" ht="13.5" customHeight="1" x14ac:dyDescent="0.25">
      <c r="B205" t="s">
        <v>18</v>
      </c>
      <c r="C205" t="s">
        <v>1</v>
      </c>
      <c r="D205" s="5">
        <v>8</v>
      </c>
      <c r="E205" s="5">
        <v>8</v>
      </c>
      <c r="F205" t="s">
        <v>1236</v>
      </c>
      <c r="G205">
        <v>264</v>
      </c>
      <c r="H205">
        <v>108</v>
      </c>
      <c r="I205" s="6" t="s">
        <v>1461</v>
      </c>
    </row>
    <row r="206" spans="2:9" ht="13.5" customHeight="1" x14ac:dyDescent="0.25">
      <c r="B206" t="s">
        <v>21</v>
      </c>
      <c r="C206" t="s">
        <v>1</v>
      </c>
      <c r="D206" s="5">
        <v>10</v>
      </c>
      <c r="E206" s="5" t="s">
        <v>1267</v>
      </c>
      <c r="F206" t="s">
        <v>1236</v>
      </c>
      <c r="G206">
        <v>266</v>
      </c>
      <c r="H206" t="s">
        <v>1463</v>
      </c>
      <c r="I206" s="6" t="s">
        <v>1462</v>
      </c>
    </row>
    <row r="207" spans="2:9" ht="13.5" customHeight="1" x14ac:dyDescent="0.25">
      <c r="B207" t="s">
        <v>27</v>
      </c>
      <c r="C207" t="s">
        <v>1</v>
      </c>
      <c r="D207" s="5">
        <v>12</v>
      </c>
      <c r="E207" s="5" t="s">
        <v>1300</v>
      </c>
      <c r="F207" t="s">
        <v>1236</v>
      </c>
      <c r="G207">
        <v>268</v>
      </c>
      <c r="H207" t="s">
        <v>1464</v>
      </c>
      <c r="I207" s="6" t="s">
        <v>1673</v>
      </c>
    </row>
    <row r="208" spans="2:9" ht="13.5" customHeight="1" x14ac:dyDescent="0.25">
      <c r="B208" t="s">
        <v>19</v>
      </c>
      <c r="C208" t="s">
        <v>1</v>
      </c>
      <c r="D208" s="5">
        <v>9</v>
      </c>
      <c r="E208" s="5">
        <v>9</v>
      </c>
      <c r="F208" t="s">
        <v>1236</v>
      </c>
      <c r="G208">
        <v>265</v>
      </c>
      <c r="H208">
        <v>109</v>
      </c>
      <c r="I208" s="6" t="s">
        <v>1465</v>
      </c>
    </row>
    <row r="209" spans="2:9" ht="13.5" customHeight="1" x14ac:dyDescent="0.25">
      <c r="B209" t="s">
        <v>16</v>
      </c>
      <c r="C209" t="s">
        <v>1</v>
      </c>
      <c r="D209" s="5">
        <v>7</v>
      </c>
      <c r="E209" s="5">
        <v>7</v>
      </c>
      <c r="F209" t="s">
        <v>1236</v>
      </c>
      <c r="G209">
        <v>263</v>
      </c>
      <c r="H209">
        <v>107</v>
      </c>
      <c r="I209" s="6" t="s">
        <v>1466</v>
      </c>
    </row>
    <row r="210" spans="2:9" ht="13.5" customHeight="1" x14ac:dyDescent="0.25">
      <c r="B210" t="s">
        <v>24</v>
      </c>
      <c r="C210" t="s">
        <v>1</v>
      </c>
      <c r="D210" s="5">
        <v>11</v>
      </c>
      <c r="E210" s="5" t="s">
        <v>1268</v>
      </c>
      <c r="F210" t="s">
        <v>1236</v>
      </c>
      <c r="G210">
        <v>267</v>
      </c>
      <c r="H210" t="s">
        <v>1468</v>
      </c>
      <c r="I210" s="6" t="s">
        <v>1467</v>
      </c>
    </row>
    <row r="211" spans="2:9" ht="13.5" customHeight="1" x14ac:dyDescent="0.25">
      <c r="B211" t="s">
        <v>333</v>
      </c>
      <c r="C211" t="s">
        <v>1</v>
      </c>
      <c r="D211" s="5">
        <v>28</v>
      </c>
      <c r="E211" s="5" t="s">
        <v>1290</v>
      </c>
      <c r="F211" t="s">
        <v>1236</v>
      </c>
      <c r="G211">
        <v>284</v>
      </c>
      <c r="H211" t="s">
        <v>1470</v>
      </c>
      <c r="I211" s="6" t="s">
        <v>1469</v>
      </c>
    </row>
    <row r="212" spans="2:9" ht="13.5" customHeight="1" x14ac:dyDescent="0.25">
      <c r="B212" t="s">
        <v>4</v>
      </c>
      <c r="C212" t="s">
        <v>1</v>
      </c>
      <c r="D212" s="5">
        <v>1</v>
      </c>
      <c r="E212" s="5">
        <v>1</v>
      </c>
      <c r="F212" t="s">
        <v>1236</v>
      </c>
      <c r="G212">
        <v>257</v>
      </c>
      <c r="H212">
        <v>101</v>
      </c>
      <c r="I212" t="s">
        <v>1471</v>
      </c>
    </row>
    <row r="213" spans="2:9" ht="13.5" customHeight="1" x14ac:dyDescent="0.25">
      <c r="B213" t="s">
        <v>324</v>
      </c>
      <c r="C213" t="s">
        <v>1</v>
      </c>
      <c r="D213" s="5">
        <v>4</v>
      </c>
      <c r="E213" s="5">
        <v>4</v>
      </c>
      <c r="F213" t="s">
        <v>1236</v>
      </c>
      <c r="G213">
        <v>260</v>
      </c>
      <c r="H213">
        <v>104</v>
      </c>
      <c r="I213" t="s">
        <v>1472</v>
      </c>
    </row>
    <row r="214" spans="2:9" ht="13.5" customHeight="1" x14ac:dyDescent="0.25">
      <c r="B214" t="s">
        <v>172</v>
      </c>
      <c r="C214" t="s">
        <v>1</v>
      </c>
      <c r="D214" s="5">
        <v>38</v>
      </c>
      <c r="E214" s="5">
        <v>26</v>
      </c>
      <c r="F214" t="s">
        <v>1237</v>
      </c>
      <c r="G214">
        <v>294</v>
      </c>
      <c r="H214">
        <v>126</v>
      </c>
      <c r="I214" s="6" t="s">
        <v>1473</v>
      </c>
    </row>
    <row r="215" spans="2:9" ht="13.5" customHeight="1" x14ac:dyDescent="0.25">
      <c r="B215" t="s">
        <v>65</v>
      </c>
      <c r="C215" t="s">
        <v>1</v>
      </c>
      <c r="D215" s="5">
        <v>41</v>
      </c>
      <c r="E215" s="5">
        <v>29</v>
      </c>
      <c r="F215" t="s">
        <v>1237</v>
      </c>
      <c r="G215">
        <v>297</v>
      </c>
      <c r="H215">
        <v>129</v>
      </c>
      <c r="I215" s="6" t="s">
        <v>1474</v>
      </c>
    </row>
    <row r="216" spans="2:9" ht="13.5" customHeight="1" x14ac:dyDescent="0.25">
      <c r="B216" t="s">
        <v>68</v>
      </c>
      <c r="C216" t="s">
        <v>1</v>
      </c>
      <c r="D216" s="5">
        <v>42</v>
      </c>
      <c r="E216" s="5" t="s">
        <v>1259</v>
      </c>
      <c r="F216" t="s">
        <v>1237</v>
      </c>
      <c r="G216">
        <v>298</v>
      </c>
      <c r="H216" t="s">
        <v>1476</v>
      </c>
      <c r="I216" t="s">
        <v>1475</v>
      </c>
    </row>
    <row r="217" spans="2:9" ht="13.5" customHeight="1" x14ac:dyDescent="0.25">
      <c r="B217" t="s">
        <v>325</v>
      </c>
      <c r="C217" t="s">
        <v>1</v>
      </c>
      <c r="D217" s="5">
        <v>5</v>
      </c>
      <c r="E217" s="5">
        <v>5</v>
      </c>
      <c r="F217" t="s">
        <v>1236</v>
      </c>
      <c r="G217">
        <v>261</v>
      </c>
      <c r="H217">
        <v>105</v>
      </c>
      <c r="I217" t="s">
        <v>1477</v>
      </c>
    </row>
    <row r="218" spans="2:9" ht="13.5" customHeight="1" x14ac:dyDescent="0.25">
      <c r="B218" t="s">
        <v>337</v>
      </c>
      <c r="C218" t="s">
        <v>1</v>
      </c>
      <c r="D218" s="5">
        <v>39</v>
      </c>
      <c r="E218" s="5">
        <v>27</v>
      </c>
      <c r="F218" t="s">
        <v>1237</v>
      </c>
      <c r="G218">
        <v>295</v>
      </c>
      <c r="H218">
        <v>127</v>
      </c>
      <c r="I218" t="s">
        <v>1478</v>
      </c>
    </row>
    <row r="219" spans="2:9" ht="13.5" customHeight="1" x14ac:dyDescent="0.25">
      <c r="B219" t="s">
        <v>7</v>
      </c>
      <c r="C219" t="s">
        <v>1</v>
      </c>
      <c r="D219" s="5">
        <v>2</v>
      </c>
      <c r="E219" s="5">
        <v>2</v>
      </c>
      <c r="F219" t="s">
        <v>1236</v>
      </c>
      <c r="G219">
        <v>258</v>
      </c>
      <c r="H219">
        <v>102</v>
      </c>
      <c r="I219" t="s">
        <v>1479</v>
      </c>
    </row>
    <row r="220" spans="2:9" ht="13.5" customHeight="1" x14ac:dyDescent="0.25">
      <c r="B220" t="s">
        <v>334</v>
      </c>
      <c r="C220" t="s">
        <v>1</v>
      </c>
      <c r="D220" s="5">
        <v>29</v>
      </c>
      <c r="E220" s="5" t="s">
        <v>1291</v>
      </c>
      <c r="F220" t="s">
        <v>1236</v>
      </c>
      <c r="G220">
        <v>285</v>
      </c>
      <c r="H220" t="s">
        <v>1481</v>
      </c>
      <c r="I220" s="6" t="s">
        <v>1480</v>
      </c>
    </row>
    <row r="221" spans="2:9" ht="13.5" customHeight="1" x14ac:dyDescent="0.25">
      <c r="B221" t="s">
        <v>61</v>
      </c>
      <c r="C221" t="s">
        <v>2</v>
      </c>
      <c r="D221" s="5">
        <v>56</v>
      </c>
      <c r="E221" s="5">
        <v>38</v>
      </c>
      <c r="F221" t="s">
        <v>1236</v>
      </c>
      <c r="G221">
        <v>440</v>
      </c>
      <c r="H221" t="s">
        <v>1483</v>
      </c>
      <c r="I221" s="6" t="s">
        <v>1482</v>
      </c>
    </row>
    <row r="222" spans="2:9" ht="13.5" customHeight="1" x14ac:dyDescent="0.25">
      <c r="B222" t="s">
        <v>356</v>
      </c>
      <c r="C222" t="s">
        <v>2</v>
      </c>
      <c r="D222" s="5">
        <v>34</v>
      </c>
      <c r="E222" s="5">
        <v>22</v>
      </c>
      <c r="F222" t="s">
        <v>1236</v>
      </c>
      <c r="G222">
        <v>418</v>
      </c>
      <c r="H222" t="s">
        <v>1485</v>
      </c>
      <c r="I222" s="6" t="s">
        <v>1484</v>
      </c>
    </row>
    <row r="223" spans="2:9" ht="13.5" customHeight="1" x14ac:dyDescent="0.25">
      <c r="B223" t="s">
        <v>1486</v>
      </c>
      <c r="C223" t="s">
        <v>2</v>
      </c>
      <c r="D223" s="5">
        <v>24</v>
      </c>
      <c r="E223" s="5">
        <v>18</v>
      </c>
      <c r="I223" s="6" t="s">
        <v>1487</v>
      </c>
    </row>
    <row r="224" spans="2:9" ht="13.5" customHeight="1" x14ac:dyDescent="0.25">
      <c r="B224" t="s">
        <v>75</v>
      </c>
      <c r="C224" t="s">
        <v>2</v>
      </c>
      <c r="D224" s="5">
        <v>65</v>
      </c>
      <c r="E224" s="5">
        <v>41</v>
      </c>
      <c r="F224" t="s">
        <v>1236</v>
      </c>
      <c r="G224">
        <v>449</v>
      </c>
      <c r="H224" t="s">
        <v>1489</v>
      </c>
      <c r="I224" t="s">
        <v>1488</v>
      </c>
    </row>
    <row r="225" spans="2:9" ht="13.5" customHeight="1" x14ac:dyDescent="0.25">
      <c r="B225" t="s">
        <v>56</v>
      </c>
      <c r="C225" t="s">
        <v>2</v>
      </c>
      <c r="D225" s="5">
        <v>54</v>
      </c>
      <c r="E225" s="5">
        <v>36</v>
      </c>
      <c r="F225" t="s">
        <v>1236</v>
      </c>
      <c r="G225">
        <v>438</v>
      </c>
      <c r="H225" t="s">
        <v>1491</v>
      </c>
      <c r="I225" s="6" t="s">
        <v>1490</v>
      </c>
    </row>
    <row r="226" spans="2:9" ht="13.5" customHeight="1" x14ac:dyDescent="0.25">
      <c r="B226" t="s">
        <v>345</v>
      </c>
      <c r="C226" t="s">
        <v>2</v>
      </c>
      <c r="D226" s="5">
        <v>10</v>
      </c>
      <c r="E226" s="5" t="s">
        <v>1267</v>
      </c>
      <c r="F226" t="s">
        <v>1236</v>
      </c>
      <c r="G226">
        <v>394</v>
      </c>
      <c r="H226" t="s">
        <v>1493</v>
      </c>
      <c r="I226" s="6" t="s">
        <v>1492</v>
      </c>
    </row>
    <row r="227" spans="2:9" ht="13.5" customHeight="1" x14ac:dyDescent="0.25">
      <c r="B227" t="s">
        <v>346</v>
      </c>
      <c r="C227" t="s">
        <v>2</v>
      </c>
      <c r="D227" s="5">
        <v>11</v>
      </c>
      <c r="E227" s="5" t="s">
        <v>1268</v>
      </c>
      <c r="F227" t="s">
        <v>1236</v>
      </c>
      <c r="G227">
        <v>395</v>
      </c>
      <c r="H227" t="s">
        <v>1495</v>
      </c>
      <c r="I227" s="6" t="s">
        <v>1494</v>
      </c>
    </row>
    <row r="228" spans="2:9" ht="13.5" customHeight="1" x14ac:dyDescent="0.25">
      <c r="B228" t="s">
        <v>347</v>
      </c>
      <c r="C228" t="s">
        <v>2</v>
      </c>
      <c r="D228" s="5">
        <v>15</v>
      </c>
      <c r="E228" s="5" t="s">
        <v>1253</v>
      </c>
      <c r="F228" t="s">
        <v>1236</v>
      </c>
      <c r="G228">
        <v>399</v>
      </c>
      <c r="H228" t="s">
        <v>1497</v>
      </c>
      <c r="I228" s="6" t="s">
        <v>1496</v>
      </c>
    </row>
    <row r="229" spans="2:9" ht="13.5" customHeight="1" x14ac:dyDescent="0.25">
      <c r="B229" t="s">
        <v>340</v>
      </c>
      <c r="C229" t="s">
        <v>2</v>
      </c>
      <c r="D229" s="5">
        <v>5</v>
      </c>
      <c r="E229" s="5">
        <v>5</v>
      </c>
      <c r="F229" t="s">
        <v>1236</v>
      </c>
      <c r="G229">
        <v>389</v>
      </c>
      <c r="H229">
        <v>185</v>
      </c>
      <c r="I229" s="6" t="s">
        <v>1498</v>
      </c>
    </row>
    <row r="230" spans="2:9" ht="13.5" customHeight="1" x14ac:dyDescent="0.25">
      <c r="B230" t="s">
        <v>341</v>
      </c>
      <c r="C230" t="s">
        <v>2</v>
      </c>
      <c r="D230" s="5">
        <v>6</v>
      </c>
      <c r="E230" s="5">
        <v>6</v>
      </c>
      <c r="F230" t="s">
        <v>1236</v>
      </c>
      <c r="G230">
        <v>390</v>
      </c>
      <c r="H230">
        <v>186</v>
      </c>
      <c r="I230" s="6" t="s">
        <v>1499</v>
      </c>
    </row>
    <row r="231" spans="2:9" ht="13.5" customHeight="1" x14ac:dyDescent="0.25">
      <c r="B231" t="s">
        <v>349</v>
      </c>
      <c r="C231" t="s">
        <v>2</v>
      </c>
      <c r="D231" s="5">
        <v>17</v>
      </c>
      <c r="E231" s="5">
        <v>11</v>
      </c>
      <c r="F231" t="s">
        <v>1236</v>
      </c>
      <c r="G231">
        <v>401</v>
      </c>
      <c r="H231">
        <v>191</v>
      </c>
      <c r="I231" s="6" t="s">
        <v>1500</v>
      </c>
    </row>
    <row r="232" spans="2:9" ht="13.5" customHeight="1" x14ac:dyDescent="0.25">
      <c r="B232" t="s">
        <v>350</v>
      </c>
      <c r="C232" t="s">
        <v>2</v>
      </c>
      <c r="D232" s="5">
        <v>18</v>
      </c>
      <c r="E232" s="5">
        <v>12</v>
      </c>
      <c r="F232" t="s">
        <v>1236</v>
      </c>
      <c r="G232">
        <v>402</v>
      </c>
      <c r="H232">
        <v>192</v>
      </c>
      <c r="I232" s="6" t="s">
        <v>1501</v>
      </c>
    </row>
    <row r="233" spans="2:9" ht="13.5" customHeight="1" x14ac:dyDescent="0.25">
      <c r="B233" t="s">
        <v>351</v>
      </c>
      <c r="C233" t="s">
        <v>2</v>
      </c>
      <c r="D233" s="5">
        <v>19</v>
      </c>
      <c r="E233" s="5">
        <v>13</v>
      </c>
      <c r="F233" t="s">
        <v>1236</v>
      </c>
      <c r="G233">
        <v>403</v>
      </c>
      <c r="H233">
        <v>193</v>
      </c>
      <c r="I233" s="6" t="s">
        <v>1502</v>
      </c>
    </row>
    <row r="234" spans="2:9" ht="13.5" customHeight="1" x14ac:dyDescent="0.25">
      <c r="B234" t="s">
        <v>352</v>
      </c>
      <c r="C234" t="s">
        <v>2</v>
      </c>
      <c r="D234" s="5">
        <v>20</v>
      </c>
      <c r="E234" s="5">
        <v>14</v>
      </c>
      <c r="F234" t="s">
        <v>1236</v>
      </c>
      <c r="G234">
        <v>404</v>
      </c>
      <c r="H234">
        <v>194</v>
      </c>
      <c r="I234" s="6" t="s">
        <v>1503</v>
      </c>
    </row>
    <row r="235" spans="2:9" ht="13.5" customHeight="1" x14ac:dyDescent="0.25">
      <c r="B235" t="s">
        <v>348</v>
      </c>
      <c r="C235" t="s">
        <v>2</v>
      </c>
      <c r="D235" s="5">
        <v>16</v>
      </c>
      <c r="E235" s="5">
        <v>10</v>
      </c>
      <c r="F235" t="s">
        <v>1236</v>
      </c>
      <c r="G235">
        <v>400</v>
      </c>
      <c r="H235">
        <v>190</v>
      </c>
      <c r="I235" s="6" t="s">
        <v>1504</v>
      </c>
    </row>
    <row r="236" spans="2:9" ht="13.5" customHeight="1" x14ac:dyDescent="0.25">
      <c r="B236" t="s">
        <v>339</v>
      </c>
      <c r="C236" t="s">
        <v>2</v>
      </c>
      <c r="D236" s="5">
        <v>4</v>
      </c>
      <c r="E236" s="5">
        <v>4</v>
      </c>
      <c r="F236" t="s">
        <v>1236</v>
      </c>
      <c r="G236">
        <v>388</v>
      </c>
      <c r="H236">
        <v>184</v>
      </c>
      <c r="I236" s="6" t="s">
        <v>1505</v>
      </c>
    </row>
    <row r="237" spans="2:9" ht="13.5" customHeight="1" x14ac:dyDescent="0.25">
      <c r="B237" t="s">
        <v>354</v>
      </c>
      <c r="C237" t="s">
        <v>2</v>
      </c>
      <c r="D237" s="5">
        <v>22</v>
      </c>
      <c r="E237" s="5">
        <v>16</v>
      </c>
      <c r="F237" t="s">
        <v>1236</v>
      </c>
      <c r="G237">
        <v>406</v>
      </c>
      <c r="H237">
        <v>196</v>
      </c>
      <c r="I237" s="6" t="s">
        <v>1506</v>
      </c>
    </row>
    <row r="238" spans="2:9" ht="13.5" customHeight="1" x14ac:dyDescent="0.25">
      <c r="B238" t="s">
        <v>22</v>
      </c>
      <c r="C238" t="s">
        <v>2</v>
      </c>
      <c r="D238" s="5">
        <v>13</v>
      </c>
      <c r="E238" s="5" t="s">
        <v>1309</v>
      </c>
      <c r="F238" t="s">
        <v>1236</v>
      </c>
      <c r="G238">
        <v>397</v>
      </c>
      <c r="H238" t="s">
        <v>1508</v>
      </c>
      <c r="I238" s="6" t="s">
        <v>1507</v>
      </c>
    </row>
    <row r="239" spans="2:9" ht="13.5" customHeight="1" x14ac:dyDescent="0.25">
      <c r="B239" t="s">
        <v>343</v>
      </c>
      <c r="C239" t="s">
        <v>2</v>
      </c>
      <c r="D239" s="5">
        <v>8</v>
      </c>
      <c r="E239" s="5">
        <v>8</v>
      </c>
      <c r="F239" t="s">
        <v>1236</v>
      </c>
      <c r="G239">
        <v>392</v>
      </c>
      <c r="H239">
        <v>188</v>
      </c>
      <c r="I239" s="6" t="s">
        <v>1674</v>
      </c>
    </row>
    <row r="240" spans="2:9" ht="13.5" customHeight="1" x14ac:dyDescent="0.25">
      <c r="B240" t="s">
        <v>338</v>
      </c>
      <c r="C240" t="s">
        <v>2</v>
      </c>
      <c r="D240" s="5">
        <v>3</v>
      </c>
      <c r="E240" s="5">
        <v>3</v>
      </c>
      <c r="F240" t="s">
        <v>1236</v>
      </c>
      <c r="G240">
        <v>387</v>
      </c>
      <c r="H240">
        <v>183</v>
      </c>
      <c r="I240" s="6" t="s">
        <v>1675</v>
      </c>
    </row>
    <row r="241" spans="2:9" ht="13.5" customHeight="1" x14ac:dyDescent="0.25">
      <c r="B241" t="s">
        <v>25</v>
      </c>
      <c r="C241" t="s">
        <v>2</v>
      </c>
      <c r="D241" s="5">
        <v>14</v>
      </c>
      <c r="E241" s="5" t="s">
        <v>1252</v>
      </c>
      <c r="F241" t="s">
        <v>1236</v>
      </c>
      <c r="G241">
        <v>398</v>
      </c>
      <c r="H241" t="s">
        <v>1510</v>
      </c>
      <c r="I241" s="6" t="s">
        <v>1509</v>
      </c>
    </row>
    <row r="242" spans="2:9" ht="13.5" customHeight="1" x14ac:dyDescent="0.25">
      <c r="B242" t="s">
        <v>20</v>
      </c>
      <c r="C242" t="s">
        <v>2</v>
      </c>
      <c r="D242" s="5">
        <v>12</v>
      </c>
      <c r="E242" s="5" t="s">
        <v>1300</v>
      </c>
      <c r="F242" t="s">
        <v>1236</v>
      </c>
      <c r="G242">
        <v>396</v>
      </c>
      <c r="H242" t="s">
        <v>1512</v>
      </c>
      <c r="I242" s="6" t="s">
        <v>1511</v>
      </c>
    </row>
    <row r="243" spans="2:9" ht="13.5" customHeight="1" x14ac:dyDescent="0.25">
      <c r="B243" t="s">
        <v>342</v>
      </c>
      <c r="C243" t="s">
        <v>2</v>
      </c>
      <c r="D243" s="5">
        <v>7</v>
      </c>
      <c r="E243" s="5">
        <v>7</v>
      </c>
      <c r="F243" t="s">
        <v>1236</v>
      </c>
      <c r="G243">
        <v>391</v>
      </c>
      <c r="H243">
        <v>187</v>
      </c>
      <c r="I243" s="6" t="s">
        <v>1513</v>
      </c>
    </row>
    <row r="244" spans="2:9" ht="13.5" customHeight="1" x14ac:dyDescent="0.25">
      <c r="B244" t="s">
        <v>353</v>
      </c>
      <c r="C244" t="s">
        <v>2</v>
      </c>
      <c r="D244" s="5">
        <v>21</v>
      </c>
      <c r="E244" s="5">
        <v>15</v>
      </c>
      <c r="F244" t="s">
        <v>1236</v>
      </c>
      <c r="G244">
        <v>405</v>
      </c>
      <c r="H244">
        <v>195</v>
      </c>
      <c r="I244" s="6" t="s">
        <v>1514</v>
      </c>
    </row>
    <row r="245" spans="2:9" ht="13.5" customHeight="1" x14ac:dyDescent="0.25">
      <c r="B245" t="s">
        <v>34</v>
      </c>
      <c r="C245" t="s">
        <v>2</v>
      </c>
      <c r="D245" s="5">
        <v>37</v>
      </c>
      <c r="E245" s="5">
        <v>25</v>
      </c>
      <c r="F245" t="s">
        <v>1236</v>
      </c>
      <c r="G245">
        <v>421</v>
      </c>
      <c r="H245" t="s">
        <v>1516</v>
      </c>
      <c r="I245" s="6" t="s">
        <v>1515</v>
      </c>
    </row>
    <row r="246" spans="2:9" ht="13.5" customHeight="1" x14ac:dyDescent="0.25">
      <c r="B246" t="s">
        <v>1517</v>
      </c>
      <c r="C246" t="s">
        <v>2</v>
      </c>
      <c r="D246" s="5">
        <v>70</v>
      </c>
      <c r="E246" s="5">
        <v>46</v>
      </c>
      <c r="I246" s="6" t="s">
        <v>1518</v>
      </c>
    </row>
    <row r="247" spans="2:9" ht="13.5" customHeight="1" x14ac:dyDescent="0.25">
      <c r="B247" t="s">
        <v>66</v>
      </c>
      <c r="C247" t="s">
        <v>2</v>
      </c>
      <c r="D247" s="5">
        <v>59</v>
      </c>
      <c r="E247" s="5" t="s">
        <v>1520</v>
      </c>
      <c r="F247" t="s">
        <v>1236</v>
      </c>
      <c r="G247">
        <v>443</v>
      </c>
      <c r="H247" t="s">
        <v>1521</v>
      </c>
      <c r="I247" s="6" t="s">
        <v>1519</v>
      </c>
    </row>
    <row r="248" spans="2:9" ht="13.5" customHeight="1" x14ac:dyDescent="0.25">
      <c r="B248" t="s">
        <v>62</v>
      </c>
      <c r="C248" t="s">
        <v>2</v>
      </c>
      <c r="D248" s="5">
        <v>57</v>
      </c>
      <c r="E248" s="5">
        <v>39</v>
      </c>
      <c r="F248" t="s">
        <v>1236</v>
      </c>
      <c r="G248">
        <v>441</v>
      </c>
      <c r="H248" t="s">
        <v>1523</v>
      </c>
      <c r="I248" s="6" t="s">
        <v>1522</v>
      </c>
    </row>
    <row r="249" spans="2:9" ht="13.5" customHeight="1" x14ac:dyDescent="0.25">
      <c r="B249" t="s">
        <v>64</v>
      </c>
      <c r="C249" t="s">
        <v>2</v>
      </c>
      <c r="D249" s="5">
        <v>58</v>
      </c>
      <c r="E249" s="5" t="s">
        <v>1525</v>
      </c>
      <c r="F249" t="s">
        <v>1236</v>
      </c>
      <c r="G249">
        <v>442</v>
      </c>
      <c r="H249" t="s">
        <v>1526</v>
      </c>
      <c r="I249" s="6" t="s">
        <v>1524</v>
      </c>
    </row>
    <row r="250" spans="2:9" ht="13.5" customHeight="1" x14ac:dyDescent="0.25">
      <c r="B250" t="s">
        <v>86</v>
      </c>
      <c r="C250" t="s">
        <v>2</v>
      </c>
      <c r="D250" s="5">
        <v>36</v>
      </c>
      <c r="E250" s="5">
        <v>24</v>
      </c>
      <c r="F250" t="s">
        <v>1236</v>
      </c>
      <c r="G250">
        <v>420</v>
      </c>
      <c r="H250" t="s">
        <v>1528</v>
      </c>
      <c r="I250" s="6" t="s">
        <v>1527</v>
      </c>
    </row>
    <row r="251" spans="2:9" ht="13.5" customHeight="1" x14ac:dyDescent="0.25">
      <c r="B251" t="s">
        <v>1529</v>
      </c>
      <c r="C251" t="s">
        <v>2</v>
      </c>
      <c r="D251" s="5">
        <v>26</v>
      </c>
      <c r="E251" s="5" t="s">
        <v>1282</v>
      </c>
      <c r="I251" s="6" t="s">
        <v>1530</v>
      </c>
    </row>
    <row r="252" spans="2:9" ht="13.5" customHeight="1" x14ac:dyDescent="0.25">
      <c r="B252" t="s">
        <v>355</v>
      </c>
      <c r="C252" t="s">
        <v>2</v>
      </c>
      <c r="D252" s="5">
        <v>32</v>
      </c>
      <c r="E252" s="5">
        <v>20</v>
      </c>
      <c r="F252" t="s">
        <v>1236</v>
      </c>
      <c r="G252">
        <v>416</v>
      </c>
      <c r="H252" t="s">
        <v>1531</v>
      </c>
      <c r="I252" s="6" t="s">
        <v>1676</v>
      </c>
    </row>
    <row r="253" spans="2:9" ht="13.5" customHeight="1" x14ac:dyDescent="0.25">
      <c r="B253" t="s">
        <v>368</v>
      </c>
      <c r="C253" t="s">
        <v>2</v>
      </c>
      <c r="D253" s="5">
        <v>62</v>
      </c>
      <c r="E253" s="5" t="s">
        <v>1533</v>
      </c>
      <c r="F253" t="s">
        <v>1236</v>
      </c>
      <c r="G253">
        <v>446</v>
      </c>
      <c r="H253" t="s">
        <v>1534</v>
      </c>
      <c r="I253" s="6" t="s">
        <v>1532</v>
      </c>
    </row>
    <row r="254" spans="2:9" ht="13.5" customHeight="1" x14ac:dyDescent="0.25">
      <c r="B254" t="s">
        <v>72</v>
      </c>
      <c r="C254" t="s">
        <v>2</v>
      </c>
      <c r="D254" s="5">
        <v>63</v>
      </c>
      <c r="E254" s="5" t="s">
        <v>1535</v>
      </c>
      <c r="F254" t="s">
        <v>1236</v>
      </c>
      <c r="G254">
        <v>447</v>
      </c>
      <c r="H254" t="s">
        <v>1536</v>
      </c>
      <c r="I254" s="6" t="s">
        <v>1677</v>
      </c>
    </row>
    <row r="255" spans="2:9" ht="13.5" customHeight="1" x14ac:dyDescent="0.25">
      <c r="B255" t="s">
        <v>69</v>
      </c>
      <c r="C255" t="s">
        <v>2</v>
      </c>
      <c r="D255" s="5">
        <v>60</v>
      </c>
      <c r="E255" s="5" t="s">
        <v>1537</v>
      </c>
      <c r="F255" t="s">
        <v>1236</v>
      </c>
      <c r="G255">
        <v>444</v>
      </c>
      <c r="H255" t="s">
        <v>1538</v>
      </c>
      <c r="I255" s="6" t="s">
        <v>1678</v>
      </c>
    </row>
    <row r="256" spans="2:9" ht="13.5" customHeight="1" x14ac:dyDescent="0.25">
      <c r="B256" t="s">
        <v>369</v>
      </c>
      <c r="C256" t="s">
        <v>2</v>
      </c>
      <c r="D256" s="5">
        <v>64</v>
      </c>
      <c r="E256" s="5">
        <v>40</v>
      </c>
      <c r="F256" t="s">
        <v>1236</v>
      </c>
      <c r="G256">
        <v>448</v>
      </c>
      <c r="H256" t="s">
        <v>1540</v>
      </c>
      <c r="I256" s="6" t="s">
        <v>1539</v>
      </c>
    </row>
    <row r="257" spans="2:9" ht="13.5" customHeight="1" x14ac:dyDescent="0.25">
      <c r="B257" t="s">
        <v>367</v>
      </c>
      <c r="C257" t="s">
        <v>2</v>
      </c>
      <c r="D257" s="5">
        <v>61</v>
      </c>
      <c r="E257" s="5" t="s">
        <v>1542</v>
      </c>
      <c r="F257" t="s">
        <v>1236</v>
      </c>
      <c r="G257">
        <v>445</v>
      </c>
      <c r="H257" t="s">
        <v>1543</v>
      </c>
      <c r="I257" s="6" t="s">
        <v>1541</v>
      </c>
    </row>
    <row r="258" spans="2:9" ht="13.5" customHeight="1" x14ac:dyDescent="0.25">
      <c r="B258" t="s">
        <v>36</v>
      </c>
      <c r="C258" t="s">
        <v>2</v>
      </c>
      <c r="D258" s="5">
        <v>38</v>
      </c>
      <c r="E258" s="5">
        <v>26</v>
      </c>
      <c r="F258" t="s">
        <v>1236</v>
      </c>
      <c r="G258">
        <v>422</v>
      </c>
      <c r="H258" t="s">
        <v>1545</v>
      </c>
      <c r="I258" s="6" t="s">
        <v>1544</v>
      </c>
    </row>
    <row r="259" spans="2:9" ht="13.5" customHeight="1" x14ac:dyDescent="0.25">
      <c r="B259" t="s">
        <v>38</v>
      </c>
      <c r="C259" t="s">
        <v>2</v>
      </c>
      <c r="D259" s="5">
        <v>39</v>
      </c>
      <c r="E259" s="5">
        <v>27</v>
      </c>
      <c r="F259" t="s">
        <v>1236</v>
      </c>
      <c r="G259">
        <v>423</v>
      </c>
      <c r="H259" t="s">
        <v>1547</v>
      </c>
      <c r="I259" s="6" t="s">
        <v>1546</v>
      </c>
    </row>
    <row r="260" spans="2:9" ht="13.5" customHeight="1" x14ac:dyDescent="0.25">
      <c r="B260" t="s">
        <v>1548</v>
      </c>
      <c r="C260" t="s">
        <v>2</v>
      </c>
      <c r="D260" s="5">
        <v>69</v>
      </c>
      <c r="E260" s="5">
        <v>45</v>
      </c>
      <c r="I260" s="6" t="s">
        <v>1549</v>
      </c>
    </row>
    <row r="261" spans="2:9" ht="13.5" customHeight="1" x14ac:dyDescent="0.25">
      <c r="B261" t="s">
        <v>8</v>
      </c>
      <c r="C261" t="s">
        <v>2</v>
      </c>
      <c r="D261" s="5">
        <v>1</v>
      </c>
      <c r="E261" s="5">
        <v>1</v>
      </c>
      <c r="F261" t="s">
        <v>1236</v>
      </c>
      <c r="G261">
        <v>385</v>
      </c>
      <c r="H261">
        <v>181</v>
      </c>
      <c r="I261" s="6" t="s">
        <v>1550</v>
      </c>
    </row>
    <row r="262" spans="2:9" ht="13.5" customHeight="1" x14ac:dyDescent="0.25">
      <c r="B262" t="s">
        <v>77</v>
      </c>
      <c r="C262" t="s">
        <v>2</v>
      </c>
      <c r="D262" s="5">
        <v>66</v>
      </c>
      <c r="E262" s="5">
        <v>42</v>
      </c>
      <c r="F262" t="s">
        <v>1236</v>
      </c>
      <c r="G262">
        <v>450</v>
      </c>
      <c r="H262" t="s">
        <v>1552</v>
      </c>
      <c r="I262" t="s">
        <v>1551</v>
      </c>
    </row>
    <row r="263" spans="2:9" ht="13.5" customHeight="1" x14ac:dyDescent="0.25">
      <c r="B263" t="s">
        <v>79</v>
      </c>
      <c r="C263" t="s">
        <v>2</v>
      </c>
      <c r="D263" s="5">
        <v>67</v>
      </c>
      <c r="E263" s="5">
        <v>43</v>
      </c>
      <c r="F263" t="s">
        <v>1236</v>
      </c>
      <c r="G263">
        <v>451</v>
      </c>
      <c r="H263" t="s">
        <v>1554</v>
      </c>
      <c r="I263" t="s">
        <v>1553</v>
      </c>
    </row>
    <row r="264" spans="2:9" ht="13.5" customHeight="1" x14ac:dyDescent="0.25">
      <c r="B264" t="s">
        <v>81</v>
      </c>
      <c r="C264" t="s">
        <v>2</v>
      </c>
      <c r="D264" s="5">
        <v>68</v>
      </c>
      <c r="E264" s="5">
        <v>44</v>
      </c>
      <c r="F264" t="s">
        <v>1236</v>
      </c>
      <c r="G264">
        <v>452</v>
      </c>
      <c r="H264" t="s">
        <v>1556</v>
      </c>
      <c r="I264" t="s">
        <v>1555</v>
      </c>
    </row>
    <row r="265" spans="2:9" ht="13.5" customHeight="1" x14ac:dyDescent="0.25">
      <c r="B265" t="s">
        <v>5</v>
      </c>
      <c r="C265" t="s">
        <v>2</v>
      </c>
      <c r="D265" s="5">
        <v>0</v>
      </c>
      <c r="E265" s="5">
        <v>0</v>
      </c>
      <c r="F265" t="s">
        <v>1236</v>
      </c>
      <c r="G265">
        <v>384</v>
      </c>
      <c r="H265">
        <v>180</v>
      </c>
      <c r="I265" t="s">
        <v>1557</v>
      </c>
    </row>
    <row r="266" spans="2:9" ht="13.5" customHeight="1" x14ac:dyDescent="0.25">
      <c r="B266" t="s">
        <v>59</v>
      </c>
      <c r="C266" t="s">
        <v>2</v>
      </c>
      <c r="D266" s="5">
        <v>55</v>
      </c>
      <c r="E266" s="5">
        <v>37</v>
      </c>
      <c r="F266" t="s">
        <v>1236</v>
      </c>
      <c r="G266">
        <v>439</v>
      </c>
      <c r="H266" t="s">
        <v>1559</v>
      </c>
      <c r="I266" s="6" t="s">
        <v>1558</v>
      </c>
    </row>
    <row r="267" spans="2:9" ht="13.5" customHeight="1" x14ac:dyDescent="0.25">
      <c r="B267" t="s">
        <v>357</v>
      </c>
      <c r="C267" t="s">
        <v>2</v>
      </c>
      <c r="D267" s="5">
        <v>40</v>
      </c>
      <c r="E267" s="5">
        <v>28</v>
      </c>
      <c r="F267" t="s">
        <v>1236</v>
      </c>
      <c r="G267">
        <v>424</v>
      </c>
      <c r="H267" t="s">
        <v>1561</v>
      </c>
      <c r="I267" s="6" t="s">
        <v>1560</v>
      </c>
    </row>
    <row r="268" spans="2:9" ht="13.5" customHeight="1" x14ac:dyDescent="0.25">
      <c r="B268" t="s">
        <v>362</v>
      </c>
      <c r="C268" t="s">
        <v>2</v>
      </c>
      <c r="D268" s="5">
        <v>48</v>
      </c>
      <c r="E268" s="5">
        <v>30</v>
      </c>
      <c r="F268" t="s">
        <v>1236</v>
      </c>
      <c r="G268">
        <v>432</v>
      </c>
      <c r="H268" t="s">
        <v>1563</v>
      </c>
      <c r="I268" s="6" t="s">
        <v>1562</v>
      </c>
    </row>
    <row r="269" spans="2:9" ht="13.5" customHeight="1" x14ac:dyDescent="0.25">
      <c r="B269" t="s">
        <v>358</v>
      </c>
      <c r="C269" t="s">
        <v>2</v>
      </c>
      <c r="D269" s="5">
        <v>42</v>
      </c>
      <c r="E269" s="5" t="s">
        <v>1259</v>
      </c>
      <c r="F269" t="s">
        <v>1236</v>
      </c>
      <c r="G269">
        <v>426</v>
      </c>
      <c r="H269" t="s">
        <v>1565</v>
      </c>
      <c r="I269" s="6" t="s">
        <v>1564</v>
      </c>
    </row>
    <row r="270" spans="2:9" ht="13.5" customHeight="1" x14ac:dyDescent="0.25">
      <c r="B270" t="s">
        <v>361</v>
      </c>
      <c r="C270" t="s">
        <v>2</v>
      </c>
      <c r="D270" s="5">
        <v>47</v>
      </c>
      <c r="E270" s="5" t="s">
        <v>1339</v>
      </c>
      <c r="F270" t="s">
        <v>1236</v>
      </c>
      <c r="G270">
        <v>431</v>
      </c>
      <c r="H270" t="s">
        <v>1567</v>
      </c>
      <c r="I270" s="6" t="s">
        <v>1566</v>
      </c>
    </row>
    <row r="271" spans="2:9" ht="13.5" customHeight="1" x14ac:dyDescent="0.25">
      <c r="B271" t="s">
        <v>44</v>
      </c>
      <c r="C271" t="s">
        <v>2</v>
      </c>
      <c r="D271" s="5">
        <v>43</v>
      </c>
      <c r="E271" s="5" t="s">
        <v>1265</v>
      </c>
      <c r="F271" t="s">
        <v>1236</v>
      </c>
      <c r="G271">
        <v>427</v>
      </c>
      <c r="H271" t="s">
        <v>1569</v>
      </c>
      <c r="I271" s="6" t="s">
        <v>1568</v>
      </c>
    </row>
    <row r="272" spans="2:9" ht="13.5" customHeight="1" x14ac:dyDescent="0.25">
      <c r="B272" t="s">
        <v>43</v>
      </c>
      <c r="C272" t="s">
        <v>2</v>
      </c>
      <c r="D272" s="5">
        <v>41</v>
      </c>
      <c r="E272" s="5">
        <v>29</v>
      </c>
      <c r="F272" t="s">
        <v>1236</v>
      </c>
      <c r="G272">
        <v>425</v>
      </c>
      <c r="H272" t="s">
        <v>1571</v>
      </c>
      <c r="I272" s="6" t="s">
        <v>1570</v>
      </c>
    </row>
    <row r="273" spans="2:9" ht="13.5" customHeight="1" x14ac:dyDescent="0.25">
      <c r="B273" t="s">
        <v>10</v>
      </c>
      <c r="C273" t="s">
        <v>2</v>
      </c>
      <c r="D273" s="5">
        <v>2</v>
      </c>
      <c r="E273" s="5">
        <v>2</v>
      </c>
      <c r="F273" t="s">
        <v>1236</v>
      </c>
      <c r="G273">
        <v>386</v>
      </c>
      <c r="H273">
        <v>182</v>
      </c>
      <c r="I273" t="s">
        <v>1572</v>
      </c>
    </row>
    <row r="274" spans="2:9" ht="13.5" customHeight="1" x14ac:dyDescent="0.25">
      <c r="B274" t="s">
        <v>85</v>
      </c>
      <c r="C274" t="s">
        <v>2</v>
      </c>
      <c r="D274" s="5">
        <v>35</v>
      </c>
      <c r="E274" s="5">
        <v>23</v>
      </c>
      <c r="F274" t="s">
        <v>1236</v>
      </c>
      <c r="G274">
        <v>419</v>
      </c>
      <c r="H274" t="s">
        <v>1574</v>
      </c>
      <c r="I274" s="6" t="s">
        <v>1573</v>
      </c>
    </row>
    <row r="275" spans="2:9" ht="13.5" customHeight="1" x14ac:dyDescent="0.25">
      <c r="B275" t="s">
        <v>1575</v>
      </c>
      <c r="C275" t="s">
        <v>2</v>
      </c>
      <c r="D275" s="5">
        <v>25</v>
      </c>
      <c r="E275" s="5">
        <v>19</v>
      </c>
      <c r="I275" s="6" t="s">
        <v>1576</v>
      </c>
    </row>
    <row r="276" spans="2:9" ht="13.5" customHeight="1" x14ac:dyDescent="0.25">
      <c r="B276" t="s">
        <v>359</v>
      </c>
      <c r="C276" t="s">
        <v>2</v>
      </c>
      <c r="D276" s="5">
        <v>44</v>
      </c>
      <c r="E276" s="5" t="s">
        <v>1247</v>
      </c>
      <c r="F276" t="s">
        <v>1236</v>
      </c>
      <c r="G276">
        <v>428</v>
      </c>
      <c r="H276" t="s">
        <v>1578</v>
      </c>
      <c r="I276" s="6" t="s">
        <v>1577</v>
      </c>
    </row>
    <row r="277" spans="2:9" ht="13.5" customHeight="1" x14ac:dyDescent="0.25">
      <c r="B277" t="s">
        <v>364</v>
      </c>
      <c r="C277" t="s">
        <v>2</v>
      </c>
      <c r="D277" s="5">
        <v>50</v>
      </c>
      <c r="E277" s="5">
        <v>32</v>
      </c>
      <c r="F277" t="s">
        <v>1236</v>
      </c>
      <c r="G277">
        <v>434</v>
      </c>
      <c r="H277" t="s">
        <v>1580</v>
      </c>
      <c r="I277" s="6" t="s">
        <v>1579</v>
      </c>
    </row>
    <row r="278" spans="2:9" ht="13.5" customHeight="1" x14ac:dyDescent="0.25">
      <c r="B278" t="s">
        <v>360</v>
      </c>
      <c r="C278" t="s">
        <v>2</v>
      </c>
      <c r="D278" s="5">
        <v>46</v>
      </c>
      <c r="E278" s="5" t="s">
        <v>1337</v>
      </c>
      <c r="F278" t="s">
        <v>1236</v>
      </c>
      <c r="G278">
        <v>430</v>
      </c>
      <c r="H278" t="s">
        <v>1582</v>
      </c>
      <c r="I278" s="6" t="s">
        <v>1581</v>
      </c>
    </row>
    <row r="279" spans="2:9" ht="13.5" customHeight="1" x14ac:dyDescent="0.25">
      <c r="B279" t="s">
        <v>363</v>
      </c>
      <c r="C279" t="s">
        <v>2</v>
      </c>
      <c r="D279" s="5">
        <v>49</v>
      </c>
      <c r="E279" s="5">
        <v>31</v>
      </c>
      <c r="F279" t="s">
        <v>1236</v>
      </c>
      <c r="G279">
        <v>433</v>
      </c>
      <c r="H279" t="s">
        <v>1584</v>
      </c>
      <c r="I279" s="6" t="s">
        <v>1583</v>
      </c>
    </row>
    <row r="280" spans="2:9" ht="13.5" customHeight="1" x14ac:dyDescent="0.25">
      <c r="B280" t="s">
        <v>47</v>
      </c>
      <c r="C280" t="s">
        <v>2</v>
      </c>
      <c r="D280" s="5">
        <v>45</v>
      </c>
      <c r="E280" s="5" t="s">
        <v>1346</v>
      </c>
      <c r="F280" t="s">
        <v>1236</v>
      </c>
      <c r="G280">
        <v>429</v>
      </c>
      <c r="H280" t="s">
        <v>1586</v>
      </c>
      <c r="I280" s="6" t="s">
        <v>1585</v>
      </c>
    </row>
    <row r="281" spans="2:9" ht="13.5" customHeight="1" x14ac:dyDescent="0.25">
      <c r="B281" t="s">
        <v>53</v>
      </c>
      <c r="C281" t="s">
        <v>2</v>
      </c>
      <c r="D281" s="5">
        <v>53</v>
      </c>
      <c r="E281" s="5">
        <v>35</v>
      </c>
      <c r="F281" t="s">
        <v>1236</v>
      </c>
      <c r="G281">
        <v>437</v>
      </c>
      <c r="H281" t="s">
        <v>1588</v>
      </c>
      <c r="I281" s="6" t="s">
        <v>1587</v>
      </c>
    </row>
    <row r="282" spans="2:9" ht="13.5" customHeight="1" x14ac:dyDescent="0.25">
      <c r="B282" t="s">
        <v>365</v>
      </c>
      <c r="C282" t="s">
        <v>2</v>
      </c>
      <c r="D282" s="5">
        <v>51</v>
      </c>
      <c r="E282" s="5">
        <v>33</v>
      </c>
      <c r="F282" t="s">
        <v>1236</v>
      </c>
      <c r="G282">
        <v>435</v>
      </c>
      <c r="H282" t="s">
        <v>1590</v>
      </c>
      <c r="I282" s="6" t="s">
        <v>1589</v>
      </c>
    </row>
    <row r="283" spans="2:9" ht="13.5" customHeight="1" x14ac:dyDescent="0.25">
      <c r="B283" t="s">
        <v>366</v>
      </c>
      <c r="C283" t="s">
        <v>2</v>
      </c>
      <c r="D283" s="5">
        <v>52</v>
      </c>
      <c r="E283" s="5">
        <v>34</v>
      </c>
      <c r="F283" t="s">
        <v>1236</v>
      </c>
      <c r="G283">
        <v>436</v>
      </c>
      <c r="H283" t="s">
        <v>1592</v>
      </c>
      <c r="I283" t="s">
        <v>1591</v>
      </c>
    </row>
    <row r="284" spans="2:9" ht="13.5" customHeight="1" x14ac:dyDescent="0.25">
      <c r="B284" t="s">
        <v>84</v>
      </c>
      <c r="C284" t="s">
        <v>2</v>
      </c>
      <c r="D284" s="5">
        <v>33</v>
      </c>
      <c r="E284" s="5">
        <v>21</v>
      </c>
      <c r="F284" t="s">
        <v>1236</v>
      </c>
      <c r="G284">
        <v>417</v>
      </c>
      <c r="H284" t="s">
        <v>1593</v>
      </c>
      <c r="I284" s="6" t="s">
        <v>1683</v>
      </c>
    </row>
    <row r="285" spans="2:9" ht="13.5" customHeight="1" x14ac:dyDescent="0.25">
      <c r="B285" t="s">
        <v>1594</v>
      </c>
      <c r="C285" t="s">
        <v>2</v>
      </c>
      <c r="D285" s="5">
        <v>23</v>
      </c>
      <c r="E285" s="5">
        <v>17</v>
      </c>
      <c r="I285" s="6" t="s">
        <v>1595</v>
      </c>
    </row>
    <row r="286" spans="2:9" ht="13.5" customHeight="1" x14ac:dyDescent="0.25">
      <c r="B286" t="s">
        <v>49</v>
      </c>
      <c r="C286" t="s">
        <v>1236</v>
      </c>
      <c r="D286" s="5">
        <v>356</v>
      </c>
      <c r="E286" s="5">
        <v>164</v>
      </c>
      <c r="I286" s="6" t="s">
        <v>1596</v>
      </c>
    </row>
    <row r="287" spans="2:9" ht="13.5" customHeight="1" x14ac:dyDescent="0.25">
      <c r="B287" t="s">
        <v>28</v>
      </c>
      <c r="C287" t="s">
        <v>1236</v>
      </c>
      <c r="D287" s="5">
        <v>334</v>
      </c>
      <c r="E287" s="5" t="s">
        <v>1598</v>
      </c>
      <c r="I287" s="6" t="s">
        <v>1597</v>
      </c>
    </row>
    <row r="288" spans="2:9" ht="13.5" customHeight="1" x14ac:dyDescent="0.25">
      <c r="B288" t="s">
        <v>30</v>
      </c>
      <c r="C288" t="s">
        <v>1236</v>
      </c>
      <c r="D288" s="5">
        <v>335</v>
      </c>
      <c r="E288" s="5" t="s">
        <v>1600</v>
      </c>
      <c r="I288" s="6" t="s">
        <v>1599</v>
      </c>
    </row>
    <row r="289" spans="2:9" ht="13.5" customHeight="1" x14ac:dyDescent="0.25">
      <c r="B289" t="s">
        <v>67</v>
      </c>
      <c r="C289" t="s">
        <v>1236</v>
      </c>
      <c r="D289" s="5">
        <v>355</v>
      </c>
      <c r="E289" s="5">
        <v>163</v>
      </c>
      <c r="I289" t="s">
        <v>1601</v>
      </c>
    </row>
    <row r="290" spans="2:9" ht="13.5" customHeight="1" x14ac:dyDescent="0.25">
      <c r="B290" t="s">
        <v>763</v>
      </c>
      <c r="C290" t="s">
        <v>1236</v>
      </c>
      <c r="D290" s="5">
        <v>329</v>
      </c>
      <c r="E290" s="5">
        <v>149</v>
      </c>
      <c r="I290" s="6" t="s">
        <v>1602</v>
      </c>
    </row>
    <row r="291" spans="2:9" ht="13.5" customHeight="1" x14ac:dyDescent="0.25">
      <c r="B291" t="s">
        <v>762</v>
      </c>
      <c r="C291" t="s">
        <v>1236</v>
      </c>
      <c r="D291" s="5">
        <v>328</v>
      </c>
      <c r="E291" s="5">
        <v>148</v>
      </c>
      <c r="I291" s="6" t="s">
        <v>1603</v>
      </c>
    </row>
    <row r="292" spans="2:9" ht="13.5" customHeight="1" x14ac:dyDescent="0.25">
      <c r="B292" t="s">
        <v>23</v>
      </c>
      <c r="C292" t="s">
        <v>1236</v>
      </c>
      <c r="D292" s="5">
        <v>330</v>
      </c>
      <c r="E292" s="5" t="s">
        <v>1605</v>
      </c>
      <c r="I292" s="6" t="s">
        <v>1604</v>
      </c>
    </row>
    <row r="293" spans="2:9" ht="13.5" customHeight="1" x14ac:dyDescent="0.25">
      <c r="B293" t="s">
        <v>12</v>
      </c>
      <c r="C293" t="s">
        <v>1236</v>
      </c>
      <c r="D293" s="5">
        <v>324</v>
      </c>
      <c r="E293" s="5">
        <v>144</v>
      </c>
      <c r="I293" s="6" t="s">
        <v>1606</v>
      </c>
    </row>
    <row r="294" spans="2:9" ht="13.5" customHeight="1" x14ac:dyDescent="0.25">
      <c r="B294" t="s">
        <v>17</v>
      </c>
      <c r="C294" t="s">
        <v>1236</v>
      </c>
      <c r="D294" s="5">
        <v>327</v>
      </c>
      <c r="E294" s="5">
        <v>147</v>
      </c>
      <c r="I294" s="6" t="s">
        <v>1607</v>
      </c>
    </row>
    <row r="295" spans="2:9" ht="13.5" customHeight="1" x14ac:dyDescent="0.25">
      <c r="B295" t="s">
        <v>13</v>
      </c>
      <c r="C295" t="s">
        <v>1236</v>
      </c>
      <c r="D295" s="5">
        <v>325</v>
      </c>
      <c r="E295" s="5">
        <v>145</v>
      </c>
      <c r="I295" s="6" t="s">
        <v>1608</v>
      </c>
    </row>
    <row r="296" spans="2:9" ht="13.5" customHeight="1" x14ac:dyDescent="0.25">
      <c r="B296" t="s">
        <v>15</v>
      </c>
      <c r="C296" t="s">
        <v>1236</v>
      </c>
      <c r="D296" s="5">
        <v>326</v>
      </c>
      <c r="E296" s="5">
        <v>146</v>
      </c>
      <c r="I296" s="6" t="s">
        <v>1609</v>
      </c>
    </row>
    <row r="297" spans="2:9" ht="13.5" customHeight="1" x14ac:dyDescent="0.25">
      <c r="B297" t="s">
        <v>39</v>
      </c>
      <c r="C297" t="s">
        <v>1236</v>
      </c>
      <c r="D297" s="5">
        <v>350</v>
      </c>
      <c r="E297" s="5" t="s">
        <v>1611</v>
      </c>
      <c r="I297" s="6" t="s">
        <v>1610</v>
      </c>
    </row>
    <row r="298" spans="2:9" ht="13.5" customHeight="1" x14ac:dyDescent="0.25">
      <c r="B298" t="s">
        <v>779</v>
      </c>
      <c r="C298" t="s">
        <v>1236</v>
      </c>
      <c r="D298" s="5">
        <v>351</v>
      </c>
      <c r="E298" s="5" t="s">
        <v>1612</v>
      </c>
      <c r="I298" s="6" t="s">
        <v>1684</v>
      </c>
    </row>
    <row r="299" spans="2:9" ht="13.5" customHeight="1" x14ac:dyDescent="0.25">
      <c r="B299" t="s">
        <v>780</v>
      </c>
      <c r="C299" t="s">
        <v>1236</v>
      </c>
      <c r="D299" s="5">
        <v>352</v>
      </c>
      <c r="E299" s="5">
        <v>160</v>
      </c>
      <c r="I299" s="6" t="s">
        <v>1613</v>
      </c>
    </row>
    <row r="300" spans="2:9" ht="13.5" customHeight="1" x14ac:dyDescent="0.25">
      <c r="B300" t="s">
        <v>787</v>
      </c>
      <c r="C300" t="s">
        <v>1236</v>
      </c>
      <c r="D300" s="5">
        <v>367</v>
      </c>
      <c r="E300" s="5" t="s">
        <v>1615</v>
      </c>
      <c r="I300" t="s">
        <v>1614</v>
      </c>
    </row>
    <row r="301" spans="2:9" ht="13.5" customHeight="1" x14ac:dyDescent="0.25">
      <c r="B301" t="s">
        <v>788</v>
      </c>
      <c r="C301" t="s">
        <v>1236</v>
      </c>
      <c r="D301" s="5">
        <v>368</v>
      </c>
      <c r="E301" s="5">
        <v>170</v>
      </c>
      <c r="I301" t="s">
        <v>1616</v>
      </c>
    </row>
    <row r="302" spans="2:9" ht="13.5" customHeight="1" x14ac:dyDescent="0.25">
      <c r="B302" t="s">
        <v>764</v>
      </c>
      <c r="C302" t="s">
        <v>1236</v>
      </c>
      <c r="D302" s="5">
        <v>331</v>
      </c>
      <c r="E302" s="5" t="s">
        <v>1618</v>
      </c>
      <c r="I302" s="6" t="s">
        <v>1617</v>
      </c>
    </row>
    <row r="303" spans="2:9" ht="13.5" customHeight="1" x14ac:dyDescent="0.25">
      <c r="B303" t="s">
        <v>765</v>
      </c>
      <c r="C303" t="s">
        <v>1236</v>
      </c>
      <c r="D303" s="5">
        <v>332</v>
      </c>
      <c r="E303" s="5" t="s">
        <v>1620</v>
      </c>
      <c r="I303" s="6" t="s">
        <v>1619</v>
      </c>
    </row>
    <row r="304" spans="2:9" ht="13.5" customHeight="1" x14ac:dyDescent="0.25">
      <c r="B304" t="s">
        <v>60</v>
      </c>
      <c r="C304" t="s">
        <v>1236</v>
      </c>
      <c r="D304" s="5">
        <v>360</v>
      </c>
      <c r="E304" s="5">
        <v>168</v>
      </c>
      <c r="I304" s="6" t="s">
        <v>1685</v>
      </c>
    </row>
    <row r="305" spans="2:9" ht="13.5" customHeight="1" x14ac:dyDescent="0.25">
      <c r="B305" t="s">
        <v>26</v>
      </c>
      <c r="C305" t="s">
        <v>1236</v>
      </c>
      <c r="D305" s="5">
        <v>333</v>
      </c>
      <c r="E305" s="5" t="s">
        <v>1622</v>
      </c>
      <c r="I305" s="6" t="s">
        <v>1621</v>
      </c>
    </row>
    <row r="306" spans="2:9" ht="13.5" customHeight="1" x14ac:dyDescent="0.25">
      <c r="B306" t="s">
        <v>781</v>
      </c>
      <c r="C306" t="s">
        <v>1236</v>
      </c>
      <c r="D306" s="5">
        <v>353</v>
      </c>
      <c r="E306" s="5">
        <v>161</v>
      </c>
      <c r="I306" t="s">
        <v>1623</v>
      </c>
    </row>
    <row r="307" spans="2:9" ht="13.5" customHeight="1" x14ac:dyDescent="0.25">
      <c r="B307" t="s">
        <v>782</v>
      </c>
      <c r="C307" t="s">
        <v>1236</v>
      </c>
      <c r="D307" s="5">
        <v>354</v>
      </c>
      <c r="E307" s="5">
        <v>162</v>
      </c>
      <c r="I307" t="s">
        <v>1601</v>
      </c>
    </row>
    <row r="308" spans="2:9" ht="13.5" customHeight="1" x14ac:dyDescent="0.25">
      <c r="B308" t="s">
        <v>6</v>
      </c>
      <c r="C308" t="s">
        <v>1236</v>
      </c>
      <c r="D308" s="5">
        <v>321</v>
      </c>
      <c r="E308" s="5">
        <v>141</v>
      </c>
      <c r="I308" s="6" t="s">
        <v>1624</v>
      </c>
    </row>
    <row r="309" spans="2:9" ht="13.5" customHeight="1" x14ac:dyDescent="0.25">
      <c r="B309" t="s">
        <v>9</v>
      </c>
      <c r="C309" t="s">
        <v>1236</v>
      </c>
      <c r="D309" s="5">
        <v>322</v>
      </c>
      <c r="E309" s="5">
        <v>142</v>
      </c>
      <c r="I309" s="6" t="s">
        <v>1625</v>
      </c>
    </row>
    <row r="310" spans="2:9" ht="13.5" customHeight="1" x14ac:dyDescent="0.25">
      <c r="B310" t="s">
        <v>1626</v>
      </c>
      <c r="C310" t="s">
        <v>1236</v>
      </c>
      <c r="D310" s="5">
        <v>375</v>
      </c>
      <c r="E310" s="5">
        <v>177</v>
      </c>
      <c r="I310" s="6" t="s">
        <v>1627</v>
      </c>
    </row>
    <row r="311" spans="2:9" ht="13.5" customHeight="1" x14ac:dyDescent="0.25">
      <c r="B311" t="s">
        <v>3</v>
      </c>
      <c r="C311" t="s">
        <v>1236</v>
      </c>
      <c r="D311" s="5">
        <v>320</v>
      </c>
      <c r="E311" s="5">
        <v>140</v>
      </c>
      <c r="I311" s="6" t="s">
        <v>1628</v>
      </c>
    </row>
    <row r="312" spans="2:9" ht="13.5" customHeight="1" x14ac:dyDescent="0.25">
      <c r="B312" t="s">
        <v>11</v>
      </c>
      <c r="C312" t="s">
        <v>1236</v>
      </c>
      <c r="D312" s="5">
        <v>323</v>
      </c>
      <c r="E312" s="5">
        <v>143</v>
      </c>
      <c r="I312" s="6" t="s">
        <v>1629</v>
      </c>
    </row>
    <row r="313" spans="2:9" ht="13.5" customHeight="1" x14ac:dyDescent="0.25">
      <c r="B313" t="s">
        <v>1630</v>
      </c>
      <c r="C313" t="s">
        <v>1236</v>
      </c>
      <c r="D313" s="5">
        <v>374</v>
      </c>
      <c r="E313" s="5">
        <v>176</v>
      </c>
      <c r="I313" s="6" t="s">
        <v>1631</v>
      </c>
    </row>
    <row r="314" spans="2:9" ht="13.5" customHeight="1" x14ac:dyDescent="0.25">
      <c r="B314" t="s">
        <v>57</v>
      </c>
      <c r="C314" t="s">
        <v>1236</v>
      </c>
      <c r="D314" s="5">
        <v>359</v>
      </c>
      <c r="E314" s="5">
        <v>167</v>
      </c>
      <c r="I314" s="6" t="s">
        <v>1632</v>
      </c>
    </row>
    <row r="315" spans="2:9" ht="13.5" customHeight="1" x14ac:dyDescent="0.25">
      <c r="B315" t="s">
        <v>769</v>
      </c>
      <c r="C315" t="s">
        <v>1236</v>
      </c>
      <c r="D315" s="5">
        <v>340</v>
      </c>
      <c r="E315" s="5">
        <v>154</v>
      </c>
      <c r="I315" s="6" t="s">
        <v>1633</v>
      </c>
    </row>
    <row r="316" spans="2:9" ht="13.5" customHeight="1" x14ac:dyDescent="0.25">
      <c r="B316" t="s">
        <v>770</v>
      </c>
      <c r="C316" t="s">
        <v>1236</v>
      </c>
      <c r="D316" s="5">
        <v>341</v>
      </c>
      <c r="E316" s="5">
        <v>155</v>
      </c>
      <c r="I316" s="6" t="s">
        <v>1634</v>
      </c>
    </row>
    <row r="317" spans="2:9" ht="13.5" customHeight="1" x14ac:dyDescent="0.25">
      <c r="B317" t="s">
        <v>771</v>
      </c>
      <c r="C317" t="s">
        <v>1236</v>
      </c>
      <c r="D317" s="5">
        <v>342</v>
      </c>
      <c r="E317" s="5">
        <v>156</v>
      </c>
      <c r="I317" s="6" t="s">
        <v>1635</v>
      </c>
    </row>
    <row r="318" spans="2:9" ht="13.5" customHeight="1" x14ac:dyDescent="0.25">
      <c r="B318" t="s">
        <v>772</v>
      </c>
      <c r="C318" t="s">
        <v>1236</v>
      </c>
      <c r="D318" s="5">
        <v>343</v>
      </c>
      <c r="E318" s="5">
        <v>157</v>
      </c>
      <c r="I318" s="6" t="s">
        <v>1636</v>
      </c>
    </row>
    <row r="319" spans="2:9" ht="13.5" customHeight="1" x14ac:dyDescent="0.25">
      <c r="B319" t="s">
        <v>773</v>
      </c>
      <c r="C319" t="s">
        <v>1236</v>
      </c>
      <c r="D319" s="5">
        <v>344</v>
      </c>
      <c r="E319" s="5">
        <v>158</v>
      </c>
      <c r="I319" s="6" t="s">
        <v>1637</v>
      </c>
    </row>
    <row r="320" spans="2:9" ht="13.5" customHeight="1" x14ac:dyDescent="0.25">
      <c r="B320" t="s">
        <v>774</v>
      </c>
      <c r="C320" t="s">
        <v>1236</v>
      </c>
      <c r="D320" s="5">
        <v>345</v>
      </c>
      <c r="E320" s="5">
        <v>159</v>
      </c>
      <c r="I320" s="6" t="s">
        <v>1638</v>
      </c>
    </row>
    <row r="321" spans="2:9" ht="13.5" customHeight="1" x14ac:dyDescent="0.25">
      <c r="B321" t="s">
        <v>54</v>
      </c>
      <c r="C321" t="s">
        <v>1236</v>
      </c>
      <c r="D321" s="5">
        <v>358</v>
      </c>
      <c r="E321" s="5">
        <v>166</v>
      </c>
      <c r="I321" s="6" t="s">
        <v>1679</v>
      </c>
    </row>
    <row r="322" spans="2:9" ht="13.5" customHeight="1" x14ac:dyDescent="0.25">
      <c r="B322" t="s">
        <v>766</v>
      </c>
      <c r="C322" t="s">
        <v>1236</v>
      </c>
      <c r="D322" s="5">
        <v>337</v>
      </c>
      <c r="E322" s="5">
        <v>151</v>
      </c>
      <c r="I322" s="6" t="s">
        <v>1639</v>
      </c>
    </row>
    <row r="323" spans="2:9" ht="13.5" customHeight="1" x14ac:dyDescent="0.25">
      <c r="B323" t="s">
        <v>767</v>
      </c>
      <c r="C323" t="s">
        <v>1236</v>
      </c>
      <c r="D323" s="5">
        <v>338</v>
      </c>
      <c r="E323" s="5">
        <v>152</v>
      </c>
      <c r="I323" s="6" t="s">
        <v>1640</v>
      </c>
    </row>
    <row r="324" spans="2:9" ht="13.5" customHeight="1" x14ac:dyDescent="0.25">
      <c r="B324" t="s">
        <v>768</v>
      </c>
      <c r="C324" t="s">
        <v>1236</v>
      </c>
      <c r="D324" s="5">
        <v>339</v>
      </c>
      <c r="E324" s="5">
        <v>153</v>
      </c>
      <c r="I324" s="6" t="s">
        <v>1641</v>
      </c>
    </row>
    <row r="325" spans="2:9" ht="13.5" customHeight="1" x14ac:dyDescent="0.25">
      <c r="B325" t="s">
        <v>1642</v>
      </c>
      <c r="C325" t="s">
        <v>1236</v>
      </c>
      <c r="D325" s="5">
        <v>371</v>
      </c>
      <c r="E325" s="5">
        <v>173</v>
      </c>
      <c r="I325" t="s">
        <v>1643</v>
      </c>
    </row>
    <row r="326" spans="2:9" ht="13.5" customHeight="1" x14ac:dyDescent="0.25">
      <c r="B326" t="s">
        <v>1644</v>
      </c>
      <c r="C326" t="s">
        <v>1236</v>
      </c>
      <c r="D326" s="5">
        <v>373</v>
      </c>
      <c r="E326" s="5">
        <v>175</v>
      </c>
      <c r="I326" s="6" t="s">
        <v>1645</v>
      </c>
    </row>
    <row r="327" spans="2:9" ht="13.5" customHeight="1" x14ac:dyDescent="0.25">
      <c r="B327" t="s">
        <v>46</v>
      </c>
      <c r="C327" t="s">
        <v>1236</v>
      </c>
      <c r="D327" s="5">
        <v>369</v>
      </c>
      <c r="E327" s="5">
        <v>171</v>
      </c>
      <c r="I327" t="s">
        <v>1646</v>
      </c>
    </row>
    <row r="328" spans="2:9" ht="13.5" customHeight="1" x14ac:dyDescent="0.25">
      <c r="B328" t="s">
        <v>51</v>
      </c>
      <c r="C328" t="s">
        <v>1236</v>
      </c>
      <c r="D328" s="5">
        <v>357</v>
      </c>
      <c r="E328" s="5">
        <v>165</v>
      </c>
      <c r="I328" s="6" t="s">
        <v>1647</v>
      </c>
    </row>
    <row r="329" spans="2:9" ht="13.5" customHeight="1" x14ac:dyDescent="0.25">
      <c r="B329" t="s">
        <v>786</v>
      </c>
      <c r="C329" t="s">
        <v>1236</v>
      </c>
      <c r="D329" s="5">
        <v>364</v>
      </c>
      <c r="E329" s="5" t="s">
        <v>1649</v>
      </c>
      <c r="I329" s="6" t="s">
        <v>1648</v>
      </c>
    </row>
    <row r="330" spans="2:9" ht="13.5" customHeight="1" x14ac:dyDescent="0.25">
      <c r="B330" t="s">
        <v>784</v>
      </c>
      <c r="C330" t="s">
        <v>1236</v>
      </c>
      <c r="D330" s="5">
        <v>362</v>
      </c>
      <c r="E330" s="5" t="s">
        <v>1651</v>
      </c>
      <c r="I330" s="6" t="s">
        <v>1650</v>
      </c>
    </row>
    <row r="331" spans="2:9" ht="13.5" customHeight="1" x14ac:dyDescent="0.25">
      <c r="B331" t="s">
        <v>785</v>
      </c>
      <c r="C331" t="s">
        <v>1236</v>
      </c>
      <c r="D331" s="5">
        <v>363</v>
      </c>
      <c r="E331" s="5" t="s">
        <v>1653</v>
      </c>
      <c r="I331" s="6" t="s">
        <v>1652</v>
      </c>
    </row>
    <row r="332" spans="2:9" ht="13.5" customHeight="1" x14ac:dyDescent="0.25">
      <c r="B332" t="s">
        <v>783</v>
      </c>
      <c r="C332" t="s">
        <v>1236</v>
      </c>
      <c r="D332" s="5">
        <v>361</v>
      </c>
      <c r="E332" s="5">
        <v>169</v>
      </c>
      <c r="I332" s="6" t="s">
        <v>1654</v>
      </c>
    </row>
    <row r="333" spans="2:9" ht="13.5" customHeight="1" x14ac:dyDescent="0.25">
      <c r="B333" t="s">
        <v>32</v>
      </c>
      <c r="C333" t="s">
        <v>1236</v>
      </c>
      <c r="D333" s="5">
        <v>336</v>
      </c>
      <c r="E333" s="5">
        <v>150</v>
      </c>
      <c r="I333" s="6" t="s">
        <v>1655</v>
      </c>
    </row>
    <row r="334" spans="2:9" ht="13.5" customHeight="1" x14ac:dyDescent="0.25">
      <c r="B334" t="s">
        <v>1656</v>
      </c>
      <c r="C334" t="s">
        <v>1236</v>
      </c>
      <c r="D334" s="5">
        <v>370</v>
      </c>
      <c r="E334" s="5">
        <v>172</v>
      </c>
      <c r="I334" t="s">
        <v>1657</v>
      </c>
    </row>
    <row r="335" spans="2:9" ht="13.5" customHeight="1" x14ac:dyDescent="0.25">
      <c r="B335" t="s">
        <v>776</v>
      </c>
      <c r="C335" t="s">
        <v>1236</v>
      </c>
      <c r="D335" s="5">
        <v>347</v>
      </c>
      <c r="E335" s="5" t="s">
        <v>1658</v>
      </c>
      <c r="I335" s="6" t="s">
        <v>1680</v>
      </c>
    </row>
    <row r="336" spans="2:9" ht="13.5" customHeight="1" x14ac:dyDescent="0.25">
      <c r="B336" t="s">
        <v>775</v>
      </c>
      <c r="C336" t="s">
        <v>1236</v>
      </c>
      <c r="D336" s="5">
        <v>346</v>
      </c>
      <c r="E336" s="5" t="s">
        <v>1660</v>
      </c>
      <c r="I336" s="6" t="s">
        <v>1659</v>
      </c>
    </row>
    <row r="337" spans="2:9" ht="13.5" customHeight="1" x14ac:dyDescent="0.25">
      <c r="B337" t="s">
        <v>777</v>
      </c>
      <c r="C337" t="s">
        <v>1236</v>
      </c>
      <c r="D337" s="5">
        <v>348</v>
      </c>
      <c r="E337" s="5" t="s">
        <v>1662</v>
      </c>
      <c r="I337" s="6" t="s">
        <v>1661</v>
      </c>
    </row>
    <row r="338" spans="2:9" ht="13.5" customHeight="1" x14ac:dyDescent="0.25">
      <c r="B338" t="s">
        <v>778</v>
      </c>
      <c r="C338" t="s">
        <v>1236</v>
      </c>
      <c r="D338" s="5">
        <v>349</v>
      </c>
      <c r="E338" s="5" t="s">
        <v>1663</v>
      </c>
      <c r="I338" s="6" t="s">
        <v>1681</v>
      </c>
    </row>
    <row r="339" spans="2:9" ht="13.5" customHeight="1" x14ac:dyDescent="0.25">
      <c r="B339" t="s">
        <v>0</v>
      </c>
      <c r="C339" t="s">
        <v>1236</v>
      </c>
      <c r="D339" s="5">
        <v>372</v>
      </c>
      <c r="E339" s="5">
        <v>174</v>
      </c>
      <c r="I339" t="s">
        <v>1664</v>
      </c>
    </row>
    <row r="340" spans="2:9" ht="13.5" customHeight="1" x14ac:dyDescent="0.25">
      <c r="B340" t="s">
        <v>789</v>
      </c>
      <c r="C340" t="s">
        <v>1237</v>
      </c>
      <c r="D340" s="5">
        <v>365</v>
      </c>
      <c r="E340" s="5" t="s">
        <v>1666</v>
      </c>
      <c r="I340" t="s">
        <v>1665</v>
      </c>
    </row>
    <row r="341" spans="2:9" ht="13.5" customHeight="1" x14ac:dyDescent="0.25">
      <c r="B341" t="s">
        <v>790</v>
      </c>
      <c r="C341" t="s">
        <v>1237</v>
      </c>
      <c r="D341" s="5">
        <v>366</v>
      </c>
      <c r="E341" s="5" t="s">
        <v>1668</v>
      </c>
      <c r="I341" t="s">
        <v>1667</v>
      </c>
    </row>
    <row r="342" spans="2:9" ht="13.5" customHeight="1" x14ac:dyDescent="0.25">
      <c r="B342" t="s">
        <v>1241</v>
      </c>
      <c r="C342" t="s">
        <v>1239</v>
      </c>
      <c r="D342" s="5">
        <v>2</v>
      </c>
      <c r="E342" s="5">
        <v>2</v>
      </c>
      <c r="I342" s="6" t="s">
        <v>1682</v>
      </c>
    </row>
    <row r="343" spans="2:9" ht="13.5" customHeight="1" x14ac:dyDescent="0.25">
      <c r="B343" t="s">
        <v>1238</v>
      </c>
      <c r="C343" t="s">
        <v>1239</v>
      </c>
      <c r="D343" s="5">
        <v>0</v>
      </c>
      <c r="E343" s="5">
        <v>0</v>
      </c>
      <c r="I343" s="6" t="s">
        <v>1682</v>
      </c>
    </row>
    <row r="344" spans="2:9" ht="13.5" customHeight="1" x14ac:dyDescent="0.25">
      <c r="B344" t="s">
        <v>1240</v>
      </c>
      <c r="C344" t="s">
        <v>1239</v>
      </c>
      <c r="D344" s="5">
        <v>1</v>
      </c>
      <c r="E344" s="5">
        <v>1</v>
      </c>
      <c r="I344" s="6" t="s">
        <v>1682</v>
      </c>
    </row>
  </sheetData>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zoomScaleNormal="100" workbookViewId="0">
      <selection activeCell="G44" sqref="G44"/>
    </sheetView>
  </sheetViews>
  <sheetFormatPr defaultRowHeight="15" x14ac:dyDescent="0.25"/>
  <cols>
    <col min="2" max="2" width="9.42578125" customWidth="1"/>
    <col min="3" max="3" width="11.85546875" customWidth="1"/>
    <col min="4" max="4" width="12.7109375" customWidth="1"/>
    <col min="5" max="5" width="13.28515625" customWidth="1"/>
    <col min="6" max="6" width="12.85546875" customWidth="1"/>
  </cols>
  <sheetData>
    <row r="1" spans="2:6" x14ac:dyDescent="0.25">
      <c r="B1" t="s">
        <v>3038</v>
      </c>
    </row>
    <row r="3" spans="2:6" x14ac:dyDescent="0.25">
      <c r="B3" t="s">
        <v>1986</v>
      </c>
      <c r="C3" t="s">
        <v>1987</v>
      </c>
      <c r="D3" t="s">
        <v>1985</v>
      </c>
      <c r="E3" t="s">
        <v>1989</v>
      </c>
      <c r="F3" t="s">
        <v>1990</v>
      </c>
    </row>
    <row r="4" spans="2:6" x14ac:dyDescent="0.25">
      <c r="B4" t="s">
        <v>1242</v>
      </c>
      <c r="C4">
        <v>110110000</v>
      </c>
      <c r="D4">
        <v>18</v>
      </c>
      <c r="E4">
        <f t="shared" ref="E4:E21" si="0">_xlfn.BITLSHIFT(BIN2DEC(C4),23)</f>
        <v>3623878656</v>
      </c>
      <c r="F4" t="str">
        <f t="shared" ref="F4:F21" si="1">DEC2HEX(E4,8)</f>
        <v>D8000000</v>
      </c>
    </row>
    <row r="5" spans="2:6" x14ac:dyDescent="0.25">
      <c r="B5" t="s">
        <v>1246</v>
      </c>
      <c r="C5">
        <v>111110000</v>
      </c>
      <c r="D5">
        <v>26</v>
      </c>
      <c r="E5">
        <f t="shared" si="0"/>
        <v>4160749568</v>
      </c>
      <c r="F5" t="str">
        <f t="shared" si="1"/>
        <v>F8000000</v>
      </c>
    </row>
    <row r="6" spans="2:6" x14ac:dyDescent="0.25">
      <c r="B6" t="s">
        <v>1988</v>
      </c>
      <c r="C6">
        <v>110111000</v>
      </c>
      <c r="D6">
        <v>18</v>
      </c>
      <c r="E6">
        <f t="shared" si="0"/>
        <v>3690987520</v>
      </c>
      <c r="F6" t="str">
        <f t="shared" si="1"/>
        <v>DC000000</v>
      </c>
    </row>
    <row r="7" spans="2:6" x14ac:dyDescent="0.25">
      <c r="B7" t="s">
        <v>1245</v>
      </c>
      <c r="C7">
        <v>111100000</v>
      </c>
      <c r="D7">
        <v>18</v>
      </c>
      <c r="E7">
        <f t="shared" si="0"/>
        <v>4026531840</v>
      </c>
      <c r="F7" t="str">
        <f t="shared" si="1"/>
        <v>F0000000</v>
      </c>
    </row>
    <row r="8" spans="2:6" x14ac:dyDescent="0.25">
      <c r="B8" t="s">
        <v>1244</v>
      </c>
      <c r="C8">
        <v>111010000</v>
      </c>
      <c r="D8">
        <v>16</v>
      </c>
      <c r="E8">
        <f t="shared" si="0"/>
        <v>3892314112</v>
      </c>
      <c r="F8" t="str">
        <f t="shared" si="1"/>
        <v>E8000000</v>
      </c>
    </row>
    <row r="9" spans="2:6" x14ac:dyDescent="0.25">
      <c r="B9" t="s">
        <v>1243</v>
      </c>
      <c r="C9">
        <v>111000000</v>
      </c>
      <c r="D9">
        <v>18</v>
      </c>
      <c r="E9">
        <f t="shared" si="0"/>
        <v>3758096384</v>
      </c>
      <c r="F9" t="str">
        <f t="shared" si="1"/>
        <v>E0000000</v>
      </c>
    </row>
    <row r="10" spans="2:6" x14ac:dyDescent="0.25">
      <c r="B10" t="s">
        <v>3070</v>
      </c>
      <c r="C10">
        <v>110000000</v>
      </c>
      <c r="D10">
        <v>22</v>
      </c>
      <c r="E10">
        <f t="shared" si="0"/>
        <v>3221225472</v>
      </c>
      <c r="F10" t="str">
        <f t="shared" si="1"/>
        <v>C0000000</v>
      </c>
    </row>
    <row r="11" spans="2:6" x14ac:dyDescent="0.25">
      <c r="B11" t="s">
        <v>96</v>
      </c>
      <c r="C11">
        <v>101111101</v>
      </c>
      <c r="D11">
        <v>8</v>
      </c>
      <c r="E11">
        <f t="shared" si="0"/>
        <v>3196059648</v>
      </c>
      <c r="F11" t="str">
        <f t="shared" si="1"/>
        <v>BE800000</v>
      </c>
    </row>
    <row r="12" spans="2:6" x14ac:dyDescent="0.25">
      <c r="B12" t="s">
        <v>94</v>
      </c>
      <c r="C12">
        <v>100000000</v>
      </c>
      <c r="D12">
        <v>23</v>
      </c>
      <c r="E12">
        <f t="shared" si="0"/>
        <v>2147483648</v>
      </c>
      <c r="F12" t="str">
        <f t="shared" si="1"/>
        <v>80000000</v>
      </c>
    </row>
    <row r="13" spans="2:6" x14ac:dyDescent="0.25">
      <c r="B13" t="s">
        <v>98</v>
      </c>
      <c r="C13">
        <v>101111110</v>
      </c>
      <c r="D13">
        <v>16</v>
      </c>
      <c r="E13">
        <f t="shared" si="0"/>
        <v>3204448256</v>
      </c>
      <c r="F13" t="str">
        <f t="shared" si="1"/>
        <v>BF000000</v>
      </c>
    </row>
    <row r="14" spans="2:6" x14ac:dyDescent="0.25">
      <c r="B14" t="s">
        <v>95</v>
      </c>
      <c r="C14">
        <v>101100000</v>
      </c>
      <c r="D14">
        <v>23</v>
      </c>
      <c r="E14">
        <f t="shared" si="0"/>
        <v>2952790016</v>
      </c>
      <c r="F14" t="str">
        <f t="shared" si="1"/>
        <v>B0000000</v>
      </c>
    </row>
    <row r="15" spans="2:6" x14ac:dyDescent="0.25">
      <c r="B15" t="s">
        <v>1235</v>
      </c>
      <c r="C15">
        <v>101111111</v>
      </c>
      <c r="D15">
        <v>16</v>
      </c>
      <c r="E15">
        <f t="shared" si="0"/>
        <v>3212836864</v>
      </c>
      <c r="F15" t="str">
        <f t="shared" si="1"/>
        <v>BF800000</v>
      </c>
    </row>
    <row r="16" spans="2:6" x14ac:dyDescent="0.25">
      <c r="B16" t="s">
        <v>1239</v>
      </c>
      <c r="C16">
        <v>110010000</v>
      </c>
      <c r="D16">
        <v>16</v>
      </c>
      <c r="E16">
        <f t="shared" si="0"/>
        <v>3355443200</v>
      </c>
      <c r="F16" t="str">
        <f t="shared" si="1"/>
        <v>C8000000</v>
      </c>
    </row>
    <row r="17" spans="2:6" x14ac:dyDescent="0.25">
      <c r="B17" t="s">
        <v>2</v>
      </c>
      <c r="C17">
        <v>11111100</v>
      </c>
      <c r="D17">
        <v>9</v>
      </c>
      <c r="E17">
        <f t="shared" si="0"/>
        <v>2113929216</v>
      </c>
      <c r="F17" t="str">
        <f t="shared" si="1"/>
        <v>7E000000</v>
      </c>
    </row>
    <row r="18" spans="2:6" x14ac:dyDescent="0.25">
      <c r="B18" t="s">
        <v>1</v>
      </c>
      <c r="C18">
        <v>0</v>
      </c>
      <c r="D18">
        <v>25</v>
      </c>
      <c r="E18">
        <f t="shared" si="0"/>
        <v>0</v>
      </c>
      <c r="F18" t="str">
        <f t="shared" si="1"/>
        <v>00000000</v>
      </c>
    </row>
    <row r="19" spans="2:6" x14ac:dyDescent="0.25">
      <c r="B19" t="s">
        <v>1236</v>
      </c>
      <c r="C19">
        <v>110100000</v>
      </c>
      <c r="D19">
        <v>17</v>
      </c>
      <c r="E19">
        <f t="shared" si="0"/>
        <v>3489660928</v>
      </c>
      <c r="F19" t="str">
        <f t="shared" si="1"/>
        <v>D0000000</v>
      </c>
    </row>
    <row r="20" spans="2:6" x14ac:dyDescent="0.25">
      <c r="B20" t="s">
        <v>1237</v>
      </c>
      <c r="C20">
        <v>110100000</v>
      </c>
      <c r="D20">
        <v>17</v>
      </c>
      <c r="E20">
        <f t="shared" si="0"/>
        <v>3489660928</v>
      </c>
      <c r="F20" t="str">
        <f t="shared" si="1"/>
        <v>D0000000</v>
      </c>
    </row>
    <row r="21" spans="2:6" x14ac:dyDescent="0.25">
      <c r="B21" t="s">
        <v>1075</v>
      </c>
      <c r="C21">
        <v>11111000</v>
      </c>
      <c r="D21">
        <v>17</v>
      </c>
      <c r="E21">
        <f t="shared" si="0"/>
        <v>2080374784</v>
      </c>
      <c r="F21" t="str">
        <f t="shared" si="1"/>
        <v>7C000000</v>
      </c>
    </row>
  </sheetData>
  <sortState ref="B4:F21">
    <sortCondition ref="B4"/>
  </sortState>
  <pageMargins left="0.7" right="0.7" top="0.75" bottom="0.75" header="0.3" footer="0.3"/>
  <pageSetup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1"/>
  <sheetViews>
    <sheetView topLeftCell="A109" workbookViewId="0">
      <selection activeCell="C128" sqref="C128"/>
    </sheetView>
  </sheetViews>
  <sheetFormatPr defaultRowHeight="15" x14ac:dyDescent="0.25"/>
  <cols>
    <col min="3" max="3" width="12.85546875" customWidth="1"/>
    <col min="6" max="6" width="12.28515625" customWidth="1"/>
    <col min="7" max="7" width="12.7109375" customWidth="1"/>
    <col min="8" max="8" width="121.140625" customWidth="1"/>
    <col min="9" max="9" width="17.85546875" customWidth="1"/>
  </cols>
  <sheetData>
    <row r="1" spans="2:8" x14ac:dyDescent="0.25">
      <c r="B1" t="s">
        <v>3056</v>
      </c>
    </row>
    <row r="3" spans="2:8" x14ac:dyDescent="0.25">
      <c r="B3" t="s">
        <v>1987</v>
      </c>
      <c r="C3" t="s">
        <v>3045</v>
      </c>
      <c r="D3" t="s">
        <v>3057</v>
      </c>
      <c r="E3" t="s">
        <v>3058</v>
      </c>
      <c r="F3" t="s">
        <v>3059</v>
      </c>
      <c r="G3" t="s">
        <v>3060</v>
      </c>
      <c r="H3" t="s">
        <v>2856</v>
      </c>
    </row>
    <row r="4" spans="2:8" x14ac:dyDescent="0.25">
      <c r="B4" s="13" t="s">
        <v>1246</v>
      </c>
      <c r="C4" s="13" t="s">
        <v>2564</v>
      </c>
      <c r="D4" s="13">
        <v>0</v>
      </c>
      <c r="E4" s="13">
        <v>3</v>
      </c>
      <c r="F4" s="13" t="s">
        <v>2688</v>
      </c>
      <c r="G4" s="13">
        <v>4</v>
      </c>
      <c r="H4" s="13" t="s">
        <v>2594</v>
      </c>
    </row>
    <row r="5" spans="2:8" x14ac:dyDescent="0.25">
      <c r="B5" s="13" t="s">
        <v>1246</v>
      </c>
      <c r="C5" s="13" t="s">
        <v>1233</v>
      </c>
      <c r="D5" s="13">
        <v>4</v>
      </c>
      <c r="E5" s="13">
        <v>9</v>
      </c>
      <c r="F5" s="13" t="s">
        <v>2689</v>
      </c>
      <c r="G5" s="13">
        <v>6</v>
      </c>
      <c r="H5" s="13" t="s">
        <v>2595</v>
      </c>
    </row>
    <row r="6" spans="2:8" x14ac:dyDescent="0.25">
      <c r="B6" s="13" t="s">
        <v>1246</v>
      </c>
      <c r="C6" s="13" t="s">
        <v>2565</v>
      </c>
      <c r="D6" s="13">
        <v>10</v>
      </c>
      <c r="E6" s="13">
        <v>10</v>
      </c>
      <c r="F6" s="13" t="s">
        <v>2689</v>
      </c>
      <c r="G6" s="13">
        <v>1</v>
      </c>
      <c r="H6" s="13" t="s">
        <v>2566</v>
      </c>
    </row>
    <row r="7" spans="2:8" ht="14.25" customHeight="1" x14ac:dyDescent="0.25">
      <c r="B7" s="13" t="s">
        <v>1246</v>
      </c>
      <c r="C7" s="13" t="s">
        <v>2567</v>
      </c>
      <c r="D7" s="13">
        <v>11</v>
      </c>
      <c r="E7" s="13">
        <v>11</v>
      </c>
      <c r="F7" s="13" t="s">
        <v>2689</v>
      </c>
      <c r="G7" s="13">
        <v>1</v>
      </c>
      <c r="H7" s="13" t="s">
        <v>2568</v>
      </c>
    </row>
    <row r="8" spans="2:8" ht="15" customHeight="1" x14ac:dyDescent="0.25">
      <c r="B8" s="13" t="s">
        <v>1246</v>
      </c>
      <c r="C8" s="13" t="s">
        <v>2569</v>
      </c>
      <c r="D8" s="13">
        <v>12</v>
      </c>
      <c r="E8" s="13">
        <v>12</v>
      </c>
      <c r="F8" s="13" t="s">
        <v>2689</v>
      </c>
      <c r="G8" s="13">
        <v>1</v>
      </c>
      <c r="H8" s="13" t="s">
        <v>2570</v>
      </c>
    </row>
    <row r="9" spans="2:8" ht="14.25" customHeight="1" x14ac:dyDescent="0.25">
      <c r="B9" s="13" t="s">
        <v>1246</v>
      </c>
      <c r="C9" s="13" t="s">
        <v>2530</v>
      </c>
      <c r="D9" s="13">
        <v>13</v>
      </c>
      <c r="E9" s="13">
        <v>25</v>
      </c>
      <c r="F9" s="13"/>
      <c r="G9" s="13">
        <v>13</v>
      </c>
      <c r="H9" s="13" t="s">
        <v>2531</v>
      </c>
    </row>
    <row r="10" spans="2:8" x14ac:dyDescent="0.25">
      <c r="B10" s="13" t="s">
        <v>1246</v>
      </c>
      <c r="C10" s="13" t="s">
        <v>2533</v>
      </c>
      <c r="D10" s="13">
        <v>26</v>
      </c>
      <c r="E10" s="13">
        <v>31</v>
      </c>
      <c r="F10" s="13" t="s">
        <v>2689</v>
      </c>
      <c r="G10" s="13">
        <v>6</v>
      </c>
      <c r="H10" s="13" t="s">
        <v>2571</v>
      </c>
    </row>
    <row r="11" spans="2:8" x14ac:dyDescent="0.25">
      <c r="B11" s="13" t="s">
        <v>1246</v>
      </c>
      <c r="C11" s="13" t="s">
        <v>2572</v>
      </c>
      <c r="D11" s="13">
        <v>32</v>
      </c>
      <c r="E11" s="13">
        <v>39</v>
      </c>
      <c r="F11" s="13" t="s">
        <v>2689</v>
      </c>
      <c r="G11" s="13">
        <v>8</v>
      </c>
      <c r="H11" s="13" t="s">
        <v>2573</v>
      </c>
    </row>
    <row r="12" spans="2:8" x14ac:dyDescent="0.25">
      <c r="B12" s="13" t="s">
        <v>1246</v>
      </c>
      <c r="C12" s="13" t="s">
        <v>2574</v>
      </c>
      <c r="D12" s="13">
        <v>40</v>
      </c>
      <c r="E12" s="13">
        <v>47</v>
      </c>
      <c r="F12" s="13" t="s">
        <v>2689</v>
      </c>
      <c r="G12" s="13">
        <v>8</v>
      </c>
      <c r="H12" s="13" t="s">
        <v>2575</v>
      </c>
    </row>
    <row r="13" spans="2:8" x14ac:dyDescent="0.25">
      <c r="B13" s="13" t="s">
        <v>1246</v>
      </c>
      <c r="C13" s="13" t="s">
        <v>2576</v>
      </c>
      <c r="D13" s="13">
        <v>48</v>
      </c>
      <c r="E13" s="13">
        <v>55</v>
      </c>
      <c r="F13" s="13" t="s">
        <v>2689</v>
      </c>
      <c r="G13" s="13">
        <v>8</v>
      </c>
      <c r="H13" s="13" t="s">
        <v>2577</v>
      </c>
    </row>
    <row r="14" spans="2:8" x14ac:dyDescent="0.25">
      <c r="B14" s="13" t="s">
        <v>1246</v>
      </c>
      <c r="C14" s="13" t="s">
        <v>2578</v>
      </c>
      <c r="D14" s="13">
        <v>56</v>
      </c>
      <c r="E14" s="13">
        <v>63</v>
      </c>
      <c r="F14" s="13" t="s">
        <v>2689</v>
      </c>
      <c r="G14" s="13">
        <v>8</v>
      </c>
      <c r="H14" s="13" t="s">
        <v>2579</v>
      </c>
    </row>
    <row r="15" spans="2:8" x14ac:dyDescent="0.25">
      <c r="B15" s="13" t="s">
        <v>1988</v>
      </c>
      <c r="C15" s="13" t="s">
        <v>2530</v>
      </c>
      <c r="D15" s="13">
        <v>0</v>
      </c>
      <c r="E15" s="13">
        <v>15</v>
      </c>
      <c r="F15" s="13"/>
      <c r="G15" s="13">
        <v>16</v>
      </c>
      <c r="H15" s="13" t="s">
        <v>2603</v>
      </c>
    </row>
    <row r="16" spans="2:8" x14ac:dyDescent="0.25">
      <c r="B16" s="13" t="s">
        <v>1988</v>
      </c>
      <c r="C16" s="13" t="s">
        <v>2526</v>
      </c>
      <c r="D16" s="13">
        <v>16</v>
      </c>
      <c r="E16" s="13">
        <v>16</v>
      </c>
      <c r="F16" s="13" t="s">
        <v>2689</v>
      </c>
      <c r="G16" s="13">
        <v>1</v>
      </c>
      <c r="H16" s="13" t="s">
        <v>2527</v>
      </c>
    </row>
    <row r="17" spans="2:8" x14ac:dyDescent="0.25">
      <c r="B17" s="13" t="s">
        <v>1988</v>
      </c>
      <c r="C17" s="13" t="s">
        <v>2539</v>
      </c>
      <c r="D17" s="13">
        <v>17</v>
      </c>
      <c r="E17" s="13">
        <v>17</v>
      </c>
      <c r="F17" s="13" t="s">
        <v>2689</v>
      </c>
      <c r="G17" s="13">
        <v>1</v>
      </c>
      <c r="H17" s="13" t="s">
        <v>2604</v>
      </c>
    </row>
    <row r="18" spans="2:8" x14ac:dyDescent="0.25">
      <c r="B18" s="13" t="s">
        <v>1988</v>
      </c>
      <c r="C18" s="13" t="s">
        <v>2532</v>
      </c>
      <c r="D18" s="13">
        <v>18</v>
      </c>
      <c r="E18" s="13">
        <v>24</v>
      </c>
      <c r="F18" s="13" t="s">
        <v>2689</v>
      </c>
      <c r="G18" s="13">
        <v>7</v>
      </c>
      <c r="H18" s="13" t="s">
        <v>2605</v>
      </c>
    </row>
    <row r="19" spans="2:8" x14ac:dyDescent="0.25">
      <c r="B19" s="13" t="s">
        <v>1988</v>
      </c>
      <c r="C19" s="13" t="s">
        <v>2530</v>
      </c>
      <c r="D19" s="13">
        <v>25</v>
      </c>
      <c r="E19" s="13">
        <v>25</v>
      </c>
      <c r="F19" s="13"/>
      <c r="G19" s="13">
        <v>1</v>
      </c>
      <c r="H19" s="13" t="s">
        <v>2603</v>
      </c>
    </row>
    <row r="20" spans="2:8" x14ac:dyDescent="0.25">
      <c r="B20" s="13" t="s">
        <v>1988</v>
      </c>
      <c r="C20" s="13" t="s">
        <v>2533</v>
      </c>
      <c r="D20" s="13">
        <v>26</v>
      </c>
      <c r="E20" s="13">
        <v>31</v>
      </c>
      <c r="F20" s="13" t="s">
        <v>2689</v>
      </c>
      <c r="G20" s="13">
        <v>6</v>
      </c>
      <c r="H20" s="13" t="s">
        <v>2606</v>
      </c>
    </row>
    <row r="21" spans="2:8" x14ac:dyDescent="0.25">
      <c r="B21" s="13" t="s">
        <v>1988</v>
      </c>
      <c r="C21" s="13" t="s">
        <v>1791</v>
      </c>
      <c r="D21" s="13">
        <v>32</v>
      </c>
      <c r="E21" s="13">
        <v>39</v>
      </c>
      <c r="F21" s="13" t="s">
        <v>2689</v>
      </c>
      <c r="G21" s="13">
        <v>8</v>
      </c>
      <c r="H21" s="13" t="s">
        <v>2607</v>
      </c>
    </row>
    <row r="22" spans="2:8" x14ac:dyDescent="0.25">
      <c r="B22" s="13" t="s">
        <v>1988</v>
      </c>
      <c r="C22" s="13" t="s">
        <v>2608</v>
      </c>
      <c r="D22" s="13">
        <v>40</v>
      </c>
      <c r="E22" s="13">
        <v>47</v>
      </c>
      <c r="F22" s="13" t="s">
        <v>2689</v>
      </c>
      <c r="G22" s="13">
        <v>8</v>
      </c>
      <c r="H22" s="13" t="s">
        <v>2609</v>
      </c>
    </row>
    <row r="23" spans="2:8" x14ac:dyDescent="0.25">
      <c r="B23" s="13" t="s">
        <v>1988</v>
      </c>
      <c r="C23" s="13" t="s">
        <v>2530</v>
      </c>
      <c r="D23" s="13">
        <v>48</v>
      </c>
      <c r="E23" s="13">
        <v>54</v>
      </c>
      <c r="F23" s="13"/>
      <c r="G23" s="13">
        <v>7</v>
      </c>
      <c r="H23" s="13" t="s">
        <v>2603</v>
      </c>
    </row>
    <row r="24" spans="2:8" ht="18" customHeight="1" x14ac:dyDescent="0.25">
      <c r="B24" s="13" t="s">
        <v>1988</v>
      </c>
      <c r="C24" s="13" t="s">
        <v>2541</v>
      </c>
      <c r="D24" s="13">
        <v>55</v>
      </c>
      <c r="E24" s="13">
        <v>55</v>
      </c>
      <c r="F24" s="13" t="s">
        <v>2689</v>
      </c>
      <c r="G24" s="13">
        <v>1</v>
      </c>
      <c r="H24" s="13" t="s">
        <v>2610</v>
      </c>
    </row>
    <row r="25" spans="2:8" ht="18.75" customHeight="1" x14ac:dyDescent="0.25">
      <c r="B25" s="13" t="s">
        <v>1988</v>
      </c>
      <c r="C25" s="13" t="s">
        <v>1230</v>
      </c>
      <c r="D25" s="13">
        <v>56</v>
      </c>
      <c r="E25" s="13">
        <v>63</v>
      </c>
      <c r="F25" s="13" t="s">
        <v>2689</v>
      </c>
      <c r="G25" s="13">
        <v>8</v>
      </c>
      <c r="H25" s="13" t="s">
        <v>2611</v>
      </c>
    </row>
    <row r="26" spans="2:8" x14ac:dyDescent="0.25">
      <c r="B26" s="13" t="s">
        <v>1245</v>
      </c>
      <c r="C26" s="13" t="s">
        <v>2530</v>
      </c>
      <c r="D26" s="13">
        <v>0</v>
      </c>
      <c r="E26" s="13">
        <v>7</v>
      </c>
      <c r="F26" s="13"/>
      <c r="G26" s="13">
        <v>8</v>
      </c>
      <c r="H26" s="13" t="s">
        <v>2531</v>
      </c>
    </row>
    <row r="27" spans="2:8" x14ac:dyDescent="0.25">
      <c r="B27" s="13" t="s">
        <v>1245</v>
      </c>
      <c r="C27" s="13" t="s">
        <v>2552</v>
      </c>
      <c r="D27" s="13">
        <v>8</v>
      </c>
      <c r="E27" s="13">
        <v>11</v>
      </c>
      <c r="F27" s="13" t="s">
        <v>2689</v>
      </c>
      <c r="G27" s="13">
        <v>4</v>
      </c>
      <c r="H27" s="13" t="s">
        <v>2553</v>
      </c>
    </row>
    <row r="28" spans="2:8" x14ac:dyDescent="0.25">
      <c r="B28" s="13" t="s">
        <v>1245</v>
      </c>
      <c r="C28" s="13" t="s">
        <v>2554</v>
      </c>
      <c r="D28" s="13">
        <v>12</v>
      </c>
      <c r="E28" s="13">
        <v>12</v>
      </c>
      <c r="F28" s="13" t="s">
        <v>2689</v>
      </c>
      <c r="G28" s="13">
        <v>1</v>
      </c>
      <c r="H28" s="13" t="s">
        <v>2555</v>
      </c>
    </row>
    <row r="29" spans="2:8" x14ac:dyDescent="0.25">
      <c r="B29" s="13" t="s">
        <v>1245</v>
      </c>
      <c r="C29" s="13" t="s">
        <v>2526</v>
      </c>
      <c r="D29" s="13">
        <v>13</v>
      </c>
      <c r="E29" s="13">
        <v>13</v>
      </c>
      <c r="F29" s="13" t="s">
        <v>2689</v>
      </c>
      <c r="G29" s="13">
        <v>1</v>
      </c>
      <c r="H29" s="13" t="s">
        <v>2527</v>
      </c>
    </row>
    <row r="30" spans="2:8" x14ac:dyDescent="0.25">
      <c r="B30" s="13" t="s">
        <v>1245</v>
      </c>
      <c r="C30" s="13" t="s">
        <v>2556</v>
      </c>
      <c r="D30" s="13">
        <v>14</v>
      </c>
      <c r="E30" s="13">
        <v>14</v>
      </c>
      <c r="F30" s="13" t="s">
        <v>2689</v>
      </c>
      <c r="G30" s="13">
        <v>1</v>
      </c>
      <c r="H30" s="13" t="s">
        <v>2593</v>
      </c>
    </row>
    <row r="31" spans="2:8" x14ac:dyDescent="0.25">
      <c r="B31" s="13" t="s">
        <v>1245</v>
      </c>
      <c r="C31" s="13" t="s">
        <v>2557</v>
      </c>
      <c r="D31" s="13">
        <v>15</v>
      </c>
      <c r="E31" s="13">
        <v>15</v>
      </c>
      <c r="F31" s="13" t="s">
        <v>2689</v>
      </c>
      <c r="G31" s="13">
        <v>1</v>
      </c>
      <c r="H31" s="13" t="s">
        <v>2682</v>
      </c>
    </row>
    <row r="32" spans="2:8" x14ac:dyDescent="0.25">
      <c r="B32" s="13" t="s">
        <v>1245</v>
      </c>
      <c r="C32" s="13" t="s">
        <v>2541</v>
      </c>
      <c r="D32" s="13">
        <v>16</v>
      </c>
      <c r="E32" s="13">
        <v>16</v>
      </c>
      <c r="F32" s="13" t="s">
        <v>2689</v>
      </c>
      <c r="G32" s="13">
        <v>1</v>
      </c>
      <c r="H32" s="13" t="s">
        <v>2542</v>
      </c>
    </row>
    <row r="33" spans="2:8" x14ac:dyDescent="0.25">
      <c r="B33" s="13" t="s">
        <v>1245</v>
      </c>
      <c r="C33" s="13" t="s">
        <v>2558</v>
      </c>
      <c r="D33" s="13">
        <v>17</v>
      </c>
      <c r="E33" s="13">
        <v>17</v>
      </c>
      <c r="F33" s="13" t="s">
        <v>2689</v>
      </c>
      <c r="G33" s="13">
        <v>1</v>
      </c>
      <c r="H33" s="13" t="s">
        <v>3068</v>
      </c>
    </row>
    <row r="34" spans="2:8" x14ac:dyDescent="0.25">
      <c r="B34" s="13" t="s">
        <v>1245</v>
      </c>
      <c r="C34" s="13" t="s">
        <v>2532</v>
      </c>
      <c r="D34" s="13">
        <v>18</v>
      </c>
      <c r="E34" s="13">
        <v>24</v>
      </c>
      <c r="F34" s="13" t="s">
        <v>2689</v>
      </c>
      <c r="G34" s="13">
        <v>7</v>
      </c>
      <c r="H34" s="13"/>
    </row>
    <row r="35" spans="2:8" x14ac:dyDescent="0.25">
      <c r="B35" s="13" t="s">
        <v>1245</v>
      </c>
      <c r="C35" s="13" t="s">
        <v>2539</v>
      </c>
      <c r="D35" s="13">
        <v>25</v>
      </c>
      <c r="E35" s="13">
        <v>25</v>
      </c>
      <c r="F35" s="13" t="s">
        <v>2689</v>
      </c>
      <c r="G35" s="13">
        <v>1</v>
      </c>
      <c r="H35" s="13" t="s">
        <v>2540</v>
      </c>
    </row>
    <row r="36" spans="2:8" x14ac:dyDescent="0.25">
      <c r="B36" s="13" t="s">
        <v>1245</v>
      </c>
      <c r="C36" s="13" t="s">
        <v>2533</v>
      </c>
      <c r="D36" s="13">
        <v>26</v>
      </c>
      <c r="E36" s="13">
        <v>31</v>
      </c>
      <c r="F36" s="13" t="s">
        <v>2689</v>
      </c>
      <c r="G36" s="13">
        <v>6</v>
      </c>
      <c r="H36" s="13" t="s">
        <v>2559</v>
      </c>
    </row>
    <row r="37" spans="2:8" x14ac:dyDescent="0.25">
      <c r="B37" s="13" t="s">
        <v>1245</v>
      </c>
      <c r="C37" s="13" t="s">
        <v>1232</v>
      </c>
      <c r="D37" s="13">
        <v>32</v>
      </c>
      <c r="E37" s="13">
        <v>39</v>
      </c>
      <c r="F37" s="13" t="s">
        <v>2689</v>
      </c>
      <c r="G37" s="13">
        <v>8</v>
      </c>
      <c r="H37" s="13" t="s">
        <v>2560</v>
      </c>
    </row>
    <row r="38" spans="2:8" x14ac:dyDescent="0.25">
      <c r="B38" s="13" t="s">
        <v>1245</v>
      </c>
      <c r="C38" s="13" t="s">
        <v>2535</v>
      </c>
      <c r="D38" s="13">
        <v>40</v>
      </c>
      <c r="E38" s="13">
        <v>47</v>
      </c>
      <c r="F38" s="13" t="s">
        <v>2689</v>
      </c>
      <c r="G38" s="13">
        <v>8</v>
      </c>
      <c r="H38" s="13" t="s">
        <v>2561</v>
      </c>
    </row>
    <row r="39" spans="2:8" x14ac:dyDescent="0.25">
      <c r="B39" s="13" t="s">
        <v>1245</v>
      </c>
      <c r="C39" s="13" t="s">
        <v>2537</v>
      </c>
      <c r="D39" s="13">
        <v>48</v>
      </c>
      <c r="E39" s="13">
        <v>52</v>
      </c>
      <c r="F39" s="13" t="s">
        <v>2689</v>
      </c>
      <c r="G39" s="13">
        <v>5</v>
      </c>
      <c r="H39" s="13" t="s">
        <v>2538</v>
      </c>
    </row>
    <row r="40" spans="2:8" x14ac:dyDescent="0.25">
      <c r="B40" s="13" t="s">
        <v>1245</v>
      </c>
      <c r="C40" s="13" t="s">
        <v>2562</v>
      </c>
      <c r="D40" s="13">
        <v>53</v>
      </c>
      <c r="E40" s="13">
        <v>57</v>
      </c>
      <c r="F40" s="13" t="s">
        <v>2689</v>
      </c>
      <c r="G40" s="13">
        <v>5</v>
      </c>
      <c r="H40" s="13" t="s">
        <v>2563</v>
      </c>
    </row>
    <row r="41" spans="2:8" x14ac:dyDescent="0.25">
      <c r="B41" s="13" t="s">
        <v>1245</v>
      </c>
      <c r="C41" s="13" t="s">
        <v>2530</v>
      </c>
      <c r="D41" s="13">
        <v>58</v>
      </c>
      <c r="E41" s="13">
        <v>63</v>
      </c>
      <c r="F41" s="13"/>
      <c r="G41" s="13">
        <v>6</v>
      </c>
      <c r="H41" s="13" t="s">
        <v>2531</v>
      </c>
    </row>
    <row r="42" spans="2:8" x14ac:dyDescent="0.25">
      <c r="B42" s="13" t="s">
        <v>1244</v>
      </c>
      <c r="C42" s="13" t="s">
        <v>1229</v>
      </c>
      <c r="D42" s="13">
        <v>0</v>
      </c>
      <c r="E42" s="13">
        <v>11</v>
      </c>
      <c r="F42" s="13" t="s">
        <v>2688</v>
      </c>
      <c r="G42" s="13">
        <v>12</v>
      </c>
      <c r="H42" s="13" t="s">
        <v>2522</v>
      </c>
    </row>
    <row r="43" spans="2:8" x14ac:dyDescent="0.25">
      <c r="B43" s="13" t="s">
        <v>1244</v>
      </c>
      <c r="C43" s="13" t="s">
        <v>2523</v>
      </c>
      <c r="D43" s="13">
        <v>12</v>
      </c>
      <c r="E43" s="13">
        <v>12</v>
      </c>
      <c r="F43" s="13" t="s">
        <v>2689</v>
      </c>
      <c r="G43" s="13">
        <v>1</v>
      </c>
      <c r="H43" s="13" t="s">
        <v>2524</v>
      </c>
    </row>
    <row r="44" spans="2:8" x14ac:dyDescent="0.25">
      <c r="B44" s="13" t="s">
        <v>1244</v>
      </c>
      <c r="C44" s="13" t="s">
        <v>2525</v>
      </c>
      <c r="D44" s="13">
        <v>13</v>
      </c>
      <c r="E44" s="13">
        <v>13</v>
      </c>
      <c r="F44" s="13" t="s">
        <v>2689</v>
      </c>
      <c r="G44" s="13">
        <v>1</v>
      </c>
      <c r="H44" s="13" t="s">
        <v>2587</v>
      </c>
    </row>
    <row r="45" spans="2:8" x14ac:dyDescent="0.25">
      <c r="B45" s="13" t="s">
        <v>1244</v>
      </c>
      <c r="C45" s="13" t="s">
        <v>2526</v>
      </c>
      <c r="D45" s="13">
        <v>14</v>
      </c>
      <c r="E45" s="13">
        <v>14</v>
      </c>
      <c r="F45" s="13" t="s">
        <v>2689</v>
      </c>
      <c r="G45" s="13">
        <v>1</v>
      </c>
      <c r="H45" s="13" t="s">
        <v>2589</v>
      </c>
    </row>
    <row r="46" spans="2:8" x14ac:dyDescent="0.25">
      <c r="B46" s="13" t="s">
        <v>1244</v>
      </c>
      <c r="C46" s="13" t="s">
        <v>2528</v>
      </c>
      <c r="D46" s="13">
        <v>15</v>
      </c>
      <c r="E46" s="13">
        <v>15</v>
      </c>
      <c r="F46" s="13" t="s">
        <v>2689</v>
      </c>
      <c r="G46" s="13">
        <v>1</v>
      </c>
      <c r="H46" s="13" t="s">
        <v>2588</v>
      </c>
    </row>
    <row r="47" spans="2:8" x14ac:dyDescent="0.25">
      <c r="B47" s="13" t="s">
        <v>1244</v>
      </c>
      <c r="C47" s="13" t="s">
        <v>2532</v>
      </c>
      <c r="D47" s="13">
        <v>16</v>
      </c>
      <c r="E47" s="13">
        <v>18</v>
      </c>
      <c r="F47" s="13" t="s">
        <v>2689</v>
      </c>
      <c r="G47" s="13">
        <v>3</v>
      </c>
      <c r="H47" s="13">
        <v>0</v>
      </c>
    </row>
    <row r="48" spans="2:8" x14ac:dyDescent="0.25">
      <c r="B48" s="13" t="s">
        <v>1244</v>
      </c>
      <c r="C48" s="13" t="s">
        <v>2544</v>
      </c>
      <c r="D48" s="13">
        <v>19</v>
      </c>
      <c r="E48" s="13">
        <v>22</v>
      </c>
      <c r="F48" s="13" t="s">
        <v>2689</v>
      </c>
      <c r="G48" s="13">
        <v>4</v>
      </c>
      <c r="H48" s="13" t="s">
        <v>2549</v>
      </c>
    </row>
    <row r="49" spans="2:8" x14ac:dyDescent="0.25">
      <c r="B49" s="13" t="s">
        <v>1244</v>
      </c>
      <c r="C49" s="13" t="s">
        <v>2545</v>
      </c>
      <c r="D49" s="13">
        <v>23</v>
      </c>
      <c r="E49" s="13">
        <v>25</v>
      </c>
      <c r="F49" s="13" t="s">
        <v>2689</v>
      </c>
      <c r="G49" s="13">
        <v>3</v>
      </c>
      <c r="H49" s="13" t="s">
        <v>2550</v>
      </c>
    </row>
    <row r="50" spans="2:8" x14ac:dyDescent="0.25">
      <c r="B50" s="13" t="s">
        <v>1244</v>
      </c>
      <c r="C50" s="13" t="s">
        <v>1987</v>
      </c>
      <c r="D50" s="13">
        <v>26</v>
      </c>
      <c r="E50" s="13">
        <v>31</v>
      </c>
      <c r="F50" s="13" t="s">
        <v>2689</v>
      </c>
      <c r="G50" s="13">
        <v>6</v>
      </c>
      <c r="H50" s="13" t="s">
        <v>2546</v>
      </c>
    </row>
    <row r="51" spans="2:8" x14ac:dyDescent="0.25">
      <c r="B51" s="13" t="s">
        <v>1244</v>
      </c>
      <c r="C51" s="13" t="s">
        <v>1232</v>
      </c>
      <c r="D51" s="13">
        <v>32</v>
      </c>
      <c r="E51" s="13">
        <v>39</v>
      </c>
      <c r="F51" s="13" t="s">
        <v>2689</v>
      </c>
      <c r="G51" s="13">
        <v>8</v>
      </c>
      <c r="H51" s="13" t="s">
        <v>2547</v>
      </c>
    </row>
    <row r="52" spans="2:8" x14ac:dyDescent="0.25">
      <c r="B52" s="13" t="s">
        <v>1244</v>
      </c>
      <c r="C52" s="13" t="s">
        <v>2535</v>
      </c>
      <c r="D52" s="13">
        <v>40</v>
      </c>
      <c r="E52" s="13">
        <v>47</v>
      </c>
      <c r="F52" s="13" t="s">
        <v>2689</v>
      </c>
      <c r="G52" s="13">
        <v>8</v>
      </c>
      <c r="H52" s="13" t="s">
        <v>2536</v>
      </c>
    </row>
    <row r="53" spans="2:8" x14ac:dyDescent="0.25">
      <c r="B53" s="13" t="s">
        <v>1244</v>
      </c>
      <c r="C53" s="13" t="s">
        <v>2537</v>
      </c>
      <c r="D53" s="13">
        <v>48</v>
      </c>
      <c r="E53" s="13">
        <v>52</v>
      </c>
      <c r="F53" s="13" t="s">
        <v>2689</v>
      </c>
      <c r="G53" s="13">
        <v>5</v>
      </c>
      <c r="H53" s="13" t="s">
        <v>2538</v>
      </c>
    </row>
    <row r="54" spans="2:8" ht="18.75" customHeight="1" x14ac:dyDescent="0.25">
      <c r="B54" s="13" t="s">
        <v>1244</v>
      </c>
      <c r="C54" s="13" t="s">
        <v>2530</v>
      </c>
      <c r="D54" s="13">
        <v>53</v>
      </c>
      <c r="E54" s="13">
        <v>53</v>
      </c>
      <c r="F54" s="13"/>
      <c r="G54" s="13">
        <v>1</v>
      </c>
      <c r="H54" s="13" t="s">
        <v>2531</v>
      </c>
    </row>
    <row r="55" spans="2:8" x14ac:dyDescent="0.25">
      <c r="B55" s="13" t="s">
        <v>1244</v>
      </c>
      <c r="C55" s="13" t="s">
        <v>2539</v>
      </c>
      <c r="D55" s="13">
        <v>54</v>
      </c>
      <c r="E55" s="13">
        <v>54</v>
      </c>
      <c r="F55" s="13" t="s">
        <v>2689</v>
      </c>
      <c r="G55" s="13">
        <v>1</v>
      </c>
      <c r="H55" s="13" t="s">
        <v>2540</v>
      </c>
    </row>
    <row r="56" spans="2:8" x14ac:dyDescent="0.25">
      <c r="B56" s="13" t="s">
        <v>1244</v>
      </c>
      <c r="C56" s="13" t="s">
        <v>2541</v>
      </c>
      <c r="D56" s="13">
        <v>55</v>
      </c>
      <c r="E56" s="13">
        <v>55</v>
      </c>
      <c r="F56" s="13" t="s">
        <v>2689</v>
      </c>
      <c r="G56" s="13">
        <v>1</v>
      </c>
      <c r="H56" s="13" t="s">
        <v>2548</v>
      </c>
    </row>
    <row r="57" spans="2:8" x14ac:dyDescent="0.25">
      <c r="B57" s="13" t="s">
        <v>1244</v>
      </c>
      <c r="C57" s="13" t="s">
        <v>2543</v>
      </c>
      <c r="D57" s="13">
        <v>56</v>
      </c>
      <c r="E57" s="13">
        <v>63</v>
      </c>
      <c r="F57" s="13" t="s">
        <v>2689</v>
      </c>
      <c r="G57" s="13">
        <v>8</v>
      </c>
      <c r="H57" s="13" t="s">
        <v>2551</v>
      </c>
    </row>
    <row r="58" spans="2:8" x14ac:dyDescent="0.25">
      <c r="B58" s="13" t="s">
        <v>1243</v>
      </c>
      <c r="C58" s="13" t="s">
        <v>1229</v>
      </c>
      <c r="D58" s="13">
        <v>0</v>
      </c>
      <c r="E58" s="13">
        <v>11</v>
      </c>
      <c r="F58" s="13" t="s">
        <v>2688</v>
      </c>
      <c r="G58" s="13">
        <v>12</v>
      </c>
      <c r="H58" s="13" t="s">
        <v>2522</v>
      </c>
    </row>
    <row r="59" spans="2:8" x14ac:dyDescent="0.25">
      <c r="B59" s="13" t="s">
        <v>1243</v>
      </c>
      <c r="C59" s="13" t="s">
        <v>2523</v>
      </c>
      <c r="D59" s="13">
        <v>12</v>
      </c>
      <c r="E59" s="13">
        <v>12</v>
      </c>
      <c r="F59" s="13" t="s">
        <v>2689</v>
      </c>
      <c r="G59" s="13">
        <v>1</v>
      </c>
      <c r="H59" s="13" t="s">
        <v>2524</v>
      </c>
    </row>
    <row r="60" spans="2:8" x14ac:dyDescent="0.25">
      <c r="B60" s="13" t="s">
        <v>1243</v>
      </c>
      <c r="C60" s="13" t="s">
        <v>2525</v>
      </c>
      <c r="D60" s="13">
        <v>13</v>
      </c>
      <c r="E60" s="13">
        <v>13</v>
      </c>
      <c r="F60" s="13" t="s">
        <v>2689</v>
      </c>
      <c r="G60" s="13">
        <v>1</v>
      </c>
      <c r="H60" s="13" t="s">
        <v>2587</v>
      </c>
    </row>
    <row r="61" spans="2:8" x14ac:dyDescent="0.25">
      <c r="B61" s="13" t="s">
        <v>1243</v>
      </c>
      <c r="C61" s="13" t="s">
        <v>2526</v>
      </c>
      <c r="D61" s="13">
        <v>14</v>
      </c>
      <c r="E61" s="13">
        <v>14</v>
      </c>
      <c r="F61" s="13" t="s">
        <v>2689</v>
      </c>
      <c r="G61" s="13">
        <v>1</v>
      </c>
      <c r="H61" s="13" t="s">
        <v>2589</v>
      </c>
    </row>
    <row r="62" spans="2:8" x14ac:dyDescent="0.25">
      <c r="B62" s="13" t="s">
        <v>1243</v>
      </c>
      <c r="C62" s="13" t="s">
        <v>2528</v>
      </c>
      <c r="D62" s="13">
        <v>15</v>
      </c>
      <c r="E62" s="13">
        <v>15</v>
      </c>
      <c r="F62" s="13" t="s">
        <v>2689</v>
      </c>
      <c r="G62" s="13">
        <v>1</v>
      </c>
      <c r="H62" s="13" t="s">
        <v>2588</v>
      </c>
    </row>
    <row r="63" spans="2:8" x14ac:dyDescent="0.25">
      <c r="B63" s="13" t="s">
        <v>1243</v>
      </c>
      <c r="C63" s="13" t="s">
        <v>2529</v>
      </c>
      <c r="D63" s="13">
        <v>16</v>
      </c>
      <c r="E63" s="13">
        <v>16</v>
      </c>
      <c r="F63" s="13" t="s">
        <v>2689</v>
      </c>
      <c r="G63" s="13">
        <v>1</v>
      </c>
      <c r="H63" s="13" t="s">
        <v>2592</v>
      </c>
    </row>
    <row r="64" spans="2:8" x14ac:dyDescent="0.25">
      <c r="B64" s="13" t="s">
        <v>1243</v>
      </c>
      <c r="C64" s="13" t="s">
        <v>2530</v>
      </c>
      <c r="D64" s="13">
        <v>17</v>
      </c>
      <c r="E64" s="13">
        <v>17</v>
      </c>
      <c r="F64" s="13"/>
      <c r="G64" s="13">
        <v>1</v>
      </c>
      <c r="H64" s="13" t="s">
        <v>2531</v>
      </c>
    </row>
    <row r="65" spans="2:8" x14ac:dyDescent="0.25">
      <c r="B65" s="13" t="s">
        <v>1243</v>
      </c>
      <c r="C65" s="13" t="s">
        <v>2532</v>
      </c>
      <c r="D65" s="13">
        <v>18</v>
      </c>
      <c r="E65" s="13">
        <v>24</v>
      </c>
      <c r="F65" s="13" t="s">
        <v>2689</v>
      </c>
      <c r="G65" s="13">
        <v>7</v>
      </c>
      <c r="H65" s="13"/>
    </row>
    <row r="66" spans="2:8" x14ac:dyDescent="0.25">
      <c r="B66" s="13" t="s">
        <v>1243</v>
      </c>
      <c r="C66" s="13" t="s">
        <v>2530</v>
      </c>
      <c r="D66" s="13">
        <v>25</v>
      </c>
      <c r="E66" s="13">
        <v>25</v>
      </c>
      <c r="F66" s="13"/>
      <c r="G66" s="13">
        <v>1</v>
      </c>
      <c r="H66" s="13" t="s">
        <v>2531</v>
      </c>
    </row>
    <row r="67" spans="2:8" x14ac:dyDescent="0.25">
      <c r="B67" s="13" t="s">
        <v>1243</v>
      </c>
      <c r="C67" s="13" t="s">
        <v>2533</v>
      </c>
      <c r="D67" s="13">
        <v>26</v>
      </c>
      <c r="E67" s="13">
        <v>31</v>
      </c>
      <c r="F67" s="13" t="s">
        <v>2689</v>
      </c>
      <c r="G67" s="13">
        <v>6</v>
      </c>
      <c r="H67" s="13" t="s">
        <v>2534</v>
      </c>
    </row>
    <row r="68" spans="2:8" x14ac:dyDescent="0.25">
      <c r="B68" s="13" t="s">
        <v>1243</v>
      </c>
      <c r="C68" s="13" t="s">
        <v>1232</v>
      </c>
      <c r="D68" s="13">
        <v>32</v>
      </c>
      <c r="E68" s="13">
        <v>39</v>
      </c>
      <c r="F68" s="13" t="s">
        <v>2689</v>
      </c>
      <c r="G68" s="13">
        <v>8</v>
      </c>
      <c r="H68" s="13" t="s">
        <v>2583</v>
      </c>
    </row>
    <row r="69" spans="2:8" x14ac:dyDescent="0.25">
      <c r="B69" s="13" t="s">
        <v>1243</v>
      </c>
      <c r="C69" s="13" t="s">
        <v>2535</v>
      </c>
      <c r="D69" s="13">
        <v>40</v>
      </c>
      <c r="E69" s="13">
        <v>47</v>
      </c>
      <c r="F69" s="13" t="s">
        <v>2689</v>
      </c>
      <c r="G69" s="13">
        <v>8</v>
      </c>
      <c r="H69" s="13" t="s">
        <v>2584</v>
      </c>
    </row>
    <row r="70" spans="2:8" x14ac:dyDescent="0.25">
      <c r="B70" s="13" t="s">
        <v>1243</v>
      </c>
      <c r="C70" s="13" t="s">
        <v>2537</v>
      </c>
      <c r="D70" s="13">
        <v>48</v>
      </c>
      <c r="E70" s="13">
        <v>52</v>
      </c>
      <c r="F70" s="13" t="s">
        <v>2689</v>
      </c>
      <c r="G70" s="13">
        <v>5</v>
      </c>
      <c r="H70" s="13" t="s">
        <v>2586</v>
      </c>
    </row>
    <row r="71" spans="2:8" x14ac:dyDescent="0.25">
      <c r="B71" s="13" t="s">
        <v>1243</v>
      </c>
      <c r="C71" s="13" t="s">
        <v>3069</v>
      </c>
      <c r="D71" s="13">
        <v>53</v>
      </c>
      <c r="E71" s="13">
        <v>53</v>
      </c>
      <c r="F71" s="13"/>
      <c r="G71" s="13">
        <v>1</v>
      </c>
      <c r="H71" s="13" t="s">
        <v>2531</v>
      </c>
    </row>
    <row r="72" spans="2:8" x14ac:dyDescent="0.25">
      <c r="B72" s="13" t="s">
        <v>1243</v>
      </c>
      <c r="C72" s="13" t="s">
        <v>2539</v>
      </c>
      <c r="D72" s="13">
        <v>54</v>
      </c>
      <c r="E72" s="13">
        <v>54</v>
      </c>
      <c r="F72" s="13" t="s">
        <v>2689</v>
      </c>
      <c r="G72" s="13">
        <v>1</v>
      </c>
      <c r="H72" s="13" t="s">
        <v>2590</v>
      </c>
    </row>
    <row r="73" spans="2:8" x14ac:dyDescent="0.25">
      <c r="B73" s="13" t="s">
        <v>1243</v>
      </c>
      <c r="C73" s="13" t="s">
        <v>2541</v>
      </c>
      <c r="D73" s="13">
        <v>55</v>
      </c>
      <c r="E73" s="13">
        <v>55</v>
      </c>
      <c r="F73" s="13" t="s">
        <v>2689</v>
      </c>
      <c r="G73" s="13">
        <v>1</v>
      </c>
      <c r="H73" s="13" t="s">
        <v>2591</v>
      </c>
    </row>
    <row r="74" spans="2:8" x14ac:dyDescent="0.25">
      <c r="B74" s="13" t="s">
        <v>1243</v>
      </c>
      <c r="C74" s="13" t="s">
        <v>2543</v>
      </c>
      <c r="D74" s="13">
        <v>56</v>
      </c>
      <c r="E74" s="13">
        <v>63</v>
      </c>
      <c r="F74" s="13" t="s">
        <v>2689</v>
      </c>
      <c r="G74" s="13">
        <v>8</v>
      </c>
      <c r="H74" s="13" t="s">
        <v>2585</v>
      </c>
    </row>
    <row r="75" spans="2:8" x14ac:dyDescent="0.25">
      <c r="B75" s="13" t="s">
        <v>3070</v>
      </c>
      <c r="C75" s="13" t="s">
        <v>1229</v>
      </c>
      <c r="D75" s="13">
        <v>0</v>
      </c>
      <c r="E75" s="13">
        <v>7</v>
      </c>
      <c r="F75" s="13" t="s">
        <v>2688</v>
      </c>
      <c r="G75" s="13">
        <v>8</v>
      </c>
      <c r="H75" s="13" t="s">
        <v>2627</v>
      </c>
    </row>
    <row r="76" spans="2:8" x14ac:dyDescent="0.25">
      <c r="B76" s="13" t="s">
        <v>3070</v>
      </c>
      <c r="C76" s="13" t="s">
        <v>2628</v>
      </c>
      <c r="D76" s="13">
        <v>8</v>
      </c>
      <c r="E76" s="13">
        <v>8</v>
      </c>
      <c r="F76" s="13" t="s">
        <v>2689</v>
      </c>
      <c r="G76" s="13">
        <v>1</v>
      </c>
      <c r="H76" s="13" t="s">
        <v>2629</v>
      </c>
    </row>
    <row r="77" spans="2:8" x14ac:dyDescent="0.25">
      <c r="B77" s="13" t="s">
        <v>3070</v>
      </c>
      <c r="C77" s="13" t="s">
        <v>2630</v>
      </c>
      <c r="D77" s="13">
        <v>9</v>
      </c>
      <c r="E77" s="13">
        <v>14</v>
      </c>
      <c r="F77" s="13" t="s">
        <v>2689</v>
      </c>
      <c r="G77" s="13">
        <v>6</v>
      </c>
      <c r="H77" s="13" t="s">
        <v>2685</v>
      </c>
    </row>
    <row r="78" spans="2:8" x14ac:dyDescent="0.25">
      <c r="B78" s="13" t="s">
        <v>3070</v>
      </c>
      <c r="C78" s="13" t="s">
        <v>2616</v>
      </c>
      <c r="D78" s="13">
        <v>15</v>
      </c>
      <c r="E78" s="13">
        <v>21</v>
      </c>
      <c r="F78" s="13" t="s">
        <v>2689</v>
      </c>
      <c r="G78" s="13">
        <v>7</v>
      </c>
      <c r="H78" s="13" t="s">
        <v>2631</v>
      </c>
    </row>
    <row r="79" spans="2:8" x14ac:dyDescent="0.25">
      <c r="B79" s="13" t="s">
        <v>3070</v>
      </c>
      <c r="C79" s="13" t="s">
        <v>2532</v>
      </c>
      <c r="D79" s="13">
        <v>22</v>
      </c>
      <c r="E79" s="13">
        <v>26</v>
      </c>
      <c r="F79" s="13" t="s">
        <v>2689</v>
      </c>
      <c r="G79" s="13">
        <v>5</v>
      </c>
      <c r="H79" s="13"/>
    </row>
    <row r="80" spans="2:8" x14ac:dyDescent="0.25">
      <c r="B80" s="13" t="s">
        <v>3070</v>
      </c>
      <c r="C80" s="13" t="s">
        <v>2533</v>
      </c>
      <c r="D80" s="13">
        <v>27</v>
      </c>
      <c r="E80" s="13">
        <v>31</v>
      </c>
      <c r="F80" s="13" t="s">
        <v>2689</v>
      </c>
      <c r="G80" s="13">
        <v>5</v>
      </c>
      <c r="H80" s="13" t="s">
        <v>2632</v>
      </c>
    </row>
    <row r="81" spans="2:8" x14ac:dyDescent="0.25">
      <c r="B81" s="13" t="s">
        <v>96</v>
      </c>
      <c r="C81" s="13" t="s">
        <v>2612</v>
      </c>
      <c r="D81" s="13">
        <v>0</v>
      </c>
      <c r="E81" s="13">
        <v>7</v>
      </c>
      <c r="F81" s="13" t="s">
        <v>2689</v>
      </c>
      <c r="G81" s="13">
        <v>8</v>
      </c>
      <c r="H81" s="13" t="s">
        <v>2613</v>
      </c>
    </row>
    <row r="82" spans="2:8" x14ac:dyDescent="0.25">
      <c r="B82" s="13" t="s">
        <v>96</v>
      </c>
      <c r="C82" s="13" t="s">
        <v>2532</v>
      </c>
      <c r="D82" s="13">
        <v>8</v>
      </c>
      <c r="E82" s="13">
        <v>15</v>
      </c>
      <c r="F82" s="13" t="s">
        <v>2689</v>
      </c>
      <c r="G82" s="13">
        <v>8</v>
      </c>
      <c r="H82" s="13" t="s">
        <v>2622</v>
      </c>
    </row>
    <row r="83" spans="2:8" x14ac:dyDescent="0.25">
      <c r="B83" s="13" t="s">
        <v>96</v>
      </c>
      <c r="C83" s="13" t="s">
        <v>2616</v>
      </c>
      <c r="D83" s="13">
        <v>16</v>
      </c>
      <c r="E83" s="13">
        <v>22</v>
      </c>
      <c r="F83" s="13" t="s">
        <v>2689</v>
      </c>
      <c r="G83" s="13">
        <v>7</v>
      </c>
      <c r="H83" s="13" t="s">
        <v>2617</v>
      </c>
    </row>
    <row r="84" spans="2:8" x14ac:dyDescent="0.25">
      <c r="B84" s="13" t="s">
        <v>96</v>
      </c>
      <c r="C84" s="13" t="s">
        <v>2533</v>
      </c>
      <c r="D84" s="13">
        <v>23</v>
      </c>
      <c r="E84" s="13">
        <v>31</v>
      </c>
      <c r="F84" s="13" t="s">
        <v>2689</v>
      </c>
      <c r="G84" s="13">
        <v>9</v>
      </c>
      <c r="H84" s="13" t="s">
        <v>2623</v>
      </c>
    </row>
    <row r="85" spans="2:8" x14ac:dyDescent="0.25">
      <c r="B85" s="13" t="s">
        <v>94</v>
      </c>
      <c r="C85" s="13" t="s">
        <v>2612</v>
      </c>
      <c r="D85" s="13">
        <v>0</v>
      </c>
      <c r="E85" s="13">
        <v>7</v>
      </c>
      <c r="F85" s="13" t="s">
        <v>2689</v>
      </c>
      <c r="G85" s="13">
        <v>8</v>
      </c>
      <c r="H85" s="13" t="s">
        <v>2613</v>
      </c>
    </row>
    <row r="86" spans="2:8" x14ac:dyDescent="0.25">
      <c r="B86" s="13" t="s">
        <v>94</v>
      </c>
      <c r="C86" s="13" t="s">
        <v>2614</v>
      </c>
      <c r="D86" s="13">
        <v>8</v>
      </c>
      <c r="E86" s="13">
        <v>15</v>
      </c>
      <c r="F86" s="13" t="s">
        <v>2689</v>
      </c>
      <c r="G86" s="13">
        <v>8</v>
      </c>
      <c r="H86" s="13" t="s">
        <v>2615</v>
      </c>
    </row>
    <row r="87" spans="2:8" x14ac:dyDescent="0.25">
      <c r="B87" s="13" t="s">
        <v>94</v>
      </c>
      <c r="C87" s="13" t="s">
        <v>2616</v>
      </c>
      <c r="D87" s="13">
        <v>16</v>
      </c>
      <c r="E87" s="13">
        <v>22</v>
      </c>
      <c r="F87" s="13" t="s">
        <v>2689</v>
      </c>
      <c r="G87" s="13">
        <v>7</v>
      </c>
      <c r="H87" s="13" t="s">
        <v>2617</v>
      </c>
    </row>
    <row r="88" spans="2:8" x14ac:dyDescent="0.25">
      <c r="B88" s="13" t="s">
        <v>94</v>
      </c>
      <c r="C88" s="13" t="s">
        <v>2532</v>
      </c>
      <c r="D88" s="13">
        <v>23</v>
      </c>
      <c r="E88" s="13">
        <v>29</v>
      </c>
      <c r="F88" s="13" t="s">
        <v>2689</v>
      </c>
      <c r="G88" s="13">
        <v>7</v>
      </c>
      <c r="H88" s="13" t="s">
        <v>2618</v>
      </c>
    </row>
    <row r="89" spans="2:8" x14ac:dyDescent="0.25">
      <c r="B89" s="13" t="s">
        <v>94</v>
      </c>
      <c r="C89" s="13" t="s">
        <v>2533</v>
      </c>
      <c r="D89" s="13">
        <v>30</v>
      </c>
      <c r="E89" s="13">
        <v>31</v>
      </c>
      <c r="F89" s="13" t="s">
        <v>2689</v>
      </c>
      <c r="G89" s="13">
        <v>2</v>
      </c>
      <c r="H89" s="13" t="s">
        <v>2619</v>
      </c>
    </row>
    <row r="90" spans="2:8" x14ac:dyDescent="0.25">
      <c r="B90" s="13" t="s">
        <v>98</v>
      </c>
      <c r="C90" s="13" t="s">
        <v>2612</v>
      </c>
      <c r="D90" s="13">
        <v>0</v>
      </c>
      <c r="E90" s="13">
        <v>7</v>
      </c>
      <c r="F90" s="13" t="s">
        <v>2689</v>
      </c>
      <c r="G90" s="13">
        <v>8</v>
      </c>
      <c r="H90" s="13" t="s">
        <v>2613</v>
      </c>
    </row>
    <row r="91" spans="2:8" x14ac:dyDescent="0.25">
      <c r="B91" s="13" t="s">
        <v>98</v>
      </c>
      <c r="C91" s="13" t="s">
        <v>2614</v>
      </c>
      <c r="D91" s="13">
        <v>8</v>
      </c>
      <c r="E91" s="13">
        <v>15</v>
      </c>
      <c r="F91" s="13" t="s">
        <v>2689</v>
      </c>
      <c r="G91" s="13">
        <v>8</v>
      </c>
      <c r="H91" s="13" t="s">
        <v>2684</v>
      </c>
    </row>
    <row r="92" spans="2:8" x14ac:dyDescent="0.25">
      <c r="B92" s="13" t="s">
        <v>98</v>
      </c>
      <c r="C92" s="13" t="s">
        <v>2532</v>
      </c>
      <c r="D92" s="13">
        <v>16</v>
      </c>
      <c r="E92" s="13">
        <v>22</v>
      </c>
      <c r="F92" s="13" t="s">
        <v>2689</v>
      </c>
      <c r="G92" s="13">
        <v>7</v>
      </c>
      <c r="H92" s="13"/>
    </row>
    <row r="93" spans="2:8" x14ac:dyDescent="0.25">
      <c r="B93" s="13" t="s">
        <v>98</v>
      </c>
      <c r="C93" s="13" t="s">
        <v>2533</v>
      </c>
      <c r="D93" s="13">
        <v>23</v>
      </c>
      <c r="E93" s="13">
        <v>31</v>
      </c>
      <c r="F93" s="13" t="s">
        <v>2689</v>
      </c>
      <c r="G93" s="13">
        <v>9</v>
      </c>
      <c r="H93" s="13" t="s">
        <v>2624</v>
      </c>
    </row>
    <row r="94" spans="2:8" x14ac:dyDescent="0.25">
      <c r="B94" s="13" t="s">
        <v>95</v>
      </c>
      <c r="C94" s="13" t="s">
        <v>2620</v>
      </c>
      <c r="D94" s="13">
        <v>0</v>
      </c>
      <c r="E94" s="13">
        <v>15</v>
      </c>
      <c r="F94" s="13" t="s">
        <v>2688</v>
      </c>
      <c r="G94" s="13">
        <v>16</v>
      </c>
      <c r="H94" s="13"/>
    </row>
    <row r="95" spans="2:8" x14ac:dyDescent="0.25">
      <c r="B95" s="13" t="s">
        <v>95</v>
      </c>
      <c r="C95" s="13" t="s">
        <v>2616</v>
      </c>
      <c r="D95" s="13">
        <v>16</v>
      </c>
      <c r="E95" s="13">
        <v>22</v>
      </c>
      <c r="F95" s="13" t="s">
        <v>2689</v>
      </c>
      <c r="G95" s="13">
        <v>7</v>
      </c>
      <c r="H95" s="13" t="s">
        <v>2683</v>
      </c>
    </row>
    <row r="96" spans="2:8" x14ac:dyDescent="0.25">
      <c r="B96" s="13" t="s">
        <v>95</v>
      </c>
      <c r="C96" s="13" t="s">
        <v>2532</v>
      </c>
      <c r="D96" s="13">
        <v>23</v>
      </c>
      <c r="E96" s="13">
        <v>27</v>
      </c>
      <c r="F96" s="13" t="s">
        <v>2689</v>
      </c>
      <c r="G96" s="13">
        <v>5</v>
      </c>
      <c r="H96" s="13" t="s">
        <v>2618</v>
      </c>
    </row>
    <row r="97" spans="2:8" x14ac:dyDescent="0.25">
      <c r="B97" s="13" t="s">
        <v>95</v>
      </c>
      <c r="C97" s="13" t="s">
        <v>2533</v>
      </c>
      <c r="D97" s="13">
        <v>28</v>
      </c>
      <c r="E97" s="13">
        <v>31</v>
      </c>
      <c r="F97" s="13" t="s">
        <v>2689</v>
      </c>
      <c r="G97" s="13">
        <v>4</v>
      </c>
      <c r="H97" s="13" t="s">
        <v>2621</v>
      </c>
    </row>
    <row r="98" spans="2:8" x14ac:dyDescent="0.25">
      <c r="B98" s="13" t="s">
        <v>1235</v>
      </c>
      <c r="C98" s="13" t="s">
        <v>2620</v>
      </c>
      <c r="D98" s="13">
        <v>0</v>
      </c>
      <c r="E98" s="13">
        <v>15</v>
      </c>
      <c r="F98" s="13" t="s">
        <v>2688</v>
      </c>
      <c r="G98" s="13">
        <v>16</v>
      </c>
      <c r="H98" s="13" t="s">
        <v>2625</v>
      </c>
    </row>
    <row r="99" spans="2:8" x14ac:dyDescent="0.25">
      <c r="B99" s="13" t="s">
        <v>1235</v>
      </c>
      <c r="C99" s="13" t="s">
        <v>2532</v>
      </c>
      <c r="D99" s="13">
        <v>16</v>
      </c>
      <c r="E99" s="13">
        <v>22</v>
      </c>
      <c r="F99" s="13" t="s">
        <v>2689</v>
      </c>
      <c r="G99" s="13">
        <v>7</v>
      </c>
      <c r="H99" s="13"/>
    </row>
    <row r="100" spans="2:8" x14ac:dyDescent="0.25">
      <c r="B100" s="13" t="s">
        <v>1235</v>
      </c>
      <c r="C100" s="13" t="s">
        <v>2533</v>
      </c>
      <c r="D100" s="13">
        <v>23</v>
      </c>
      <c r="E100" s="13">
        <v>31</v>
      </c>
      <c r="F100" s="13" t="s">
        <v>2689</v>
      </c>
      <c r="G100" s="13">
        <v>9</v>
      </c>
      <c r="H100" s="13" t="s">
        <v>2626</v>
      </c>
    </row>
    <row r="101" spans="2:8" x14ac:dyDescent="0.25">
      <c r="B101" s="13" t="s">
        <v>1239</v>
      </c>
      <c r="C101" s="13" t="s">
        <v>2664</v>
      </c>
      <c r="D101" s="13">
        <v>0</v>
      </c>
      <c r="E101" s="13">
        <v>7</v>
      </c>
      <c r="F101" s="13" t="s">
        <v>2689</v>
      </c>
      <c r="G101" s="13">
        <v>8</v>
      </c>
      <c r="H101" s="13" t="s">
        <v>2665</v>
      </c>
    </row>
    <row r="102" spans="2:8" x14ac:dyDescent="0.25">
      <c r="B102" s="13" t="s">
        <v>1239</v>
      </c>
      <c r="C102" s="13" t="s">
        <v>2666</v>
      </c>
      <c r="D102" s="13">
        <v>8</v>
      </c>
      <c r="E102" s="13">
        <v>9</v>
      </c>
      <c r="F102" s="13" t="s">
        <v>2689</v>
      </c>
      <c r="G102" s="13">
        <v>2</v>
      </c>
      <c r="H102" s="13" t="s">
        <v>2667</v>
      </c>
    </row>
    <row r="103" spans="2:8" x14ac:dyDescent="0.25">
      <c r="B103" s="13" t="s">
        <v>1239</v>
      </c>
      <c r="C103" s="13" t="s">
        <v>2668</v>
      </c>
      <c r="D103" s="13">
        <v>10</v>
      </c>
      <c r="E103" s="13">
        <v>15</v>
      </c>
      <c r="F103" s="13" t="s">
        <v>2688</v>
      </c>
      <c r="G103" s="13">
        <v>6</v>
      </c>
      <c r="H103" s="13" t="s">
        <v>2669</v>
      </c>
    </row>
    <row r="104" spans="2:8" x14ac:dyDescent="0.25">
      <c r="B104" s="13" t="s">
        <v>1239</v>
      </c>
      <c r="C104" s="13" t="s">
        <v>2532</v>
      </c>
      <c r="D104" s="13">
        <v>16</v>
      </c>
      <c r="E104" s="13">
        <v>17</v>
      </c>
      <c r="F104" s="13" t="s">
        <v>2689</v>
      </c>
      <c r="G104" s="13">
        <v>2</v>
      </c>
      <c r="H104" s="13" t="s">
        <v>2670</v>
      </c>
    </row>
    <row r="105" spans="2:8" x14ac:dyDescent="0.25">
      <c r="B105" s="13" t="s">
        <v>1239</v>
      </c>
      <c r="C105" s="13" t="s">
        <v>1230</v>
      </c>
      <c r="D105" s="13">
        <v>18</v>
      </c>
      <c r="E105" s="13">
        <v>25</v>
      </c>
      <c r="F105" s="13" t="s">
        <v>2689</v>
      </c>
      <c r="G105" s="13">
        <v>8</v>
      </c>
      <c r="H105" s="13" t="s">
        <v>2687</v>
      </c>
    </row>
    <row r="106" spans="2:8" x14ac:dyDescent="0.25">
      <c r="B106" s="13" t="s">
        <v>1239</v>
      </c>
      <c r="C106" s="13" t="s">
        <v>2533</v>
      </c>
      <c r="D106" s="13">
        <v>26</v>
      </c>
      <c r="E106" s="13">
        <v>31</v>
      </c>
      <c r="F106" s="13" t="s">
        <v>2689</v>
      </c>
      <c r="G106" s="13">
        <v>6</v>
      </c>
      <c r="H106" s="13" t="s">
        <v>2671</v>
      </c>
    </row>
    <row r="107" spans="2:8" x14ac:dyDescent="0.25">
      <c r="B107" s="13" t="s">
        <v>2</v>
      </c>
      <c r="C107" s="13" t="s">
        <v>2633</v>
      </c>
      <c r="D107" s="13">
        <v>0</v>
      </c>
      <c r="E107" s="13">
        <v>8</v>
      </c>
      <c r="F107" s="13" t="s">
        <v>2689</v>
      </c>
      <c r="G107" s="13">
        <v>9</v>
      </c>
      <c r="H107" s="13" t="s">
        <v>2634</v>
      </c>
    </row>
    <row r="108" spans="2:8" x14ac:dyDescent="0.25">
      <c r="B108" s="13" t="s">
        <v>2</v>
      </c>
      <c r="C108" s="13" t="s">
        <v>2532</v>
      </c>
      <c r="D108" s="13">
        <v>9</v>
      </c>
      <c r="E108" s="13">
        <v>16</v>
      </c>
      <c r="F108" s="13" t="s">
        <v>2689</v>
      </c>
      <c r="G108" s="13">
        <v>8</v>
      </c>
      <c r="H108" s="13" t="s">
        <v>2639</v>
      </c>
    </row>
    <row r="109" spans="2:8" x14ac:dyDescent="0.25">
      <c r="B109" s="13" t="s">
        <v>2</v>
      </c>
      <c r="C109" s="13" t="s">
        <v>1230</v>
      </c>
      <c r="D109" s="13">
        <v>17</v>
      </c>
      <c r="E109" s="13">
        <v>24</v>
      </c>
      <c r="F109" s="13" t="s">
        <v>2689</v>
      </c>
      <c r="G109" s="13">
        <v>8</v>
      </c>
      <c r="H109" s="13" t="s">
        <v>2640</v>
      </c>
    </row>
    <row r="110" spans="2:8" x14ac:dyDescent="0.25">
      <c r="B110" s="13" t="s">
        <v>2</v>
      </c>
      <c r="C110" s="13" t="s">
        <v>2641</v>
      </c>
      <c r="D110" s="13">
        <v>25</v>
      </c>
      <c r="E110" s="13">
        <v>31</v>
      </c>
      <c r="F110" s="13" t="s">
        <v>2689</v>
      </c>
      <c r="G110" s="13">
        <v>7</v>
      </c>
      <c r="H110" s="13" t="s">
        <v>2642</v>
      </c>
    </row>
    <row r="111" spans="2:8" x14ac:dyDescent="0.25">
      <c r="B111" s="13" t="s">
        <v>1</v>
      </c>
      <c r="C111" s="13" t="s">
        <v>2633</v>
      </c>
      <c r="D111" s="13">
        <v>0</v>
      </c>
      <c r="E111" s="13">
        <v>8</v>
      </c>
      <c r="F111" s="13" t="s">
        <v>2689</v>
      </c>
      <c r="G111" s="13">
        <v>9</v>
      </c>
      <c r="H111" s="13" t="s">
        <v>2634</v>
      </c>
    </row>
    <row r="112" spans="2:8" x14ac:dyDescent="0.25">
      <c r="B112" s="13" t="s">
        <v>1</v>
      </c>
      <c r="C112" s="13" t="s">
        <v>2574</v>
      </c>
      <c r="D112" s="13">
        <v>9</v>
      </c>
      <c r="E112" s="13">
        <v>16</v>
      </c>
      <c r="F112" s="13" t="s">
        <v>2689</v>
      </c>
      <c r="G112" s="13">
        <v>8</v>
      </c>
      <c r="H112" s="13" t="s">
        <v>2635</v>
      </c>
    </row>
    <row r="113" spans="2:8" x14ac:dyDescent="0.25">
      <c r="B113" s="13" t="s">
        <v>1</v>
      </c>
      <c r="C113" s="13" t="s">
        <v>1230</v>
      </c>
      <c r="D113" s="13">
        <v>17</v>
      </c>
      <c r="E113" s="13">
        <v>24</v>
      </c>
      <c r="F113" s="13" t="s">
        <v>2689</v>
      </c>
      <c r="G113" s="13">
        <v>8</v>
      </c>
      <c r="H113" s="13" t="s">
        <v>2636</v>
      </c>
    </row>
    <row r="114" spans="2:8" x14ac:dyDescent="0.25">
      <c r="B114" s="13" t="s">
        <v>1</v>
      </c>
      <c r="C114" s="13" t="s">
        <v>2532</v>
      </c>
      <c r="D114" s="13">
        <v>25</v>
      </c>
      <c r="E114" s="13">
        <v>30</v>
      </c>
      <c r="F114" s="13" t="s">
        <v>2689</v>
      </c>
      <c r="G114" s="13">
        <v>6</v>
      </c>
      <c r="H114" s="13"/>
    </row>
    <row r="115" spans="2:8" x14ac:dyDescent="0.25">
      <c r="B115" s="13" t="s">
        <v>1</v>
      </c>
      <c r="C115" s="13" t="s">
        <v>2637</v>
      </c>
      <c r="D115" s="13">
        <v>31</v>
      </c>
      <c r="E115" s="13">
        <v>31</v>
      </c>
      <c r="F115" s="13" t="s">
        <v>2689</v>
      </c>
      <c r="G115" s="13">
        <v>1</v>
      </c>
      <c r="H115" s="13" t="s">
        <v>2638</v>
      </c>
    </row>
    <row r="116" spans="2:8" x14ac:dyDescent="0.25">
      <c r="B116" s="13" t="s">
        <v>1236</v>
      </c>
      <c r="C116" s="13" t="s">
        <v>1230</v>
      </c>
      <c r="D116" s="13">
        <v>0</v>
      </c>
      <c r="E116" s="13">
        <v>7</v>
      </c>
      <c r="F116" s="13" t="s">
        <v>2689</v>
      </c>
      <c r="G116" s="13">
        <v>8</v>
      </c>
      <c r="H116" s="13" t="s">
        <v>2686</v>
      </c>
    </row>
    <row r="117" spans="2:8" x14ac:dyDescent="0.25">
      <c r="B117" s="13" t="s">
        <v>1236</v>
      </c>
      <c r="C117" s="13" t="s">
        <v>2645</v>
      </c>
      <c r="D117" s="13">
        <v>8</v>
      </c>
      <c r="E117" s="13">
        <v>10</v>
      </c>
      <c r="F117" s="13" t="s">
        <v>2689</v>
      </c>
      <c r="G117" s="13">
        <v>3</v>
      </c>
      <c r="H117" s="13" t="s">
        <v>2646</v>
      </c>
    </row>
    <row r="118" spans="2:8" x14ac:dyDescent="0.25">
      <c r="B118" s="13" t="s">
        <v>1236</v>
      </c>
      <c r="C118" s="13" t="s">
        <v>2647</v>
      </c>
      <c r="D118" s="13">
        <v>11</v>
      </c>
      <c r="E118" s="13">
        <v>11</v>
      </c>
      <c r="F118" s="13" t="s">
        <v>2689</v>
      </c>
      <c r="G118" s="13">
        <v>1</v>
      </c>
      <c r="H118" s="13" t="s">
        <v>2648</v>
      </c>
    </row>
    <row r="119" spans="2:8" x14ac:dyDescent="0.25">
      <c r="B119" s="13" t="s">
        <v>1236</v>
      </c>
      <c r="C119" s="13" t="s">
        <v>2530</v>
      </c>
      <c r="D119" s="13">
        <v>12</v>
      </c>
      <c r="E119" s="13">
        <v>16</v>
      </c>
      <c r="F119" s="13"/>
      <c r="G119" s="13">
        <v>5</v>
      </c>
      <c r="H119" s="13" t="s">
        <v>2531</v>
      </c>
    </row>
    <row r="120" spans="2:8" x14ac:dyDescent="0.25">
      <c r="B120" s="13" t="s">
        <v>1236</v>
      </c>
      <c r="C120" s="13" t="s">
        <v>2532</v>
      </c>
      <c r="D120" s="13">
        <v>17</v>
      </c>
      <c r="E120" s="13">
        <v>25</v>
      </c>
      <c r="F120" s="13" t="s">
        <v>2689</v>
      </c>
      <c r="G120" s="13">
        <v>9</v>
      </c>
      <c r="H120" s="13" t="s">
        <v>2649</v>
      </c>
    </row>
    <row r="121" spans="2:8" x14ac:dyDescent="0.25">
      <c r="B121" s="13" t="s">
        <v>1236</v>
      </c>
      <c r="C121" s="13" t="s">
        <v>2533</v>
      </c>
      <c r="D121" s="13">
        <v>26</v>
      </c>
      <c r="E121" s="13">
        <v>31</v>
      </c>
      <c r="F121" s="13" t="s">
        <v>2689</v>
      </c>
      <c r="G121" s="13">
        <v>6</v>
      </c>
      <c r="H121" s="13" t="s">
        <v>2650</v>
      </c>
    </row>
    <row r="122" spans="2:8" x14ac:dyDescent="0.25">
      <c r="B122" s="13" t="s">
        <v>1236</v>
      </c>
      <c r="C122" s="13" t="s">
        <v>2633</v>
      </c>
      <c r="D122" s="13">
        <v>32</v>
      </c>
      <c r="E122" s="13">
        <v>40</v>
      </c>
      <c r="F122" s="13" t="s">
        <v>2689</v>
      </c>
      <c r="G122" s="13">
        <v>9</v>
      </c>
      <c r="H122" s="13" t="s">
        <v>2634</v>
      </c>
    </row>
    <row r="123" spans="2:8" x14ac:dyDescent="0.25">
      <c r="B123" s="13" t="s">
        <v>1236</v>
      </c>
      <c r="C123" s="13" t="s">
        <v>2651</v>
      </c>
      <c r="D123" s="13">
        <v>41</v>
      </c>
      <c r="E123" s="13">
        <v>48</v>
      </c>
      <c r="F123" s="13" t="s">
        <v>2689</v>
      </c>
      <c r="G123" s="13">
        <v>9</v>
      </c>
      <c r="H123" s="13" t="s">
        <v>2652</v>
      </c>
    </row>
    <row r="124" spans="2:8" x14ac:dyDescent="0.25">
      <c r="B124" s="13" t="s">
        <v>1236</v>
      </c>
      <c r="C124" s="13" t="s">
        <v>2653</v>
      </c>
      <c r="D124" s="13">
        <v>50</v>
      </c>
      <c r="E124" s="13">
        <v>57</v>
      </c>
      <c r="F124" s="13" t="s">
        <v>2689</v>
      </c>
      <c r="G124" s="13">
        <v>9</v>
      </c>
      <c r="H124" s="13" t="s">
        <v>2654</v>
      </c>
    </row>
    <row r="125" spans="2:8" x14ac:dyDescent="0.25">
      <c r="B125" s="13" t="s">
        <v>1236</v>
      </c>
      <c r="C125" s="13" t="s">
        <v>2655</v>
      </c>
      <c r="D125" s="13">
        <v>58</v>
      </c>
      <c r="E125" s="13">
        <v>59</v>
      </c>
      <c r="F125" s="13" t="s">
        <v>2689</v>
      </c>
      <c r="G125" s="13">
        <v>2</v>
      </c>
      <c r="H125" s="13" t="s">
        <v>2656</v>
      </c>
    </row>
    <row r="126" spans="2:8" x14ac:dyDescent="0.25">
      <c r="B126" s="13" t="s">
        <v>1236</v>
      </c>
      <c r="C126" s="13" t="s">
        <v>2657</v>
      </c>
      <c r="D126" s="13">
        <v>61</v>
      </c>
      <c r="E126" s="13">
        <v>63</v>
      </c>
      <c r="F126" s="13" t="s">
        <v>2689</v>
      </c>
      <c r="G126" s="13">
        <v>3</v>
      </c>
      <c r="H126" s="13" t="s">
        <v>2658</v>
      </c>
    </row>
    <row r="127" spans="2:8" x14ac:dyDescent="0.25">
      <c r="B127" s="13" t="s">
        <v>1237</v>
      </c>
      <c r="C127" s="13" t="s">
        <v>1230</v>
      </c>
      <c r="D127" s="13">
        <v>0</v>
      </c>
      <c r="E127" s="13">
        <v>7</v>
      </c>
      <c r="F127" s="13" t="s">
        <v>2689</v>
      </c>
      <c r="G127" s="13">
        <v>8</v>
      </c>
      <c r="H127" s="13" t="s">
        <v>2673</v>
      </c>
    </row>
    <row r="128" spans="2:8" x14ac:dyDescent="0.25">
      <c r="B128" s="13" t="s">
        <v>1237</v>
      </c>
      <c r="C128" s="13" t="s">
        <v>2616</v>
      </c>
      <c r="D128" s="13">
        <v>8</v>
      </c>
      <c r="E128" s="13">
        <v>14</v>
      </c>
      <c r="F128" s="13" t="s">
        <v>2689</v>
      </c>
      <c r="G128" s="13">
        <v>7</v>
      </c>
      <c r="H128" s="13" t="s">
        <v>2659</v>
      </c>
    </row>
    <row r="129" spans="2:8" x14ac:dyDescent="0.25">
      <c r="B129" s="13" t="s">
        <v>1237</v>
      </c>
      <c r="C129" s="13" t="s">
        <v>2530</v>
      </c>
      <c r="D129" s="13">
        <v>15</v>
      </c>
      <c r="E129" s="13">
        <v>16</v>
      </c>
      <c r="F129" s="13"/>
      <c r="G129" s="13">
        <v>2</v>
      </c>
      <c r="H129" s="13" t="s">
        <v>2531</v>
      </c>
    </row>
    <row r="130" spans="2:8" x14ac:dyDescent="0.25">
      <c r="B130" s="13" t="s">
        <v>1237</v>
      </c>
      <c r="C130" s="13" t="s">
        <v>2532</v>
      </c>
      <c r="D130" s="13">
        <v>17</v>
      </c>
      <c r="E130" s="13">
        <v>25</v>
      </c>
      <c r="F130" s="13" t="s">
        <v>2689</v>
      </c>
      <c r="G130" s="13">
        <v>9</v>
      </c>
      <c r="H130" s="13" t="s">
        <v>2660</v>
      </c>
    </row>
    <row r="131" spans="2:8" x14ac:dyDescent="0.25">
      <c r="B131" s="13" t="s">
        <v>1237</v>
      </c>
      <c r="C131" s="13" t="s">
        <v>2533</v>
      </c>
      <c r="D131" s="13">
        <v>26</v>
      </c>
      <c r="E131" s="13">
        <v>31</v>
      </c>
      <c r="F131" s="13" t="s">
        <v>2689</v>
      </c>
      <c r="G131" s="13">
        <v>6</v>
      </c>
      <c r="H131" s="13" t="s">
        <v>2650</v>
      </c>
    </row>
    <row r="132" spans="2:8" x14ac:dyDescent="0.25">
      <c r="B132" s="13" t="s">
        <v>1237</v>
      </c>
      <c r="C132" s="13" t="s">
        <v>2633</v>
      </c>
      <c r="D132" s="13">
        <v>32</v>
      </c>
      <c r="E132" s="13">
        <v>40</v>
      </c>
      <c r="F132" s="13" t="s">
        <v>2689</v>
      </c>
      <c r="G132" s="13">
        <v>9</v>
      </c>
      <c r="H132" s="13" t="s">
        <v>2634</v>
      </c>
    </row>
    <row r="133" spans="2:8" x14ac:dyDescent="0.25">
      <c r="B133" s="13" t="s">
        <v>1237</v>
      </c>
      <c r="C133" s="13" t="s">
        <v>2651</v>
      </c>
      <c r="D133" s="13">
        <v>41</v>
      </c>
      <c r="E133" s="13">
        <v>48</v>
      </c>
      <c r="F133" s="13" t="s">
        <v>2689</v>
      </c>
      <c r="G133" s="13">
        <v>9</v>
      </c>
      <c r="H133" s="13" t="s">
        <v>2661</v>
      </c>
    </row>
    <row r="134" spans="2:8" x14ac:dyDescent="0.25">
      <c r="B134" s="13" t="s">
        <v>1237</v>
      </c>
      <c r="C134" s="13" t="s">
        <v>2653</v>
      </c>
      <c r="D134" s="13">
        <v>50</v>
      </c>
      <c r="E134" s="13">
        <v>57</v>
      </c>
      <c r="F134" s="13" t="s">
        <v>2689</v>
      </c>
      <c r="G134" s="13">
        <v>9</v>
      </c>
      <c r="H134" s="13" t="s">
        <v>2662</v>
      </c>
    </row>
    <row r="135" spans="2:8" x14ac:dyDescent="0.25">
      <c r="B135" s="13" t="s">
        <v>1237</v>
      </c>
      <c r="C135" s="13" t="s">
        <v>2655</v>
      </c>
      <c r="D135" s="13">
        <v>58</v>
      </c>
      <c r="E135" s="13">
        <v>59</v>
      </c>
      <c r="F135" s="13" t="s">
        <v>2689</v>
      </c>
      <c r="G135" s="13">
        <v>2</v>
      </c>
      <c r="H135" s="13" t="s">
        <v>2663</v>
      </c>
    </row>
    <row r="136" spans="2:8" x14ac:dyDescent="0.25">
      <c r="B136" s="13" t="s">
        <v>1237</v>
      </c>
      <c r="C136" s="13" t="s">
        <v>2657</v>
      </c>
      <c r="D136" s="13">
        <v>61</v>
      </c>
      <c r="E136" s="13">
        <v>63</v>
      </c>
      <c r="F136" s="13" t="s">
        <v>2689</v>
      </c>
      <c r="G136" s="13">
        <v>3</v>
      </c>
      <c r="H136" s="13" t="s">
        <v>2658</v>
      </c>
    </row>
    <row r="137" spans="2:8" x14ac:dyDescent="0.25">
      <c r="B137" s="13" t="s">
        <v>1075</v>
      </c>
      <c r="C137" s="13" t="s">
        <v>2633</v>
      </c>
      <c r="D137" s="13">
        <v>0</v>
      </c>
      <c r="E137" s="13">
        <v>8</v>
      </c>
      <c r="F137" s="13" t="s">
        <v>2689</v>
      </c>
      <c r="G137" s="13">
        <v>9</v>
      </c>
      <c r="H137" s="13" t="s">
        <v>2634</v>
      </c>
    </row>
    <row r="138" spans="2:8" x14ac:dyDescent="0.25">
      <c r="B138" s="13" t="s">
        <v>1075</v>
      </c>
      <c r="C138" s="13" t="s">
        <v>2574</v>
      </c>
      <c r="D138" s="13">
        <v>9</v>
      </c>
      <c r="E138" s="13">
        <v>16</v>
      </c>
      <c r="F138" s="13" t="s">
        <v>2689</v>
      </c>
      <c r="G138" s="13">
        <v>8</v>
      </c>
      <c r="H138" s="13" t="s">
        <v>2635</v>
      </c>
    </row>
    <row r="139" spans="2:8" x14ac:dyDescent="0.25">
      <c r="B139" s="13" t="s">
        <v>1075</v>
      </c>
      <c r="C139" s="13" t="s">
        <v>2532</v>
      </c>
      <c r="D139" s="13">
        <v>17</v>
      </c>
      <c r="E139" s="13">
        <v>24</v>
      </c>
      <c r="F139" s="13" t="s">
        <v>2689</v>
      </c>
      <c r="G139" s="13">
        <v>8</v>
      </c>
      <c r="H139" s="13" t="s">
        <v>2643</v>
      </c>
    </row>
    <row r="140" spans="2:8" x14ac:dyDescent="0.25">
      <c r="B140" s="13" t="s">
        <v>1075</v>
      </c>
      <c r="C140" s="13" t="s">
        <v>2533</v>
      </c>
      <c r="D140" s="13">
        <v>25</v>
      </c>
      <c r="E140" s="13">
        <v>31</v>
      </c>
      <c r="F140" s="13" t="s">
        <v>2689</v>
      </c>
      <c r="G140" s="13">
        <v>7</v>
      </c>
      <c r="H140" s="13" t="s">
        <v>2644</v>
      </c>
    </row>
    <row r="141" spans="2:8" x14ac:dyDescent="0.25">
      <c r="B141" s="13" t="s">
        <v>1242</v>
      </c>
      <c r="C141" s="13" t="s">
        <v>2672</v>
      </c>
      <c r="D141" s="13" t="s">
        <v>2672</v>
      </c>
      <c r="E141" s="13" t="s">
        <v>2672</v>
      </c>
      <c r="F141" s="13" t="s">
        <v>2672</v>
      </c>
      <c r="G141" s="13"/>
      <c r="H141" s="13" t="s">
        <v>2672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Combined</vt:lpstr>
      <vt:lpstr>DS.MR</vt:lpstr>
      <vt:lpstr>BUFFER.MR</vt:lpstr>
      <vt:lpstr>VOPC.MR</vt:lpstr>
      <vt:lpstr>MIMG.MR</vt:lpstr>
      <vt:lpstr>FLAT.MR</vt:lpstr>
      <vt:lpstr>Inst(Past)</vt:lpstr>
      <vt:lpstr>Encodings</vt:lpstr>
      <vt:lpstr>Fields</vt:lpstr>
      <vt:lpstr>Inst2(Past)</vt:lpstr>
    </vt:vector>
  </TitlesOfParts>
  <Company>Ryan S White (sunsetquest)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AMD GCN Assembly Info</dc:title>
  <dc:creator>Ryan White</dc:creator>
  <cp:lastModifiedBy>Ryan White</cp:lastModifiedBy>
  <dcterms:created xsi:type="dcterms:W3CDTF">2013-11-20T23:34:30Z</dcterms:created>
  <dcterms:modified xsi:type="dcterms:W3CDTF">2015-07-10T22:34:54Z</dcterms:modified>
</cp:coreProperties>
</file>