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<sst xmlns="http://schemas.openxmlformats.org/spreadsheetml/2006/main" count="105">
  <si>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</si>
  <si>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</si>
  <si>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</si>
  <si>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</si>
  <si>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</si>
  <si>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</si>
  <si>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</si>
  <si>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</si>
  <si>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</si>
  <si>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</si>
  <si>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</si>
  <si>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</si>
  <si>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</si>
  <si>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</si>
  <si>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</si>
  <si>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</si>
  <si>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</si>
  <si>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</si>
  <si>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</si>
  <si>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</si>
  <si>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</si>
  <si>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</si>
  <si>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表格有误会更新，版本号左上角</t>
  </si>
  <si>
    <t>4a</t>
  </si>
  <si>
    <t>4x</t>
  </si>
  <si>
    <t>皮！</t>
  </si>
  <si>
    <t>5a</t>
  </si>
  <si>
    <t>种类</t>
  </si>
  <si>
    <t>数量</t>
  </si>
  <si>
    <t>占比</t>
  </si>
  <si>
    <t>男仆</t>
  </si>
  <si>
    <t>5b</t>
  </si>
  <si>
    <t>4x肥</t>
  </si>
  <si>
    <t>提箱</t>
  </si>
  <si>
    <t>5x肥</t>
  </si>
  <si>
    <t>萨拉丁</t>
  </si>
  <si>
    <t>护士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</si>
  <si>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</si>
  <si>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</si>
  <si>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</si>
  <si>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</si>
  <si>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</si>
  <si>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</si>
  <si>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</si>
  <si>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熊妹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</si>
  <si>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</si>
  <si>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</si>
  <si>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</si>
  <si>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</si>
  <si>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</si>
  <si>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</si>
  <si>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</si>
  <si>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</si>
  <si>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</si>
  <si>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</si>
  <si>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</si>
  <si>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</si>
  <si>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</si>
  <si>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</si>
  <si>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</si>
  <si>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</si>
  <si>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</si>
  <si>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</si>
  <si>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</si>
  <si>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6+</t>
  </si>
  <si>
    <t>摩根</t>
  </si>
  <si>
    <t>南瓜</t>
  </si>
  <si>
    <t>甜甜圈</t>
  </si>
  <si>
    <t>火呆</t>
  </si>
  <si>
    <t>火奶</t>
  </si>
  <si>
    <t>骷髅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</si>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</sst>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3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9" borderId="14" applyNumberFormat="0" applyAlignment="0" applyProtection="0">
      <alignment vertical="center"/>
    </xf>
    <xf numFmtId="0" fontId="15" fillId="29" borderId="13" applyNumberFormat="0" applyAlignment="0" applyProtection="0">
      <alignment vertical="center"/>
    </xf>
    <xf numFmtId="0" fontId="13" fillId="25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topLeftCell="A4" workbookViewId="0">
      <selection activeCell="G36" sqref="G36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/>
      <c r="I3" s="5"/>
      <c r="J3" s="5"/>
      <c r="K3" s="5"/>
      <c r="L3" s="5"/>
      <c r="M3" s="5"/>
      <c r="N3" s="5"/>
      <c r="O3" s="5"/>
      <c r="P3" s="5"/>
      <c r="Q3" s="13" t="s">
        <v>22</v>
      </c>
      <c r="R3" s="13"/>
      <c r="S3" s="28"/>
    </row>
    <row r="4" spans="1:19">
      <c r="A4" s="4">
        <v>2</v>
      </c>
      <c r="B4" s="5"/>
      <c r="C4" s="5" t="s">
        <v>23</v>
      </c>
      <c r="D4" s="5" t="s">
        <v>24</v>
      </c>
      <c r="E4" s="5" t="s">
        <v>24</v>
      </c>
      <c r="F4" s="11" t="s">
        <v>25</v>
      </c>
      <c r="G4" s="6" t="s">
        <v>18</v>
      </c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24</v>
      </c>
      <c r="F5" s="5" t="s">
        <v>24</v>
      </c>
      <c r="G5" s="8" t="s">
        <v>26</v>
      </c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24</v>
      </c>
      <c r="F6" s="5" t="s">
        <v>24</v>
      </c>
      <c r="G6" s="5" t="s">
        <v>20</v>
      </c>
      <c r="H6" s="5"/>
      <c r="I6" s="5"/>
      <c r="J6" s="5"/>
      <c r="K6" s="5"/>
      <c r="L6" s="5"/>
      <c r="M6" s="5"/>
      <c r="N6" s="5"/>
      <c r="O6" s="5"/>
      <c r="P6" s="5"/>
      <c r="Q6" s="29" t="s">
        <v>27</v>
      </c>
      <c r="R6" s="29" t="s">
        <v>28</v>
      </c>
      <c r="S6" s="30" t="s">
        <v>29</v>
      </c>
    </row>
    <row r="7" spans="1:19">
      <c r="A7" s="4">
        <v>5</v>
      </c>
      <c r="B7" s="5"/>
      <c r="C7" s="7" t="s">
        <v>30</v>
      </c>
      <c r="D7" s="5" t="s">
        <v>24</v>
      </c>
      <c r="E7" s="5" t="s">
        <v>24</v>
      </c>
      <c r="F7" s="7" t="s">
        <v>30</v>
      </c>
      <c r="G7" s="5" t="s">
        <v>24</v>
      </c>
      <c r="H7" s="5"/>
      <c r="I7" s="5"/>
      <c r="J7" s="5"/>
      <c r="K7" s="5"/>
      <c r="L7" s="5"/>
      <c r="M7" s="5"/>
      <c r="N7" s="5"/>
      <c r="O7" s="5"/>
      <c r="P7" s="5"/>
      <c r="Q7" s="5" t="s">
        <v>21</v>
      </c>
      <c r="R7" s="5">
        <f>COUNTIF($B$3:$P$102,Q7)</f>
        <v>5</v>
      </c>
      <c r="S7" s="31">
        <f t="shared" ref="S7:S18" si="0">R7/$R$104</f>
        <v>0.0442477876106195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24</v>
      </c>
      <c r="F8" s="8" t="s">
        <v>26</v>
      </c>
      <c r="G8" s="5" t="s">
        <v>31</v>
      </c>
      <c r="H8" s="5"/>
      <c r="I8" s="5"/>
      <c r="J8" s="5"/>
      <c r="K8" s="5"/>
      <c r="L8" s="5"/>
      <c r="M8" s="5"/>
      <c r="N8" s="5"/>
      <c r="O8" s="5"/>
      <c r="P8" s="5"/>
      <c r="Q8" s="5" t="s">
        <v>32</v>
      </c>
      <c r="R8" s="5">
        <f>COUNTIF($B$3:$P$102,Q8)</f>
        <v>3</v>
      </c>
      <c r="S8" s="31">
        <f t="shared" si="0"/>
        <v>0.0265486725663717</v>
      </c>
    </row>
    <row r="9" spans="1:19">
      <c r="A9" s="4">
        <v>7</v>
      </c>
      <c r="B9" s="5"/>
      <c r="C9" s="5" t="s">
        <v>31</v>
      </c>
      <c r="D9" s="7" t="s">
        <v>33</v>
      </c>
      <c r="E9" s="7" t="s">
        <v>33</v>
      </c>
      <c r="F9" s="6" t="s">
        <v>18</v>
      </c>
      <c r="G9" s="5" t="s">
        <v>24</v>
      </c>
      <c r="H9" s="5"/>
      <c r="I9" s="5"/>
      <c r="J9" s="5"/>
      <c r="K9" s="5"/>
      <c r="L9" s="5"/>
      <c r="M9" s="5"/>
      <c r="N9" s="5"/>
      <c r="O9" s="5"/>
      <c r="P9" s="5"/>
      <c r="Q9" s="5" t="s">
        <v>34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24</v>
      </c>
      <c r="D10" s="5" t="s">
        <v>24</v>
      </c>
      <c r="E10" s="5" t="s">
        <v>31</v>
      </c>
      <c r="F10" s="5" t="s">
        <v>20</v>
      </c>
      <c r="G10" s="9" t="s">
        <v>19</v>
      </c>
      <c r="H10" s="5"/>
      <c r="I10" s="5"/>
      <c r="J10" s="5"/>
      <c r="K10" s="5"/>
      <c r="L10" s="5"/>
      <c r="M10" s="5"/>
      <c r="N10" s="5"/>
      <c r="O10" s="5"/>
      <c r="P10" s="5"/>
      <c r="Q10" s="5" t="s">
        <v>24</v>
      </c>
      <c r="R10" s="5">
        <f t="shared" si="1"/>
        <v>35</v>
      </c>
      <c r="S10" s="31">
        <f t="shared" si="0"/>
        <v>0.309734513274336</v>
      </c>
    </row>
    <row r="11" spans="1:19">
      <c r="A11" s="4">
        <v>9</v>
      </c>
      <c r="B11" s="5"/>
      <c r="C11" s="5" t="s">
        <v>24</v>
      </c>
      <c r="D11" s="6" t="s">
        <v>18</v>
      </c>
      <c r="E11" s="5" t="s">
        <v>20</v>
      </c>
      <c r="F11" s="9" t="s">
        <v>19</v>
      </c>
      <c r="G11" s="5" t="s">
        <v>24</v>
      </c>
      <c r="H11" s="5"/>
      <c r="I11" s="5"/>
      <c r="J11" s="5"/>
      <c r="K11" s="5"/>
      <c r="L11" s="5"/>
      <c r="M11" s="5"/>
      <c r="N11" s="5"/>
      <c r="O11" s="5"/>
      <c r="P11" s="5"/>
      <c r="Q11" s="5" t="s">
        <v>20</v>
      </c>
      <c r="R11" s="5">
        <f t="shared" si="1"/>
        <v>20</v>
      </c>
      <c r="S11" s="31">
        <f t="shared" si="0"/>
        <v>0.176991150442478</v>
      </c>
    </row>
    <row r="12" spans="1:19">
      <c r="A12" s="4">
        <v>10</v>
      </c>
      <c r="B12" s="5"/>
      <c r="C12" s="5" t="s">
        <v>24</v>
      </c>
      <c r="D12" s="5" t="s">
        <v>24</v>
      </c>
      <c r="E12" s="5" t="s">
        <v>24</v>
      </c>
      <c r="F12" s="5" t="s">
        <v>32</v>
      </c>
      <c r="G12" s="5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 t="s">
        <v>23</v>
      </c>
      <c r="R12" s="5">
        <f t="shared" si="1"/>
        <v>6</v>
      </c>
      <c r="S12" s="31">
        <f t="shared" si="0"/>
        <v>0.0530973451327434</v>
      </c>
    </row>
    <row r="13" spans="1:19">
      <c r="A13" s="4">
        <v>11</v>
      </c>
      <c r="B13" s="5"/>
      <c r="D13" s="5" t="s">
        <v>24</v>
      </c>
      <c r="E13" s="7" t="s">
        <v>33</v>
      </c>
      <c r="F13" s="6" t="s">
        <v>18</v>
      </c>
      <c r="G13" s="5" t="s">
        <v>20</v>
      </c>
      <c r="H13" s="5"/>
      <c r="I13" s="5"/>
      <c r="J13" s="5"/>
      <c r="K13" s="5"/>
      <c r="L13" s="5"/>
      <c r="M13" s="5"/>
      <c r="N13" s="5"/>
      <c r="O13" s="5"/>
      <c r="P13" s="5"/>
      <c r="Q13" s="5" t="s">
        <v>31</v>
      </c>
      <c r="R13" s="5">
        <f t="shared" si="1"/>
        <v>7</v>
      </c>
      <c r="S13" s="31">
        <f t="shared" si="0"/>
        <v>0.0619469026548673</v>
      </c>
    </row>
    <row r="14" spans="1:19">
      <c r="A14" s="4">
        <v>12</v>
      </c>
      <c r="B14" s="5"/>
      <c r="D14" s="5" t="s">
        <v>20</v>
      </c>
      <c r="E14" s="7" t="s">
        <v>35</v>
      </c>
      <c r="F14" s="8" t="s">
        <v>26</v>
      </c>
      <c r="G14" s="5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16</v>
      </c>
      <c r="S14" s="32">
        <f t="shared" si="0"/>
        <v>0.141592920353982</v>
      </c>
    </row>
    <row r="15" spans="1:19">
      <c r="A15" s="4">
        <v>13</v>
      </c>
      <c r="B15" s="5"/>
      <c r="C15" s="5"/>
      <c r="D15" s="7" t="s">
        <v>36</v>
      </c>
      <c r="E15" s="5" t="s">
        <v>23</v>
      </c>
      <c r="F15" s="5" t="s">
        <v>24</v>
      </c>
      <c r="G15" s="5" t="s">
        <v>21</v>
      </c>
      <c r="H15" s="5"/>
      <c r="I15" s="5"/>
      <c r="J15" s="5"/>
      <c r="K15" s="5"/>
      <c r="L15" s="5"/>
      <c r="M15" s="5"/>
      <c r="N15" s="5"/>
      <c r="O15" s="5"/>
      <c r="P15" s="5"/>
      <c r="Q15" s="8" t="s">
        <v>26</v>
      </c>
      <c r="R15" s="5">
        <f t="shared" si="1"/>
        <v>5</v>
      </c>
      <c r="S15" s="31">
        <f t="shared" si="0"/>
        <v>0.0442477876106195</v>
      </c>
    </row>
    <row r="16" spans="1:19">
      <c r="A16" s="4">
        <v>14</v>
      </c>
      <c r="B16" s="5"/>
      <c r="C16" s="5"/>
      <c r="E16" s="7" t="s">
        <v>33</v>
      </c>
      <c r="F16" s="5" t="s">
        <v>24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9" t="s">
        <v>19</v>
      </c>
      <c r="R16" s="5">
        <f t="shared" si="1"/>
        <v>4</v>
      </c>
      <c r="S16" s="31">
        <f t="shared" si="0"/>
        <v>0.0353982300884956</v>
      </c>
    </row>
    <row r="17" spans="1:19">
      <c r="A17" s="4">
        <v>15</v>
      </c>
      <c r="B17" s="5"/>
      <c r="C17" s="5"/>
      <c r="E17" s="7" t="s">
        <v>33</v>
      </c>
      <c r="F17" s="5" t="s">
        <v>23</v>
      </c>
      <c r="G17" s="6" t="s">
        <v>18</v>
      </c>
      <c r="H17" s="5"/>
      <c r="I17" s="5"/>
      <c r="J17" s="5"/>
      <c r="K17" s="5"/>
      <c r="L17" s="5"/>
      <c r="M17" s="5"/>
      <c r="N17" s="5"/>
      <c r="O17" s="5"/>
      <c r="P17" s="5"/>
      <c r="Q17" s="11" t="s">
        <v>25</v>
      </c>
      <c r="R17" s="5">
        <f t="shared" si="1"/>
        <v>1</v>
      </c>
      <c r="S17" s="31">
        <f t="shared" si="0"/>
        <v>0.00884955752212389</v>
      </c>
    </row>
    <row r="18" spans="1:19">
      <c r="A18" s="4">
        <v>16</v>
      </c>
      <c r="B18" s="5"/>
      <c r="C18" s="5"/>
      <c r="E18" s="6" t="s">
        <v>18</v>
      </c>
      <c r="F18" s="8" t="s">
        <v>26</v>
      </c>
      <c r="G18" s="5" t="s">
        <v>24</v>
      </c>
      <c r="H18" s="5"/>
      <c r="I18" s="5"/>
      <c r="J18" s="5"/>
      <c r="K18" s="5"/>
      <c r="L18" s="5"/>
      <c r="M18" s="5"/>
      <c r="N18" s="5"/>
      <c r="O18" s="5"/>
      <c r="P18" s="5"/>
      <c r="Q18" s="7" t="s">
        <v>37</v>
      </c>
      <c r="R18" s="5">
        <f>Q122</f>
        <v>11</v>
      </c>
      <c r="S18" s="31">
        <f t="shared" si="0"/>
        <v>0.0973451327433628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23</v>
      </c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24</v>
      </c>
      <c r="F20" s="5" t="s">
        <v>32</v>
      </c>
      <c r="G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13" t="s">
        <v>38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24</v>
      </c>
      <c r="H21" s="5"/>
      <c r="I21" s="5"/>
      <c r="J21" s="5"/>
      <c r="K21" s="5"/>
      <c r="L21" s="5"/>
      <c r="M21" s="5"/>
      <c r="N21" s="5"/>
      <c r="O21" s="5"/>
      <c r="P21" s="5"/>
      <c r="Q21" s="13" t="s">
        <v>39</v>
      </c>
      <c r="R21" s="13"/>
      <c r="S21" s="28"/>
    </row>
    <row r="22" spans="1:19">
      <c r="A22" s="4">
        <v>20</v>
      </c>
      <c r="B22" s="5"/>
      <c r="C22" s="5"/>
      <c r="D22" s="5"/>
      <c r="E22" s="5" t="s">
        <v>24</v>
      </c>
      <c r="F22" s="5" t="s">
        <v>20</v>
      </c>
      <c r="G22" s="7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13" t="s">
        <v>40</v>
      </c>
      <c r="R22" s="13"/>
      <c r="S22" s="28"/>
    </row>
    <row r="23" spans="1:19">
      <c r="A23" s="4">
        <v>21</v>
      </c>
      <c r="B23" s="5"/>
      <c r="C23" s="5"/>
      <c r="D23" s="5"/>
      <c r="E23" s="5" t="s">
        <v>24</v>
      </c>
      <c r="F23" s="5" t="s">
        <v>20</v>
      </c>
      <c r="G23" s="5" t="s">
        <v>24</v>
      </c>
      <c r="H23" s="5"/>
      <c r="I23" s="5"/>
      <c r="J23" s="5"/>
      <c r="K23" s="5"/>
      <c r="L23" s="5"/>
      <c r="M23" s="5"/>
      <c r="N23" s="5"/>
      <c r="O23" s="5"/>
      <c r="P23" s="5"/>
      <c r="Q23" s="14" t="s">
        <v>41</v>
      </c>
      <c r="R23" s="13"/>
      <c r="S23" s="28"/>
    </row>
    <row r="24" spans="1:19">
      <c r="A24" s="4">
        <v>22</v>
      </c>
      <c r="B24" s="5"/>
      <c r="C24" s="5"/>
      <c r="D24" s="5"/>
      <c r="E24" s="5" t="s">
        <v>24</v>
      </c>
      <c r="F24" s="5" t="s">
        <v>20</v>
      </c>
      <c r="G24" s="5" t="s">
        <v>20</v>
      </c>
      <c r="H24" s="5"/>
      <c r="I24" s="5"/>
      <c r="J24" s="5"/>
      <c r="K24" s="5"/>
      <c r="L24" s="5"/>
      <c r="M24" s="5"/>
      <c r="N24" s="5"/>
      <c r="O24" s="5"/>
      <c r="P24" s="5"/>
      <c r="Q24" s="14" t="s">
        <v>42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24</v>
      </c>
      <c r="G25" s="5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14" t="s">
        <v>43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44</v>
      </c>
      <c r="G26" s="6" t="s">
        <v>18</v>
      </c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24</v>
      </c>
      <c r="F27" s="6" t="s">
        <v>18</v>
      </c>
      <c r="G27" s="5" t="s">
        <v>24</v>
      </c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31</v>
      </c>
      <c r="G28" s="8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34" t="s">
        <v>45</v>
      </c>
      <c r="R28" s="34" t="s">
        <v>46</v>
      </c>
      <c r="S28" s="52">
        <f>Q105*1000/R18</f>
        <v>1636.36363636364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5"/>
      <c r="L29" s="5"/>
      <c r="M29" s="5"/>
      <c r="N29" s="5"/>
      <c r="O29" s="5"/>
      <c r="P29" s="5"/>
      <c r="Q29" s="13" t="s">
        <v>47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24</v>
      </c>
      <c r="G30" s="5" t="s">
        <v>23</v>
      </c>
      <c r="H30" s="5"/>
      <c r="I30" s="5"/>
      <c r="J30" s="5"/>
      <c r="K30" s="5"/>
      <c r="L30" s="5"/>
      <c r="M30" s="5"/>
      <c r="N30" s="5"/>
      <c r="O30" s="5"/>
      <c r="P30" s="5"/>
      <c r="Q30" s="13" t="s">
        <v>48</v>
      </c>
      <c r="R30" s="13" t="s">
        <v>49</v>
      </c>
      <c r="S30" s="28"/>
    </row>
    <row r="31" spans="1:19">
      <c r="A31" s="4">
        <v>29</v>
      </c>
      <c r="B31" s="5"/>
      <c r="C31" s="5"/>
      <c r="D31" s="5"/>
      <c r="E31" s="5"/>
      <c r="F31" s="5" t="s">
        <v>23</v>
      </c>
      <c r="G31" s="5" t="s">
        <v>20</v>
      </c>
      <c r="H31" s="5"/>
      <c r="I31" s="5"/>
      <c r="J31" s="5"/>
      <c r="K31" s="5"/>
      <c r="L31" s="5"/>
      <c r="M31" s="5"/>
      <c r="N31" s="5"/>
      <c r="O31" s="5"/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32</v>
      </c>
      <c r="G33" s="5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36" t="s">
        <v>50</v>
      </c>
      <c r="R33" s="36" t="s">
        <v>51</v>
      </c>
      <c r="S33" s="37">
        <f>(R104-(COUNTA(B3:P3)-3+1)*5)/((Q105*11)+(COUNTA(B3:P3)+1)*35-40)</f>
        <v>0.266304347826087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5"/>
      <c r="L34" s="5"/>
      <c r="M34" s="5"/>
      <c r="N34" s="5"/>
      <c r="O34" s="5"/>
      <c r="P34" s="5"/>
      <c r="Q34" s="13" t="s">
        <v>47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24</v>
      </c>
      <c r="H35" s="5"/>
      <c r="I35" s="5"/>
      <c r="J35" s="5"/>
      <c r="K35" s="5"/>
      <c r="L35" s="5"/>
      <c r="M35" s="5"/>
      <c r="N35" s="5"/>
      <c r="O35" s="5"/>
      <c r="P35" s="5"/>
      <c r="Q35" s="13" t="s">
        <v>52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24</v>
      </c>
      <c r="H36" s="5"/>
      <c r="I36" s="5"/>
      <c r="J36" s="5"/>
      <c r="K36" s="5"/>
      <c r="L36" s="5"/>
      <c r="M36" s="5"/>
      <c r="N36" s="5"/>
      <c r="O36" s="5"/>
      <c r="P36" s="5"/>
      <c r="Q36" s="13" t="s">
        <v>53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54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55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56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>
        <f>SUM(B103:P103)</f>
        <v>52</v>
      </c>
      <c r="R103" s="13"/>
      <c r="S103" s="28"/>
    </row>
    <row r="104" spans="1:19">
      <c r="A104" s="15"/>
      <c r="B104" s="13" t="s">
        <v>57</v>
      </c>
      <c r="C104" s="5"/>
      <c r="D104" s="5"/>
      <c r="E104" s="5"/>
      <c r="F104" s="53" t="s">
        <v>58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59</v>
      </c>
      <c r="R104" s="5">
        <f>COUNTA(B3:P102)</f>
        <v>113</v>
      </c>
      <c r="S104" s="41"/>
    </row>
    <row r="105" spans="1:19">
      <c r="A105" s="16" t="s">
        <v>60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18</v>
      </c>
      <c r="R105" s="5" t="s">
        <v>61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62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62</v>
      </c>
    </row>
    <row r="109" spans="1:19">
      <c r="A109" s="4" t="s">
        <v>63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>
        <v>1</v>
      </c>
      <c r="S109" s="28" t="s">
        <v>63</v>
      </c>
    </row>
    <row r="110" spans="1:19">
      <c r="A110" s="18" t="s">
        <v>30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2</v>
      </c>
      <c r="R110" s="44" t="s">
        <v>64</v>
      </c>
      <c r="S110" s="57" t="s">
        <v>30</v>
      </c>
    </row>
    <row r="111" spans="1:19">
      <c r="A111" s="4" t="s">
        <v>65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>
        <v>6</v>
      </c>
      <c r="S111" s="57" t="s">
        <v>65</v>
      </c>
    </row>
    <row r="112" spans="1:19">
      <c r="A112" s="18" t="s">
        <v>35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1</v>
      </c>
      <c r="R112" s="44">
        <v>4</v>
      </c>
      <c r="S112" s="28" t="s">
        <v>35</v>
      </c>
    </row>
    <row r="113" spans="1:19">
      <c r="A113" s="4" t="s">
        <v>66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66</v>
      </c>
    </row>
    <row r="114" spans="1:19">
      <c r="A114" s="18" t="s">
        <v>67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67</v>
      </c>
    </row>
    <row r="115" spans="1:19">
      <c r="A115" s="4" t="s">
        <v>68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>
        <v>3</v>
      </c>
      <c r="S115" s="28" t="s">
        <v>68</v>
      </c>
    </row>
    <row r="116" spans="1:19">
      <c r="A116" s="18" t="s">
        <v>69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69</v>
      </c>
    </row>
    <row r="117" spans="1:19">
      <c r="A117" s="4" t="s">
        <v>70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70</v>
      </c>
    </row>
    <row r="118" spans="1:19">
      <c r="A118" s="18" t="s">
        <v>33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6</v>
      </c>
      <c r="R118" s="44" t="s">
        <v>64</v>
      </c>
      <c r="S118" s="57" t="s">
        <v>33</v>
      </c>
    </row>
    <row r="119" spans="1:19">
      <c r="A119" s="4" t="s">
        <v>44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1</v>
      </c>
      <c r="R119" s="5"/>
      <c r="S119" s="28" t="s">
        <v>44</v>
      </c>
    </row>
    <row r="120" spans="1:19">
      <c r="A120" s="18" t="s">
        <v>36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36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8">
        <f t="shared" si="19"/>
        <v>11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S18" sqref="S18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23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31</v>
      </c>
      <c r="H4" s="5" t="s">
        <v>32</v>
      </c>
      <c r="I4" s="5" t="s">
        <v>24</v>
      </c>
      <c r="J4" s="8" t="s">
        <v>80</v>
      </c>
      <c r="K4" s="5" t="s">
        <v>31</v>
      </c>
      <c r="L4" s="6" t="s">
        <v>18</v>
      </c>
      <c r="M4" s="6" t="s">
        <v>18</v>
      </c>
      <c r="N4" s="5" t="s">
        <v>24</v>
      </c>
      <c r="O4" s="5" t="s">
        <v>31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23</v>
      </c>
      <c r="D5" s="5" t="s">
        <v>24</v>
      </c>
      <c r="E5" s="9" t="s">
        <v>19</v>
      </c>
      <c r="F5" s="6" t="s">
        <v>18</v>
      </c>
      <c r="G5" s="5" t="s">
        <v>20</v>
      </c>
      <c r="H5" s="5" t="s">
        <v>31</v>
      </c>
      <c r="I5" s="6" t="s">
        <v>18</v>
      </c>
      <c r="J5" s="5" t="s">
        <v>20</v>
      </c>
      <c r="K5" s="7" t="s">
        <v>83</v>
      </c>
      <c r="L5" s="5" t="s">
        <v>31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31</v>
      </c>
      <c r="D6" s="5" t="s">
        <v>20</v>
      </c>
      <c r="E6" s="6" t="s">
        <v>18</v>
      </c>
      <c r="F6" s="8" t="s">
        <v>84</v>
      </c>
      <c r="G6" s="5" t="s">
        <v>24</v>
      </c>
      <c r="H6" s="5" t="s">
        <v>32</v>
      </c>
      <c r="I6" s="6" t="s">
        <v>18</v>
      </c>
      <c r="J6" s="5" t="s">
        <v>24</v>
      </c>
      <c r="K6" s="8" t="s">
        <v>85</v>
      </c>
      <c r="L6" s="7" t="s">
        <v>86</v>
      </c>
      <c r="M6" s="7" t="s">
        <v>87</v>
      </c>
      <c r="N6" s="5" t="s">
        <v>24</v>
      </c>
      <c r="O6" s="7" t="s">
        <v>88</v>
      </c>
      <c r="P6" s="5"/>
      <c r="Q6" s="29" t="s">
        <v>27</v>
      </c>
      <c r="R6" s="29" t="s">
        <v>28</v>
      </c>
      <c r="S6" s="30" t="s">
        <v>29</v>
      </c>
    </row>
    <row r="7" spans="1:19">
      <c r="A7" s="4">
        <v>4</v>
      </c>
      <c r="B7" s="5" t="s">
        <v>34</v>
      </c>
      <c r="C7" s="5" t="s">
        <v>20</v>
      </c>
      <c r="D7" s="5" t="s">
        <v>31</v>
      </c>
      <c r="E7" s="5" t="s">
        <v>24</v>
      </c>
      <c r="F7" s="6" t="s">
        <v>18</v>
      </c>
      <c r="G7" s="5" t="s">
        <v>20</v>
      </c>
      <c r="H7" s="7" t="s">
        <v>88</v>
      </c>
      <c r="I7" s="5" t="s">
        <v>20</v>
      </c>
      <c r="J7" s="5" t="s">
        <v>31</v>
      </c>
      <c r="K7" s="7" t="s">
        <v>89</v>
      </c>
      <c r="L7" s="7" t="s">
        <v>90</v>
      </c>
      <c r="M7" s="5" t="s">
        <v>31</v>
      </c>
      <c r="N7" s="5" t="s">
        <v>24</v>
      </c>
      <c r="O7" s="7" t="s">
        <v>79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24</v>
      </c>
      <c r="C8" s="6" t="s">
        <v>18</v>
      </c>
      <c r="D8" s="5" t="s">
        <v>24</v>
      </c>
      <c r="E8" s="5" t="s">
        <v>24</v>
      </c>
      <c r="F8" s="5" t="s">
        <v>20</v>
      </c>
      <c r="G8" s="7" t="s">
        <v>88</v>
      </c>
      <c r="H8" s="5" t="s">
        <v>31</v>
      </c>
      <c r="I8" s="6" t="s">
        <v>18</v>
      </c>
      <c r="J8" s="5" t="s">
        <v>24</v>
      </c>
      <c r="K8" s="5" t="s">
        <v>23</v>
      </c>
      <c r="L8" s="11" t="s">
        <v>25</v>
      </c>
      <c r="M8" s="5" t="s">
        <v>21</v>
      </c>
      <c r="N8" s="10" t="s">
        <v>23</v>
      </c>
      <c r="O8" s="5" t="s">
        <v>20</v>
      </c>
      <c r="P8" s="5"/>
      <c r="Q8" s="5" t="s">
        <v>32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31</v>
      </c>
      <c r="C9" s="5" t="s">
        <v>31</v>
      </c>
      <c r="D9" s="7" t="s">
        <v>89</v>
      </c>
      <c r="E9" s="7" t="s">
        <v>88</v>
      </c>
      <c r="F9" s="5" t="s">
        <v>21</v>
      </c>
      <c r="G9" s="7" t="s">
        <v>83</v>
      </c>
      <c r="H9" s="7" t="s">
        <v>83</v>
      </c>
      <c r="I9" s="7" t="s">
        <v>90</v>
      </c>
      <c r="J9" s="5" t="s">
        <v>32</v>
      </c>
      <c r="K9" s="5" t="s">
        <v>20</v>
      </c>
      <c r="L9" s="7" t="s">
        <v>77</v>
      </c>
      <c r="M9" s="5" t="s">
        <v>24</v>
      </c>
      <c r="N9" s="5" t="s">
        <v>24</v>
      </c>
      <c r="O9" s="6" t="s">
        <v>18</v>
      </c>
      <c r="P9" s="5"/>
      <c r="Q9" s="5" t="s">
        <v>34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24</v>
      </c>
      <c r="D10" s="5" t="s">
        <v>34</v>
      </c>
      <c r="E10" s="8" t="s">
        <v>91</v>
      </c>
      <c r="F10" s="7" t="s">
        <v>92</v>
      </c>
      <c r="G10" s="5" t="s">
        <v>24</v>
      </c>
      <c r="H10" s="5" t="s">
        <v>31</v>
      </c>
      <c r="I10" s="7" t="s">
        <v>88</v>
      </c>
      <c r="J10" s="7" t="s">
        <v>83</v>
      </c>
      <c r="K10" s="5" t="s">
        <v>20</v>
      </c>
      <c r="L10" s="7" t="s">
        <v>86</v>
      </c>
      <c r="M10" s="5" t="s">
        <v>20</v>
      </c>
      <c r="N10" s="7" t="s">
        <v>93</v>
      </c>
      <c r="O10" s="5" t="s">
        <v>24</v>
      </c>
      <c r="P10" s="5"/>
      <c r="Q10" s="5" t="s">
        <v>24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24</v>
      </c>
      <c r="D11" s="5"/>
      <c r="E11" s="5" t="s">
        <v>24</v>
      </c>
      <c r="F11" s="5" t="s">
        <v>21</v>
      </c>
      <c r="G11" s="5" t="s">
        <v>24</v>
      </c>
      <c r="H11" s="5" t="s">
        <v>31</v>
      </c>
      <c r="I11" s="9" t="s">
        <v>19</v>
      </c>
      <c r="J11" s="5" t="s">
        <v>24</v>
      </c>
      <c r="K11" s="5" t="s">
        <v>34</v>
      </c>
      <c r="L11" s="5" t="s">
        <v>20</v>
      </c>
      <c r="M11" s="7" t="s">
        <v>94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23</v>
      </c>
      <c r="C12" s="8" t="s">
        <v>80</v>
      </c>
      <c r="D12" s="5"/>
      <c r="E12" s="5" t="s">
        <v>31</v>
      </c>
      <c r="F12" s="9" t="s">
        <v>19</v>
      </c>
      <c r="G12" s="5" t="s">
        <v>23</v>
      </c>
      <c r="H12" s="5" t="s">
        <v>32</v>
      </c>
      <c r="I12" s="7" t="s">
        <v>92</v>
      </c>
      <c r="J12" s="5" t="s">
        <v>32</v>
      </c>
      <c r="K12" s="5" t="s">
        <v>20</v>
      </c>
      <c r="L12" s="6" t="s">
        <v>18</v>
      </c>
      <c r="M12" s="5" t="s">
        <v>20</v>
      </c>
      <c r="N12" s="5" t="s">
        <v>23</v>
      </c>
      <c r="O12" s="5" t="s">
        <v>24</v>
      </c>
      <c r="P12" s="5"/>
      <c r="Q12" s="5" t="s">
        <v>23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19</v>
      </c>
      <c r="F13" s="10" t="s">
        <v>24</v>
      </c>
      <c r="G13" s="5" t="s">
        <v>24</v>
      </c>
      <c r="H13" s="5" t="s">
        <v>24</v>
      </c>
      <c r="I13" s="5" t="s">
        <v>23</v>
      </c>
      <c r="J13" s="5" t="s">
        <v>24</v>
      </c>
      <c r="K13" s="9" t="s">
        <v>19</v>
      </c>
      <c r="L13" s="5" t="s">
        <v>20</v>
      </c>
      <c r="M13" s="11" t="s">
        <v>25</v>
      </c>
      <c r="N13" s="5" t="s">
        <v>20</v>
      </c>
      <c r="O13" s="7" t="s">
        <v>86</v>
      </c>
      <c r="P13" s="5"/>
      <c r="Q13" s="5" t="s">
        <v>31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31</v>
      </c>
      <c r="D14" s="5"/>
      <c r="E14" s="5" t="s">
        <v>24</v>
      </c>
      <c r="F14" s="10" t="s">
        <v>20</v>
      </c>
      <c r="G14" s="8" t="s">
        <v>95</v>
      </c>
      <c r="H14" s="7" t="s">
        <v>83</v>
      </c>
      <c r="I14" s="5" t="s">
        <v>34</v>
      </c>
      <c r="J14" s="5" t="s">
        <v>23</v>
      </c>
      <c r="K14" s="5" t="s">
        <v>34</v>
      </c>
      <c r="L14" s="5" t="s">
        <v>32</v>
      </c>
      <c r="M14" s="6" t="s">
        <v>18</v>
      </c>
      <c r="N14" s="5" t="s">
        <v>20</v>
      </c>
      <c r="O14" s="5" t="s">
        <v>24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32</v>
      </c>
      <c r="F15" s="7" t="s">
        <v>96</v>
      </c>
      <c r="G15" s="7" t="s">
        <v>92</v>
      </c>
      <c r="H15" s="5" t="s">
        <v>23</v>
      </c>
      <c r="I15" s="7" t="s">
        <v>96</v>
      </c>
      <c r="J15" s="5" t="s">
        <v>24</v>
      </c>
      <c r="K15" s="7" t="s">
        <v>92</v>
      </c>
      <c r="L15" s="8" t="s">
        <v>78</v>
      </c>
      <c r="M15" s="9" t="s">
        <v>19</v>
      </c>
      <c r="N15" s="6" t="s">
        <v>18</v>
      </c>
      <c r="O15" s="5" t="s">
        <v>24</v>
      </c>
      <c r="P15" s="5"/>
      <c r="Q15" s="8" t="s">
        <v>26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34</v>
      </c>
      <c r="C16" s="5" t="s">
        <v>24</v>
      </c>
      <c r="D16" s="5"/>
      <c r="E16" s="9" t="s">
        <v>19</v>
      </c>
      <c r="F16" s="10" t="s">
        <v>20</v>
      </c>
      <c r="G16" s="5" t="s">
        <v>24</v>
      </c>
      <c r="H16" s="5" t="s">
        <v>24</v>
      </c>
      <c r="I16" s="5" t="s">
        <v>32</v>
      </c>
      <c r="J16" s="5" t="s">
        <v>24</v>
      </c>
      <c r="K16" s="11" t="s">
        <v>25</v>
      </c>
      <c r="L16" s="7" t="s">
        <v>86</v>
      </c>
      <c r="M16" s="7" t="s">
        <v>90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34</v>
      </c>
      <c r="C17" s="5" t="s">
        <v>20</v>
      </c>
      <c r="D17" s="5"/>
      <c r="E17" s="6" t="s">
        <v>18</v>
      </c>
      <c r="F17" s="10" t="s">
        <v>20</v>
      </c>
      <c r="G17" s="5" t="s">
        <v>32</v>
      </c>
      <c r="H17" s="7" t="s">
        <v>94</v>
      </c>
      <c r="I17" s="5" t="s">
        <v>32</v>
      </c>
      <c r="J17" s="7" t="s">
        <v>86</v>
      </c>
      <c r="K17" s="5" t="s">
        <v>23</v>
      </c>
      <c r="L17" s="5" t="s">
        <v>21</v>
      </c>
      <c r="M17" s="5" t="s">
        <v>31</v>
      </c>
      <c r="N17" s="5" t="s">
        <v>24</v>
      </c>
      <c r="O17" s="5" t="s">
        <v>24</v>
      </c>
      <c r="P17" s="5"/>
      <c r="Q17" s="11" t="s">
        <v>25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34</v>
      </c>
      <c r="C18" s="5" t="s">
        <v>31</v>
      </c>
      <c r="D18" s="5"/>
      <c r="E18" s="5" t="s">
        <v>20</v>
      </c>
      <c r="F18" s="5" t="s">
        <v>23</v>
      </c>
      <c r="G18" s="5" t="s">
        <v>24</v>
      </c>
      <c r="H18" s="11" t="s">
        <v>25</v>
      </c>
      <c r="I18" s="5"/>
      <c r="J18" s="5" t="s">
        <v>24</v>
      </c>
      <c r="K18" s="5" t="s">
        <v>34</v>
      </c>
      <c r="L18" s="5" t="s">
        <v>31</v>
      </c>
      <c r="M18" s="6" t="s">
        <v>18</v>
      </c>
      <c r="N18" s="5"/>
      <c r="O18" s="5" t="s">
        <v>31</v>
      </c>
      <c r="P18" s="5"/>
      <c r="Q18" s="7" t="s">
        <v>37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23</v>
      </c>
      <c r="C19" s="5" t="s">
        <v>24</v>
      </c>
      <c r="D19" s="5"/>
      <c r="E19" s="5"/>
      <c r="F19" s="5" t="s">
        <v>24</v>
      </c>
      <c r="G19" s="5" t="s">
        <v>20</v>
      </c>
      <c r="H19" s="5" t="s">
        <v>24</v>
      </c>
      <c r="I19" s="5"/>
      <c r="J19" s="6" t="s">
        <v>18</v>
      </c>
      <c r="K19" s="7" t="s">
        <v>94</v>
      </c>
      <c r="L19" s="6" t="s">
        <v>18</v>
      </c>
      <c r="M19" s="5" t="s">
        <v>31</v>
      </c>
      <c r="N19" s="5"/>
      <c r="O19" s="5" t="s">
        <v>31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86</v>
      </c>
      <c r="G20" s="5" t="s">
        <v>24</v>
      </c>
      <c r="H20" s="8" t="s">
        <v>91</v>
      </c>
      <c r="I20" s="5"/>
      <c r="J20" s="8" t="s">
        <v>97</v>
      </c>
      <c r="K20" s="7" t="s">
        <v>89</v>
      </c>
      <c r="L20" s="5" t="s">
        <v>23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24</v>
      </c>
      <c r="C21" s="5" t="s">
        <v>23</v>
      </c>
      <c r="D21" s="5"/>
      <c r="E21" s="5"/>
      <c r="F21" s="6" t="s">
        <v>18</v>
      </c>
      <c r="G21" s="5" t="s">
        <v>20</v>
      </c>
      <c r="H21" s="5" t="s">
        <v>31</v>
      </c>
      <c r="I21" s="5"/>
      <c r="J21" s="7" t="s">
        <v>89</v>
      </c>
      <c r="K21" s="5" t="s">
        <v>24</v>
      </c>
      <c r="L21" s="5" t="s">
        <v>20</v>
      </c>
      <c r="M21" s="5"/>
      <c r="N21" s="5"/>
      <c r="O21" s="7" t="s">
        <v>92</v>
      </c>
      <c r="P21" s="5"/>
      <c r="Q21" s="34" t="s">
        <v>45</v>
      </c>
      <c r="R21" s="34" t="s">
        <v>46</v>
      </c>
      <c r="S21" s="35">
        <f>Q46*1000/R18</f>
        <v>1500</v>
      </c>
    </row>
    <row r="22" spans="1:19">
      <c r="A22" s="4">
        <v>19</v>
      </c>
      <c r="B22" s="5" t="s">
        <v>23</v>
      </c>
      <c r="C22" s="5" t="s">
        <v>23</v>
      </c>
      <c r="D22" s="5"/>
      <c r="E22" s="5"/>
      <c r="F22" s="5" t="s">
        <v>31</v>
      </c>
      <c r="G22" s="7" t="s">
        <v>98</v>
      </c>
      <c r="H22" s="5" t="s">
        <v>20</v>
      </c>
      <c r="I22" s="5"/>
      <c r="J22" s="5" t="s">
        <v>24</v>
      </c>
      <c r="K22" s="5" t="s">
        <v>24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32</v>
      </c>
      <c r="D23" s="5"/>
      <c r="E23" s="5"/>
      <c r="F23" s="5" t="s">
        <v>24</v>
      </c>
      <c r="G23" s="5" t="s">
        <v>31</v>
      </c>
      <c r="H23" s="5" t="s">
        <v>20</v>
      </c>
      <c r="I23" s="5"/>
      <c r="J23" s="5" t="s">
        <v>24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24</v>
      </c>
      <c r="G24" s="5" t="s">
        <v>20</v>
      </c>
      <c r="H24" s="5" t="s">
        <v>31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24</v>
      </c>
      <c r="D25" s="5"/>
      <c r="E25" s="5"/>
      <c r="F25" s="8" t="s">
        <v>85</v>
      </c>
      <c r="G25" s="11" t="s">
        <v>25</v>
      </c>
      <c r="H25" s="5" t="s">
        <v>24</v>
      </c>
      <c r="I25" s="5"/>
      <c r="J25" s="5" t="s">
        <v>24</v>
      </c>
      <c r="K25" s="5"/>
      <c r="L25" s="5"/>
      <c r="M25" s="5"/>
      <c r="N25" s="5"/>
      <c r="O25" s="5" t="s">
        <v>23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32</v>
      </c>
      <c r="H26" s="5" t="s">
        <v>34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24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32</v>
      </c>
      <c r="I29" s="5"/>
      <c r="J29" s="5" t="s">
        <v>32</v>
      </c>
      <c r="K29" s="5"/>
      <c r="L29" s="5"/>
      <c r="M29" s="5"/>
      <c r="N29" s="5"/>
      <c r="O29" s="5" t="s">
        <v>20</v>
      </c>
      <c r="P29" s="5"/>
      <c r="Q29" s="36" t="s">
        <v>50</v>
      </c>
      <c r="R29" s="36" t="s">
        <v>51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86</v>
      </c>
      <c r="H30" s="5" t="s">
        <v>24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24</v>
      </c>
      <c r="G31" s="5" t="s">
        <v>21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32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31</v>
      </c>
      <c r="H32" s="7" t="s">
        <v>92</v>
      </c>
      <c r="I32" s="5"/>
      <c r="J32" s="5" t="s">
        <v>24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34</v>
      </c>
      <c r="I33" s="5"/>
      <c r="J33" s="5" t="s">
        <v>31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24</v>
      </c>
      <c r="I34" s="5"/>
      <c r="J34" s="5"/>
      <c r="K34" s="5"/>
      <c r="L34" s="5"/>
      <c r="M34" s="5"/>
      <c r="N34" s="5"/>
      <c r="O34" s="5" t="s">
        <v>24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23</v>
      </c>
      <c r="H35" s="5" t="s">
        <v>24</v>
      </c>
      <c r="I35" s="5"/>
      <c r="J35" s="5"/>
      <c r="K35" s="5"/>
      <c r="L35" s="5"/>
      <c r="M35" s="5"/>
      <c r="N35" s="5"/>
      <c r="O35" s="5" t="s">
        <v>24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24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31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24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24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31</v>
      </c>
      <c r="G43" s="5" t="s">
        <v>23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59</v>
      </c>
      <c r="R45" s="5">
        <f>COUNTA(B4:P43)</f>
        <v>317</v>
      </c>
      <c r="S45" s="41"/>
    </row>
    <row r="46" spans="1:19">
      <c r="A46" s="16" t="s">
        <v>60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61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64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64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64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64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64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64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64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64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64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2018-05-15T14:44:56Z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