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<sst xmlns="http://schemas.openxmlformats.org/spreadsheetml/2006/main" count="106">
  <si>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</si>
  <si>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</si>
  <si>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</si>
  <si>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</si>
  <si>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</si>
  <si>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</si>
  <si>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</si>
  <si>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</si>
  <si>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</si>
  <si>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</si>
  <si>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</si>
  <si>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</si>
  <si>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</si>
  <si>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</si>
  <si>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</si>
  <si>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</si>
  <si>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</si>
  <si>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</si>
  <si>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血石</t>
  </si>
  <si>
    <t>表格有误会更新，版本号左上角</t>
  </si>
  <si>
    <t>4a</t>
  </si>
  <si>
    <t>4x</t>
  </si>
  <si>
    <t>4b</t>
  </si>
  <si>
    <t>币</t>
  </si>
  <si>
    <t>种类</t>
  </si>
  <si>
    <t>数量</t>
  </si>
  <si>
    <t>占比</t>
  </si>
  <si>
    <t>男仆</t>
  </si>
  <si>
    <t>4x肥</t>
  </si>
  <si>
    <t>5b</t>
  </si>
  <si>
    <t>提箱</t>
  </si>
  <si>
    <t>5x肥</t>
  </si>
  <si>
    <t>5a</t>
  </si>
  <si>
    <t>温泉皮</t>
  </si>
  <si>
    <t>皮！</t>
  </si>
  <si>
    <t>5x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</si>
  <si>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</si>
  <si>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</si>
  <si>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</si>
  <si>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</si>
  <si>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</si>
  <si>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</si>
  <si>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</si>
  <si>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</si>
  <si>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</si>
  <si>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</si>
  <si>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</si>
  <si>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</si>
  <si>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</si>
  <si>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</si>
  <si>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</si>
  <si>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</si>
  <si>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</si>
  <si>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</si>
  <si>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</si>
  <si>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</si>
  <si>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</si>
  <si>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</si>
  <si>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</si>
  <si>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火兔子</t>
  </si>
  <si>
    <t>草莓</t>
  </si>
  <si>
    <t>摩根</t>
  </si>
  <si>
    <t>萨拉丁</t>
  </si>
  <si>
    <t>南瓜</t>
  </si>
  <si>
    <t>甜甜圈</t>
  </si>
  <si>
    <t>火呆</t>
  </si>
  <si>
    <t>火奶</t>
  </si>
  <si>
    <t>骷髅</t>
  </si>
  <si>
    <t>熊妹</t>
  </si>
  <si>
    <t>名称可填</t>
  </si>
  <si>
    <t>可改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</si>
  <si>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</si>
  <si>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</si>
  <si>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</si>
  <si>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</si>
  <si>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</si>
  <si>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</si>
  <si>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</si>
  <si>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</si>
  <si>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</si>
  <si>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</si>
  <si>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</si>
  <si>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</si>
  <si>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</si>
  <si>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</si>
  <si>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</si>
  <si>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</si>
  <si>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</si>
  <si>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</si>
  <si>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</si>
  <si>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</si>
  <si>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</si>
  <si>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</si>
  <si>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</si>
  <si>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</si>
  <si>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</si>
  <si>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</si>
  <si>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</si>
  <si>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</si>
  <si>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</si>
  <si>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</si>
  <si>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</si>
  <si>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</si>
  <si>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</si>
  <si>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</si>
  <si>
    <t>6+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</si>
</sst>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7" borderId="13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18" borderId="15" applyNumberFormat="0" applyAlignment="0" applyProtection="0">
      <alignment vertical="center"/>
    </xf>
    <xf numFmtId="0" fontId="13" fillId="18" borderId="10" applyNumberFormat="0" applyAlignment="0" applyProtection="0">
      <alignment vertical="center"/>
    </xf>
    <xf numFmtId="0" fontId="7" fillId="16" borderId="9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2"/>
  <sheetViews>
    <sheetView showZeros="0" tabSelected="1" workbookViewId="0">
      <selection activeCell="E11" sqref="E11"/>
    </sheetView>
  </sheetViews>
  <sheetFormatPr defaultColWidth="9" defaultRowHeight="14.25"/>
  <sheetData>
    <row r="1" ht="30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6" t="s">
        <v>18</v>
      </c>
      <c r="D3" s="6" t="s">
        <v>18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3" t="s">
        <v>19</v>
      </c>
      <c r="R3" s="13"/>
      <c r="S3" s="28"/>
    </row>
    <row r="4" spans="1:19">
      <c r="A4" s="4">
        <v>2</v>
      </c>
      <c r="B4" s="5"/>
      <c r="C4" s="5" t="s">
        <v>20</v>
      </c>
      <c r="D4" s="5" t="s">
        <v>21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3"/>
      <c r="R4" s="13"/>
      <c r="S4" s="28"/>
    </row>
    <row r="5" spans="1:19">
      <c r="A5" s="4">
        <v>3</v>
      </c>
      <c r="B5" s="5"/>
      <c r="C5" s="5" t="s">
        <v>22</v>
      </c>
      <c r="D5" s="5" t="s">
        <v>23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3"/>
      <c r="R5" s="13"/>
      <c r="S5" s="28"/>
    </row>
    <row r="6" spans="1:19">
      <c r="A6" s="4">
        <v>4</v>
      </c>
      <c r="B6" s="5"/>
      <c r="C6" s="5" t="s">
        <v>22</v>
      </c>
      <c r="D6" s="6" t="s">
        <v>18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9" t="s">
        <v>24</v>
      </c>
      <c r="R6" s="29" t="s">
        <v>25</v>
      </c>
      <c r="S6" s="30" t="s">
        <v>26</v>
      </c>
    </row>
    <row r="7" spans="1:19">
      <c r="A7" s="4">
        <v>5</v>
      </c>
      <c r="B7" s="5"/>
      <c r="C7" s="7" t="s">
        <v>27</v>
      </c>
      <c r="D7" s="5" t="s">
        <v>21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">
        <v>23</v>
      </c>
      <c r="R7" s="5">
        <f>COUNTIF($B$3:$P$102,Q7)</f>
        <v>1</v>
      </c>
      <c r="S7" s="31">
        <f t="shared" ref="S7:S18" si="0">R7/$R$104</f>
        <v>0.0588235294117647</v>
      </c>
    </row>
    <row r="8" spans="1:19">
      <c r="A8" s="4">
        <v>6</v>
      </c>
      <c r="B8" s="5"/>
      <c r="C8" s="6" t="s">
        <v>18</v>
      </c>
      <c r="D8" s="6" t="s">
        <v>18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28</v>
      </c>
      <c r="R8" s="5">
        <f>COUNTIF($B$3:$P$102,Q8)</f>
        <v>0</v>
      </c>
      <c r="S8" s="31">
        <f t="shared" si="0"/>
        <v>0</v>
      </c>
    </row>
    <row r="9" spans="1:19">
      <c r="A9" s="4">
        <v>7</v>
      </c>
      <c r="B9" s="5"/>
      <c r="C9" s="5" t="s">
        <v>29</v>
      </c>
      <c r="D9" s="7" t="s">
        <v>30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 t="s">
        <v>31</v>
      </c>
      <c r="R9" s="5">
        <f t="shared" ref="R9:R17" si="1">COUNTIF($B$3:$P$102,Q9)</f>
        <v>0</v>
      </c>
      <c r="S9" s="31">
        <f t="shared" si="0"/>
        <v>0</v>
      </c>
    </row>
    <row r="10" spans="1:19">
      <c r="A10" s="4">
        <v>8</v>
      </c>
      <c r="B10" s="5"/>
      <c r="C10" s="5" t="s">
        <v>21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21</v>
      </c>
      <c r="R10" s="5">
        <f t="shared" si="1"/>
        <v>5</v>
      </c>
      <c r="S10" s="31">
        <f t="shared" si="0"/>
        <v>0.294117647058824</v>
      </c>
    </row>
    <row r="11" spans="1:19">
      <c r="A11" s="4">
        <v>9</v>
      </c>
      <c r="B11" s="5"/>
      <c r="C11" s="5" t="s">
        <v>21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 t="s">
        <v>22</v>
      </c>
      <c r="R11" s="5">
        <f t="shared" si="1"/>
        <v>2</v>
      </c>
      <c r="S11" s="31">
        <f t="shared" si="0"/>
        <v>0.117647058823529</v>
      </c>
    </row>
    <row r="12" spans="1:19">
      <c r="A12" s="4">
        <v>10</v>
      </c>
      <c r="B12" s="5"/>
      <c r="C12" s="5" t="s">
        <v>21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 t="s">
        <v>20</v>
      </c>
      <c r="R12" s="5">
        <f t="shared" si="1"/>
        <v>1</v>
      </c>
      <c r="S12" s="31">
        <f t="shared" si="0"/>
        <v>0.0588235294117647</v>
      </c>
    </row>
    <row r="13" spans="1:19">
      <c r="A13" s="4">
        <v>11</v>
      </c>
      <c r="B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 t="s">
        <v>29</v>
      </c>
      <c r="R13" s="5">
        <f t="shared" si="1"/>
        <v>1</v>
      </c>
      <c r="S13" s="31">
        <f t="shared" si="0"/>
        <v>0.0588235294117647</v>
      </c>
    </row>
    <row r="14" spans="1:20">
      <c r="A14" s="4">
        <v>12</v>
      </c>
      <c r="B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 t="s">
        <v>18</v>
      </c>
      <c r="R14" s="10">
        <f>COUNTIF($B$3:$P$102,Q14)</f>
        <v>5</v>
      </c>
      <c r="S14" s="32">
        <f t="shared" si="0"/>
        <v>0.294117647058824</v>
      </c>
      <c r="T14">
        <v>11</v>
      </c>
    </row>
    <row r="15" spans="1:19">
      <c r="A15" s="4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8" t="s">
        <v>32</v>
      </c>
      <c r="R15" s="5">
        <f t="shared" si="1"/>
        <v>0</v>
      </c>
      <c r="S15" s="31">
        <f t="shared" si="0"/>
        <v>0</v>
      </c>
    </row>
    <row r="16" spans="1:19">
      <c r="A16" s="4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9" t="s">
        <v>33</v>
      </c>
      <c r="R16" s="5">
        <f t="shared" si="1"/>
        <v>0</v>
      </c>
      <c r="S16" s="31">
        <f t="shared" si="0"/>
        <v>0</v>
      </c>
    </row>
    <row r="17" spans="1:19">
      <c r="A17" s="4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1" t="s">
        <v>34</v>
      </c>
      <c r="R17" s="5">
        <f t="shared" si="1"/>
        <v>0</v>
      </c>
      <c r="S17" s="31">
        <f t="shared" si="0"/>
        <v>0</v>
      </c>
    </row>
    <row r="18" spans="1:19">
      <c r="A18" s="4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 t="s">
        <v>35</v>
      </c>
      <c r="R18" s="5">
        <f>Q122</f>
        <v>2</v>
      </c>
      <c r="S18" s="31">
        <f t="shared" si="0"/>
        <v>0.117647058823529</v>
      </c>
    </row>
    <row r="19" spans="1:19">
      <c r="A19" s="4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3" t="s">
        <v>36</v>
      </c>
      <c r="R20" s="13"/>
      <c r="S20" s="28"/>
    </row>
    <row r="21" spans="1:19">
      <c r="A21" s="4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3" t="s">
        <v>37</v>
      </c>
      <c r="R21" s="13"/>
      <c r="S21" s="28"/>
    </row>
    <row r="22" spans="1:19">
      <c r="A22" s="4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3" t="s">
        <v>38</v>
      </c>
      <c r="R22" s="13"/>
      <c r="S22" s="28"/>
    </row>
    <row r="23" spans="1:19">
      <c r="A23" s="4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4" t="s">
        <v>39</v>
      </c>
      <c r="R23" s="13"/>
      <c r="S23" s="28"/>
    </row>
    <row r="24" spans="1:19">
      <c r="A24" s="4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4" t="s">
        <v>40</v>
      </c>
      <c r="R24" s="13"/>
      <c r="S24" s="28"/>
    </row>
    <row r="25" spans="1:19">
      <c r="A25" s="4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4" t="s">
        <v>41</v>
      </c>
      <c r="R25" s="13"/>
      <c r="S25" s="28"/>
    </row>
    <row r="26" spans="1:19">
      <c r="A26" s="4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34" t="s">
        <v>42</v>
      </c>
      <c r="R28" s="34" t="s">
        <v>43</v>
      </c>
      <c r="S28" s="52">
        <f>Q105*1000/R18</f>
        <v>0</v>
      </c>
    </row>
    <row r="29" spans="1:19">
      <c r="A29" s="4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3" t="s">
        <v>44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3" t="s">
        <v>45</v>
      </c>
      <c r="R30" s="13" t="s">
        <v>46</v>
      </c>
      <c r="S30" s="28"/>
    </row>
    <row r="31" spans="1:19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3"/>
      <c r="R31" s="13">
        <v>3</v>
      </c>
      <c r="S31" s="28"/>
    </row>
    <row r="32" spans="1:19">
      <c r="A32" s="4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36" t="s">
        <v>47</v>
      </c>
      <c r="R33" s="36" t="s">
        <v>48</v>
      </c>
      <c r="S33" s="37">
        <f>(R104-21)/((Q105*11)+280)</f>
        <v>-0.0142857142857143</v>
      </c>
    </row>
    <row r="34" spans="1:19">
      <c r="A34" s="4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13" t="s">
        <v>44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3" t="s">
        <v>49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3" t="s">
        <v>50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13" t="s">
        <v>51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3" t="s">
        <v>52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3" t="s">
        <v>53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18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28"/>
    </row>
    <row r="104" spans="1:19">
      <c r="A104" s="15"/>
      <c r="B104" s="13" t="s">
        <v>54</v>
      </c>
      <c r="C104" s="5"/>
      <c r="D104" s="5"/>
      <c r="E104" s="5"/>
      <c r="F104" s="53" t="s">
        <v>55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56</v>
      </c>
      <c r="R104" s="5">
        <f>COUNTA(B3:P102)</f>
        <v>17</v>
      </c>
      <c r="S104" s="41"/>
    </row>
    <row r="105" spans="1:19">
      <c r="A105" s="16" t="s">
        <v>57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f>SUM(B105:P105)</f>
        <v>0</v>
      </c>
      <c r="R105" s="5" t="s">
        <v>58</v>
      </c>
      <c r="S105" s="28"/>
    </row>
    <row r="106" spans="1:19">
      <c r="A106" s="18"/>
      <c r="B106" s="44">
        <f t="shared" ref="B106:P106" si="2">COUNTIF(B3:B102,$A$106)</f>
        <v>0</v>
      </c>
      <c r="C106" s="44">
        <f>COUNTIF(C3:C102,$A$106)</f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>COUNTIF(C3:C102,$A$107)</f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59</v>
      </c>
      <c r="B108" s="44">
        <f t="shared" ref="B108:P108" si="5">COUNTIF(B3:B102,$A$108)</f>
        <v>0</v>
      </c>
      <c r="C108" s="44">
        <f>COUNTIF(C3:C102,$A$108)</f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/>
      <c r="S108" s="28" t="s">
        <v>59</v>
      </c>
    </row>
    <row r="109" spans="1:19">
      <c r="A109" s="4" t="s">
        <v>60</v>
      </c>
      <c r="B109" s="5">
        <f t="shared" ref="B109:P109" si="6">COUNTIF(B3:B102,$A$109)</f>
        <v>0</v>
      </c>
      <c r="C109" s="5">
        <f>COUNTIF(C3:C102,$A$109)</f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0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0</v>
      </c>
      <c r="R109" s="5"/>
      <c r="S109" s="28" t="s">
        <v>60</v>
      </c>
    </row>
    <row r="110" spans="1:19">
      <c r="A110" s="18" t="s">
        <v>27</v>
      </c>
      <c r="B110" s="44">
        <f t="shared" ref="B110:P110" si="7">COUNTIF(B3:B102,$A$110)</f>
        <v>0</v>
      </c>
      <c r="C110" s="44">
        <f>COUNTIF(C3:C102,$A$110)</f>
        <v>1</v>
      </c>
      <c r="D110" s="44">
        <f t="shared" si="7"/>
        <v>0</v>
      </c>
      <c r="E110" s="44">
        <f t="shared" si="7"/>
        <v>0</v>
      </c>
      <c r="F110" s="44">
        <f t="shared" si="7"/>
        <v>0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0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1</v>
      </c>
      <c r="R110" s="44"/>
      <c r="S110" s="28" t="s">
        <v>27</v>
      </c>
    </row>
    <row r="111" spans="1:19">
      <c r="A111" s="4" t="s">
        <v>61</v>
      </c>
      <c r="B111" s="5">
        <f t="shared" ref="B111:P111" si="8">COUNTIF(B3:B102,$A$111)</f>
        <v>0</v>
      </c>
      <c r="C111" s="5">
        <f>COUNTIF(C3:C102,$A$111)</f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0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0</v>
      </c>
      <c r="R111" s="5"/>
      <c r="S111" s="28" t="s">
        <v>61</v>
      </c>
    </row>
    <row r="112" spans="1:19">
      <c r="A112" s="18" t="s">
        <v>62</v>
      </c>
      <c r="B112" s="44">
        <f t="shared" ref="B112:P112" si="9">COUNTIF(B3:B102,$A$112)</f>
        <v>0</v>
      </c>
      <c r="C112" s="44">
        <f>COUNTIF(C3:C102,$A$112)</f>
        <v>0</v>
      </c>
      <c r="D112" s="44">
        <f t="shared" si="9"/>
        <v>0</v>
      </c>
      <c r="E112" s="44">
        <f t="shared" si="9"/>
        <v>0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0</v>
      </c>
      <c r="P112" s="44">
        <f t="shared" si="9"/>
        <v>0</v>
      </c>
      <c r="Q112" s="56">
        <f t="shared" si="3"/>
        <v>0</v>
      </c>
      <c r="R112" s="44"/>
      <c r="S112" s="28" t="s">
        <v>62</v>
      </c>
    </row>
    <row r="113" spans="1:19">
      <c r="A113" s="4" t="s">
        <v>63</v>
      </c>
      <c r="B113" s="5">
        <f t="shared" ref="B113:P113" si="10">COUNTIF(B3:B102,$A$113)</f>
        <v>0</v>
      </c>
      <c r="C113" s="5">
        <f>COUNTIF(C3:C102,$A$113)</f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/>
      <c r="S113" s="28" t="s">
        <v>63</v>
      </c>
    </row>
    <row r="114" spans="1:19">
      <c r="A114" s="18" t="s">
        <v>64</v>
      </c>
      <c r="B114" s="44">
        <f t="shared" ref="B114:P114" si="11">COUNTIF(B3:B102,$A$114)</f>
        <v>0</v>
      </c>
      <c r="C114" s="44">
        <f>COUNTIF(C3:C102,$A$114)</f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/>
      <c r="S114" s="28" t="s">
        <v>64</v>
      </c>
    </row>
    <row r="115" spans="1:19">
      <c r="A115" s="4" t="s">
        <v>65</v>
      </c>
      <c r="B115" s="5">
        <f t="shared" ref="B115:P115" si="12">COUNTIF(B3:B102,$A$115)</f>
        <v>0</v>
      </c>
      <c r="C115" s="5">
        <f>COUNTIF(C3:C102,$A$115)</f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6">
        <f t="shared" si="3"/>
        <v>0</v>
      </c>
      <c r="R115" s="5"/>
      <c r="S115" s="28" t="s">
        <v>65</v>
      </c>
    </row>
    <row r="116" spans="1:19">
      <c r="A116" s="18" t="s">
        <v>66</v>
      </c>
      <c r="B116" s="44">
        <f t="shared" ref="B116:P116" si="13">COUNTIF(B3:B102,$A$116)</f>
        <v>0</v>
      </c>
      <c r="C116" s="44">
        <f>COUNTIF(C3:C102,$A$116)</f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/>
      <c r="S116" s="28" t="s">
        <v>66</v>
      </c>
    </row>
    <row r="117" spans="1:19">
      <c r="A117" s="4" t="s">
        <v>67</v>
      </c>
      <c r="B117" s="5">
        <f t="shared" ref="B117:P117" si="14">COUNTIF(B3:B102,$A$117)</f>
        <v>0</v>
      </c>
      <c r="C117" s="5">
        <f>COUNTIF(C3:C102,$A$117)</f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0</v>
      </c>
      <c r="L117" s="5">
        <f t="shared" si="14"/>
        <v>0</v>
      </c>
      <c r="M117" s="5">
        <f t="shared" si="14"/>
        <v>0</v>
      </c>
      <c r="N117" s="5">
        <f t="shared" si="14"/>
        <v>0</v>
      </c>
      <c r="O117" s="5">
        <f t="shared" si="14"/>
        <v>0</v>
      </c>
      <c r="P117" s="5">
        <f t="shared" si="14"/>
        <v>0</v>
      </c>
      <c r="Q117" s="56">
        <f t="shared" si="3"/>
        <v>0</v>
      </c>
      <c r="R117" s="5"/>
      <c r="S117" s="28" t="s">
        <v>67</v>
      </c>
    </row>
    <row r="118" spans="1:19">
      <c r="A118" s="18" t="s">
        <v>30</v>
      </c>
      <c r="B118" s="44">
        <f t="shared" ref="B118:P118" si="15">COUNTIF(B3:B102,$A$118)</f>
        <v>0</v>
      </c>
      <c r="C118" s="44">
        <f>COUNTIF(C3:C102,$A$118)</f>
        <v>0</v>
      </c>
      <c r="D118" s="44">
        <f t="shared" si="15"/>
        <v>1</v>
      </c>
      <c r="E118" s="44">
        <f t="shared" si="15"/>
        <v>0</v>
      </c>
      <c r="F118" s="44">
        <f t="shared" si="15"/>
        <v>0</v>
      </c>
      <c r="G118" s="44">
        <f t="shared" si="15"/>
        <v>0</v>
      </c>
      <c r="H118" s="44">
        <f t="shared" si="15"/>
        <v>0</v>
      </c>
      <c r="I118" s="44">
        <f t="shared" si="15"/>
        <v>0</v>
      </c>
      <c r="J118" s="44">
        <f t="shared" si="15"/>
        <v>0</v>
      </c>
      <c r="K118" s="44">
        <f t="shared" si="15"/>
        <v>0</v>
      </c>
      <c r="L118" s="44">
        <f t="shared" si="15"/>
        <v>0</v>
      </c>
      <c r="M118" s="44">
        <f t="shared" si="15"/>
        <v>0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1</v>
      </c>
      <c r="R118" s="44"/>
      <c r="S118" s="28" t="s">
        <v>30</v>
      </c>
    </row>
    <row r="119" spans="1:19">
      <c r="A119" s="4" t="s">
        <v>68</v>
      </c>
      <c r="B119" s="54">
        <f t="shared" ref="B119:P119" si="16">COUNTIF(B3:B102,$A$119)</f>
        <v>0</v>
      </c>
      <c r="C119" s="54">
        <f>COUNTIF(C3:C102,$A$119)</f>
        <v>0</v>
      </c>
      <c r="D119" s="54">
        <f t="shared" si="16"/>
        <v>0</v>
      </c>
      <c r="E119" s="54">
        <f t="shared" si="16"/>
        <v>0</v>
      </c>
      <c r="F119" s="54">
        <f t="shared" si="16"/>
        <v>0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0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0</v>
      </c>
      <c r="O119" s="54">
        <f t="shared" si="16"/>
        <v>0</v>
      </c>
      <c r="P119" s="54">
        <f t="shared" si="16"/>
        <v>0</v>
      </c>
      <c r="Q119" s="56">
        <f t="shared" si="3"/>
        <v>0</v>
      </c>
      <c r="R119" s="5"/>
      <c r="S119" s="28" t="s">
        <v>68</v>
      </c>
    </row>
    <row r="120" spans="1:19">
      <c r="A120" s="18" t="s">
        <v>69</v>
      </c>
      <c r="B120" s="44">
        <f t="shared" ref="B120:P120" si="17">COUNTIF(B3:B102,$A$120)</f>
        <v>0</v>
      </c>
      <c r="C120" s="44">
        <f>COUNTIF(C3:C102,$A$120)</f>
        <v>0</v>
      </c>
      <c r="D120" s="44">
        <f t="shared" si="17"/>
        <v>0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0</v>
      </c>
      <c r="R120" s="44"/>
      <c r="S120" s="28"/>
    </row>
    <row r="121" spans="1:19">
      <c r="A121" s="4" t="s">
        <v>70</v>
      </c>
      <c r="B121" s="5">
        <f t="shared" ref="B121:P121" si="18">COUNTIF(B3:B102,$A$121)</f>
        <v>0</v>
      </c>
      <c r="C121" s="5">
        <f>COUNTIF(C3:C102,$A$121)</f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5" spans="1:19">
      <c r="A122" s="22" t="s">
        <v>71</v>
      </c>
      <c r="B122" s="55">
        <f>SUM(B106:B121)</f>
        <v>0</v>
      </c>
      <c r="C122" s="55">
        <f t="shared" ref="C122:Q122" si="19">SUM(C106:C121)</f>
        <v>1</v>
      </c>
      <c r="D122" s="55">
        <f t="shared" si="19"/>
        <v>1</v>
      </c>
      <c r="E122" s="55">
        <f t="shared" si="19"/>
        <v>0</v>
      </c>
      <c r="F122" s="55">
        <f t="shared" si="19"/>
        <v>0</v>
      </c>
      <c r="G122" s="55">
        <f t="shared" si="19"/>
        <v>0</v>
      </c>
      <c r="H122" s="55">
        <f t="shared" si="19"/>
        <v>0</v>
      </c>
      <c r="I122" s="55">
        <f t="shared" si="19"/>
        <v>0</v>
      </c>
      <c r="J122" s="55">
        <f t="shared" si="19"/>
        <v>0</v>
      </c>
      <c r="K122" s="55">
        <f t="shared" si="19"/>
        <v>0</v>
      </c>
      <c r="L122" s="55">
        <f t="shared" si="19"/>
        <v>0</v>
      </c>
      <c r="M122" s="55">
        <f t="shared" si="19"/>
        <v>0</v>
      </c>
      <c r="N122" s="55">
        <f t="shared" si="19"/>
        <v>0</v>
      </c>
      <c r="O122" s="55">
        <f t="shared" si="19"/>
        <v>0</v>
      </c>
      <c r="P122" s="55">
        <f t="shared" si="19"/>
        <v>0</v>
      </c>
      <c r="Q122" s="57">
        <f t="shared" si="19"/>
        <v>2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workbookViewId="0">
      <selection activeCell="O53" sqref="O53"/>
    </sheetView>
  </sheetViews>
  <sheetFormatPr defaultColWidth="9" defaultRowHeight="14.25"/>
  <sheetData>
    <row r="1" ht="26.25" spans="1:19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0" spans="1:19">
      <c r="A2" s="2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74</v>
      </c>
      <c r="R3" s="25" t="s">
        <v>75</v>
      </c>
      <c r="S3" s="26" t="s">
        <v>76</v>
      </c>
    </row>
    <row r="4" spans="1:19">
      <c r="A4" s="4">
        <v>1</v>
      </c>
      <c r="B4" s="5" t="s">
        <v>20</v>
      </c>
      <c r="C4" s="6" t="s">
        <v>18</v>
      </c>
      <c r="D4" s="7" t="s">
        <v>77</v>
      </c>
      <c r="E4" s="8" t="s">
        <v>78</v>
      </c>
      <c r="F4" s="7" t="s">
        <v>79</v>
      </c>
      <c r="G4" s="5" t="s">
        <v>29</v>
      </c>
      <c r="H4" s="5" t="s">
        <v>28</v>
      </c>
      <c r="I4" s="5" t="s">
        <v>21</v>
      </c>
      <c r="J4" s="8" t="s">
        <v>80</v>
      </c>
      <c r="K4" s="5" t="s">
        <v>29</v>
      </c>
      <c r="L4" s="6" t="s">
        <v>18</v>
      </c>
      <c r="M4" s="6" t="s">
        <v>18</v>
      </c>
      <c r="N4" s="5" t="s">
        <v>21</v>
      </c>
      <c r="O4" s="5" t="s">
        <v>29</v>
      </c>
      <c r="P4" s="5"/>
      <c r="Q4" s="10" t="s">
        <v>81</v>
      </c>
      <c r="R4" s="5">
        <v>132909991</v>
      </c>
      <c r="S4" s="27"/>
    </row>
    <row r="5" spans="1:19">
      <c r="A5" s="4">
        <v>2</v>
      </c>
      <c r="B5" s="8" t="s">
        <v>82</v>
      </c>
      <c r="C5" s="5" t="s">
        <v>20</v>
      </c>
      <c r="D5" s="5" t="s">
        <v>21</v>
      </c>
      <c r="E5" s="9" t="s">
        <v>33</v>
      </c>
      <c r="F5" s="6" t="s">
        <v>18</v>
      </c>
      <c r="G5" s="5" t="s">
        <v>22</v>
      </c>
      <c r="H5" s="5" t="s">
        <v>29</v>
      </c>
      <c r="I5" s="6" t="s">
        <v>18</v>
      </c>
      <c r="J5" s="5" t="s">
        <v>22</v>
      </c>
      <c r="K5" s="7" t="s">
        <v>83</v>
      </c>
      <c r="L5" s="5" t="s">
        <v>29</v>
      </c>
      <c r="M5" s="5" t="s">
        <v>22</v>
      </c>
      <c r="N5" s="5" t="s">
        <v>22</v>
      </c>
      <c r="O5" s="5" t="s">
        <v>23</v>
      </c>
      <c r="P5" s="5"/>
      <c r="Q5" s="13"/>
      <c r="R5" s="13"/>
      <c r="S5" s="28"/>
    </row>
    <row r="6" spans="1:19">
      <c r="A6" s="4">
        <v>3</v>
      </c>
      <c r="B6" s="6" t="s">
        <v>18</v>
      </c>
      <c r="C6" s="5" t="s">
        <v>29</v>
      </c>
      <c r="D6" s="5" t="s">
        <v>22</v>
      </c>
      <c r="E6" s="6" t="s">
        <v>18</v>
      </c>
      <c r="F6" s="8" t="s">
        <v>84</v>
      </c>
      <c r="G6" s="5" t="s">
        <v>21</v>
      </c>
      <c r="H6" s="5" t="s">
        <v>28</v>
      </c>
      <c r="I6" s="6" t="s">
        <v>18</v>
      </c>
      <c r="J6" s="5" t="s">
        <v>21</v>
      </c>
      <c r="K6" s="8" t="s">
        <v>85</v>
      </c>
      <c r="L6" s="7" t="s">
        <v>86</v>
      </c>
      <c r="M6" s="7" t="s">
        <v>87</v>
      </c>
      <c r="N6" s="5" t="s">
        <v>21</v>
      </c>
      <c r="O6" s="7" t="s">
        <v>88</v>
      </c>
      <c r="P6" s="5"/>
      <c r="Q6" s="29" t="s">
        <v>24</v>
      </c>
      <c r="R6" s="29" t="s">
        <v>25</v>
      </c>
      <c r="S6" s="30" t="s">
        <v>26</v>
      </c>
    </row>
    <row r="7" spans="1:19">
      <c r="A7" s="4">
        <v>4</v>
      </c>
      <c r="B7" s="5" t="s">
        <v>31</v>
      </c>
      <c r="C7" s="5" t="s">
        <v>22</v>
      </c>
      <c r="D7" s="5" t="s">
        <v>29</v>
      </c>
      <c r="E7" s="5" t="s">
        <v>21</v>
      </c>
      <c r="F7" s="6" t="s">
        <v>18</v>
      </c>
      <c r="G7" s="5" t="s">
        <v>22</v>
      </c>
      <c r="H7" s="7" t="s">
        <v>88</v>
      </c>
      <c r="I7" s="5" t="s">
        <v>22</v>
      </c>
      <c r="J7" s="5" t="s">
        <v>29</v>
      </c>
      <c r="K7" s="7" t="s">
        <v>89</v>
      </c>
      <c r="L7" s="7" t="s">
        <v>90</v>
      </c>
      <c r="M7" s="5" t="s">
        <v>29</v>
      </c>
      <c r="N7" s="5" t="s">
        <v>21</v>
      </c>
      <c r="O7" s="7" t="s">
        <v>79</v>
      </c>
      <c r="P7" s="5"/>
      <c r="Q7" s="5" t="s">
        <v>23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21</v>
      </c>
      <c r="C8" s="6" t="s">
        <v>18</v>
      </c>
      <c r="D8" s="5" t="s">
        <v>21</v>
      </c>
      <c r="E8" s="5" t="s">
        <v>21</v>
      </c>
      <c r="F8" s="5" t="s">
        <v>22</v>
      </c>
      <c r="G8" s="7" t="s">
        <v>88</v>
      </c>
      <c r="H8" s="5" t="s">
        <v>29</v>
      </c>
      <c r="I8" s="6" t="s">
        <v>18</v>
      </c>
      <c r="J8" s="5" t="s">
        <v>21</v>
      </c>
      <c r="K8" s="5" t="s">
        <v>20</v>
      </c>
      <c r="L8" s="11" t="s">
        <v>34</v>
      </c>
      <c r="M8" s="5" t="s">
        <v>23</v>
      </c>
      <c r="N8" s="10" t="s">
        <v>20</v>
      </c>
      <c r="O8" s="5" t="s">
        <v>22</v>
      </c>
      <c r="P8" s="5"/>
      <c r="Q8" s="5" t="s">
        <v>28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29</v>
      </c>
      <c r="C9" s="5" t="s">
        <v>29</v>
      </c>
      <c r="D9" s="7" t="s">
        <v>89</v>
      </c>
      <c r="E9" s="7" t="s">
        <v>88</v>
      </c>
      <c r="F9" s="5" t="s">
        <v>23</v>
      </c>
      <c r="G9" s="7" t="s">
        <v>83</v>
      </c>
      <c r="H9" s="7" t="s">
        <v>83</v>
      </c>
      <c r="I9" s="7" t="s">
        <v>90</v>
      </c>
      <c r="J9" s="5" t="s">
        <v>28</v>
      </c>
      <c r="K9" s="5" t="s">
        <v>22</v>
      </c>
      <c r="L9" s="7" t="s">
        <v>77</v>
      </c>
      <c r="M9" s="5" t="s">
        <v>21</v>
      </c>
      <c r="N9" s="5" t="s">
        <v>21</v>
      </c>
      <c r="O9" s="6" t="s">
        <v>18</v>
      </c>
      <c r="P9" s="5"/>
      <c r="Q9" s="5" t="s">
        <v>31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22</v>
      </c>
      <c r="C10" s="5" t="s">
        <v>21</v>
      </c>
      <c r="D10" s="5" t="s">
        <v>31</v>
      </c>
      <c r="E10" s="8" t="s">
        <v>91</v>
      </c>
      <c r="F10" s="7" t="s">
        <v>92</v>
      </c>
      <c r="G10" s="5" t="s">
        <v>21</v>
      </c>
      <c r="H10" s="5" t="s">
        <v>29</v>
      </c>
      <c r="I10" s="7" t="s">
        <v>88</v>
      </c>
      <c r="J10" s="7" t="s">
        <v>83</v>
      </c>
      <c r="K10" s="5" t="s">
        <v>22</v>
      </c>
      <c r="L10" s="7" t="s">
        <v>86</v>
      </c>
      <c r="M10" s="5" t="s">
        <v>22</v>
      </c>
      <c r="N10" s="7" t="s">
        <v>93</v>
      </c>
      <c r="O10" s="5" t="s">
        <v>21</v>
      </c>
      <c r="P10" s="5"/>
      <c r="Q10" s="5" t="s">
        <v>21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83</v>
      </c>
      <c r="C11" s="5" t="s">
        <v>21</v>
      </c>
      <c r="D11" s="5"/>
      <c r="E11" s="5" t="s">
        <v>21</v>
      </c>
      <c r="F11" s="5" t="s">
        <v>23</v>
      </c>
      <c r="G11" s="5" t="s">
        <v>21</v>
      </c>
      <c r="H11" s="5" t="s">
        <v>29</v>
      </c>
      <c r="I11" s="9" t="s">
        <v>33</v>
      </c>
      <c r="J11" s="5" t="s">
        <v>21</v>
      </c>
      <c r="K11" s="5" t="s">
        <v>31</v>
      </c>
      <c r="L11" s="5" t="s">
        <v>22</v>
      </c>
      <c r="M11" s="7" t="s">
        <v>94</v>
      </c>
      <c r="N11" s="6" t="s">
        <v>18</v>
      </c>
      <c r="O11" s="6" t="s">
        <v>18</v>
      </c>
      <c r="P11" s="5"/>
      <c r="Q11" s="5" t="s">
        <v>22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20</v>
      </c>
      <c r="C12" s="8" t="s">
        <v>80</v>
      </c>
      <c r="D12" s="5"/>
      <c r="E12" s="5" t="s">
        <v>29</v>
      </c>
      <c r="F12" s="9" t="s">
        <v>33</v>
      </c>
      <c r="G12" s="5" t="s">
        <v>20</v>
      </c>
      <c r="H12" s="5" t="s">
        <v>28</v>
      </c>
      <c r="I12" s="7" t="s">
        <v>92</v>
      </c>
      <c r="J12" s="5" t="s">
        <v>28</v>
      </c>
      <c r="K12" s="5" t="s">
        <v>22</v>
      </c>
      <c r="L12" s="6" t="s">
        <v>18</v>
      </c>
      <c r="M12" s="5" t="s">
        <v>22</v>
      </c>
      <c r="N12" s="5" t="s">
        <v>20</v>
      </c>
      <c r="O12" s="5" t="s">
        <v>21</v>
      </c>
      <c r="P12" s="5"/>
      <c r="Q12" s="5" t="s">
        <v>20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89</v>
      </c>
      <c r="C13" s="7" t="s">
        <v>89</v>
      </c>
      <c r="D13" s="5"/>
      <c r="E13" s="9" t="s">
        <v>33</v>
      </c>
      <c r="F13" s="10" t="s">
        <v>21</v>
      </c>
      <c r="G13" s="5" t="s">
        <v>21</v>
      </c>
      <c r="H13" s="5" t="s">
        <v>21</v>
      </c>
      <c r="I13" s="5" t="s">
        <v>20</v>
      </c>
      <c r="J13" s="5" t="s">
        <v>21</v>
      </c>
      <c r="K13" s="9" t="s">
        <v>33</v>
      </c>
      <c r="L13" s="5" t="s">
        <v>22</v>
      </c>
      <c r="M13" s="11" t="s">
        <v>34</v>
      </c>
      <c r="N13" s="5" t="s">
        <v>22</v>
      </c>
      <c r="O13" s="7" t="s">
        <v>86</v>
      </c>
      <c r="P13" s="5"/>
      <c r="Q13" s="5" t="s">
        <v>29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33</v>
      </c>
      <c r="C14" s="5" t="s">
        <v>29</v>
      </c>
      <c r="D14" s="5"/>
      <c r="E14" s="5" t="s">
        <v>21</v>
      </c>
      <c r="F14" s="10" t="s">
        <v>22</v>
      </c>
      <c r="G14" s="8" t="s">
        <v>95</v>
      </c>
      <c r="H14" s="7" t="s">
        <v>83</v>
      </c>
      <c r="I14" s="5" t="s">
        <v>31</v>
      </c>
      <c r="J14" s="5" t="s">
        <v>20</v>
      </c>
      <c r="K14" s="5" t="s">
        <v>31</v>
      </c>
      <c r="L14" s="5" t="s">
        <v>28</v>
      </c>
      <c r="M14" s="6" t="s">
        <v>18</v>
      </c>
      <c r="N14" s="5" t="s">
        <v>22</v>
      </c>
      <c r="O14" s="5" t="s">
        <v>21</v>
      </c>
      <c r="P14" s="5"/>
      <c r="Q14" s="6" t="s">
        <v>18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18</v>
      </c>
      <c r="C15" s="5" t="s">
        <v>22</v>
      </c>
      <c r="D15" s="5"/>
      <c r="E15" s="5" t="s">
        <v>28</v>
      </c>
      <c r="F15" s="7" t="s">
        <v>96</v>
      </c>
      <c r="G15" s="7" t="s">
        <v>92</v>
      </c>
      <c r="H15" s="5" t="s">
        <v>20</v>
      </c>
      <c r="I15" s="7" t="s">
        <v>96</v>
      </c>
      <c r="J15" s="5" t="s">
        <v>21</v>
      </c>
      <c r="K15" s="7" t="s">
        <v>92</v>
      </c>
      <c r="L15" s="8" t="s">
        <v>78</v>
      </c>
      <c r="M15" s="9" t="s">
        <v>33</v>
      </c>
      <c r="N15" s="6" t="s">
        <v>18</v>
      </c>
      <c r="O15" s="5" t="s">
        <v>21</v>
      </c>
      <c r="P15" s="5"/>
      <c r="Q15" s="8" t="s">
        <v>32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31</v>
      </c>
      <c r="C16" s="5" t="s">
        <v>21</v>
      </c>
      <c r="D16" s="5"/>
      <c r="E16" s="9" t="s">
        <v>33</v>
      </c>
      <c r="F16" s="10" t="s">
        <v>22</v>
      </c>
      <c r="G16" s="5" t="s">
        <v>21</v>
      </c>
      <c r="H16" s="5" t="s">
        <v>21</v>
      </c>
      <c r="I16" s="5" t="s">
        <v>28</v>
      </c>
      <c r="J16" s="5" t="s">
        <v>21</v>
      </c>
      <c r="K16" s="11" t="s">
        <v>34</v>
      </c>
      <c r="L16" s="7" t="s">
        <v>86</v>
      </c>
      <c r="M16" s="7" t="s">
        <v>90</v>
      </c>
      <c r="N16" s="9" t="s">
        <v>33</v>
      </c>
      <c r="O16" s="6" t="s">
        <v>18</v>
      </c>
      <c r="P16" s="5"/>
      <c r="Q16" s="9" t="s">
        <v>33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31</v>
      </c>
      <c r="C17" s="5" t="s">
        <v>22</v>
      </c>
      <c r="D17" s="5"/>
      <c r="E17" s="6" t="s">
        <v>18</v>
      </c>
      <c r="F17" s="10" t="s">
        <v>22</v>
      </c>
      <c r="G17" s="5" t="s">
        <v>28</v>
      </c>
      <c r="H17" s="7" t="s">
        <v>94</v>
      </c>
      <c r="I17" s="5" t="s">
        <v>28</v>
      </c>
      <c r="J17" s="7" t="s">
        <v>86</v>
      </c>
      <c r="K17" s="5" t="s">
        <v>20</v>
      </c>
      <c r="L17" s="5" t="s">
        <v>23</v>
      </c>
      <c r="M17" s="5" t="s">
        <v>29</v>
      </c>
      <c r="N17" s="5" t="s">
        <v>21</v>
      </c>
      <c r="O17" s="5" t="s">
        <v>21</v>
      </c>
      <c r="P17" s="5"/>
      <c r="Q17" s="11" t="s">
        <v>34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31</v>
      </c>
      <c r="C18" s="5" t="s">
        <v>29</v>
      </c>
      <c r="D18" s="5"/>
      <c r="E18" s="5" t="s">
        <v>22</v>
      </c>
      <c r="F18" s="5" t="s">
        <v>20</v>
      </c>
      <c r="G18" s="5" t="s">
        <v>21</v>
      </c>
      <c r="H18" s="11" t="s">
        <v>34</v>
      </c>
      <c r="I18" s="5"/>
      <c r="J18" s="5" t="s">
        <v>21</v>
      </c>
      <c r="K18" s="5" t="s">
        <v>31</v>
      </c>
      <c r="L18" s="5" t="s">
        <v>29</v>
      </c>
      <c r="M18" s="6" t="s">
        <v>18</v>
      </c>
      <c r="N18" s="5"/>
      <c r="O18" s="5" t="s">
        <v>29</v>
      </c>
      <c r="P18" s="5"/>
      <c r="Q18" s="7" t="s">
        <v>35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20</v>
      </c>
      <c r="C19" s="5" t="s">
        <v>21</v>
      </c>
      <c r="D19" s="5"/>
      <c r="E19" s="5"/>
      <c r="F19" s="5" t="s">
        <v>21</v>
      </c>
      <c r="G19" s="5" t="s">
        <v>22</v>
      </c>
      <c r="H19" s="5" t="s">
        <v>21</v>
      </c>
      <c r="I19" s="5"/>
      <c r="J19" s="6" t="s">
        <v>18</v>
      </c>
      <c r="K19" s="7" t="s">
        <v>94</v>
      </c>
      <c r="L19" s="6" t="s">
        <v>18</v>
      </c>
      <c r="M19" s="5" t="s">
        <v>29</v>
      </c>
      <c r="N19" s="5"/>
      <c r="O19" s="5" t="s">
        <v>29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22</v>
      </c>
      <c r="C20" s="5" t="s">
        <v>23</v>
      </c>
      <c r="D20" s="5"/>
      <c r="E20" s="5"/>
      <c r="F20" s="7" t="s">
        <v>86</v>
      </c>
      <c r="G20" s="5" t="s">
        <v>21</v>
      </c>
      <c r="H20" s="8" t="s">
        <v>91</v>
      </c>
      <c r="I20" s="5"/>
      <c r="J20" s="8" t="s">
        <v>97</v>
      </c>
      <c r="K20" s="7" t="s">
        <v>89</v>
      </c>
      <c r="L20" s="5" t="s">
        <v>20</v>
      </c>
      <c r="M20" s="5"/>
      <c r="N20" s="5"/>
      <c r="O20" s="6" t="s">
        <v>18</v>
      </c>
      <c r="P20" s="5"/>
      <c r="Q20" s="13"/>
      <c r="R20" s="13"/>
      <c r="S20" s="28"/>
    </row>
    <row r="21" spans="1:19">
      <c r="A21" s="4">
        <v>18</v>
      </c>
      <c r="B21" s="5" t="s">
        <v>21</v>
      </c>
      <c r="C21" s="5" t="s">
        <v>20</v>
      </c>
      <c r="D21" s="5"/>
      <c r="E21" s="5"/>
      <c r="F21" s="6" t="s">
        <v>18</v>
      </c>
      <c r="G21" s="5" t="s">
        <v>22</v>
      </c>
      <c r="H21" s="5" t="s">
        <v>29</v>
      </c>
      <c r="I21" s="5"/>
      <c r="J21" s="7" t="s">
        <v>89</v>
      </c>
      <c r="K21" s="5" t="s">
        <v>21</v>
      </c>
      <c r="L21" s="5" t="s">
        <v>22</v>
      </c>
      <c r="M21" s="5"/>
      <c r="N21" s="5"/>
      <c r="O21" s="7" t="s">
        <v>92</v>
      </c>
      <c r="P21" s="5"/>
      <c r="Q21" s="34" t="s">
        <v>42</v>
      </c>
      <c r="R21" s="34" t="s">
        <v>43</v>
      </c>
      <c r="S21" s="35">
        <f>Q46*1000/R18</f>
        <v>1500</v>
      </c>
    </row>
    <row r="22" spans="1:19">
      <c r="A22" s="4">
        <v>19</v>
      </c>
      <c r="B22" s="5" t="s">
        <v>20</v>
      </c>
      <c r="C22" s="5" t="s">
        <v>20</v>
      </c>
      <c r="D22" s="5"/>
      <c r="E22" s="5"/>
      <c r="F22" s="5" t="s">
        <v>29</v>
      </c>
      <c r="G22" s="7" t="s">
        <v>98</v>
      </c>
      <c r="H22" s="5" t="s">
        <v>22</v>
      </c>
      <c r="I22" s="5"/>
      <c r="J22" s="5" t="s">
        <v>21</v>
      </c>
      <c r="K22" s="5" t="s">
        <v>21</v>
      </c>
      <c r="L22" s="5"/>
      <c r="M22" s="5"/>
      <c r="N22" s="5"/>
      <c r="O22" s="5" t="s">
        <v>22</v>
      </c>
      <c r="P22" s="5"/>
      <c r="Q22" s="13"/>
      <c r="R22" s="13"/>
      <c r="S22" s="28"/>
    </row>
    <row r="23" spans="1:19">
      <c r="A23" s="4">
        <v>20</v>
      </c>
      <c r="B23" s="6" t="s">
        <v>18</v>
      </c>
      <c r="C23" s="5" t="s">
        <v>28</v>
      </c>
      <c r="D23" s="5"/>
      <c r="E23" s="5"/>
      <c r="F23" s="5" t="s">
        <v>21</v>
      </c>
      <c r="G23" s="5" t="s">
        <v>29</v>
      </c>
      <c r="H23" s="5" t="s">
        <v>22</v>
      </c>
      <c r="I23" s="5"/>
      <c r="J23" s="5" t="s">
        <v>21</v>
      </c>
      <c r="K23" s="5" t="s">
        <v>22</v>
      </c>
      <c r="L23" s="5"/>
      <c r="M23" s="5"/>
      <c r="N23" s="5"/>
      <c r="O23" s="9" t="s">
        <v>33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22</v>
      </c>
      <c r="D24" s="5"/>
      <c r="E24" s="5"/>
      <c r="F24" s="5" t="s">
        <v>21</v>
      </c>
      <c r="G24" s="5" t="s">
        <v>22</v>
      </c>
      <c r="H24" s="5" t="s">
        <v>29</v>
      </c>
      <c r="I24" s="5"/>
      <c r="J24" s="8" t="s">
        <v>99</v>
      </c>
      <c r="K24" s="5"/>
      <c r="L24" s="5"/>
      <c r="M24" s="5"/>
      <c r="N24" s="5"/>
      <c r="O24" s="7" t="s">
        <v>100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21</v>
      </c>
      <c r="D25" s="5"/>
      <c r="E25" s="5"/>
      <c r="F25" s="8" t="s">
        <v>85</v>
      </c>
      <c r="G25" s="11" t="s">
        <v>34</v>
      </c>
      <c r="H25" s="5" t="s">
        <v>21</v>
      </c>
      <c r="I25" s="5"/>
      <c r="J25" s="5" t="s">
        <v>21</v>
      </c>
      <c r="K25" s="5"/>
      <c r="L25" s="5"/>
      <c r="M25" s="5"/>
      <c r="N25" s="5"/>
      <c r="O25" s="5" t="s">
        <v>20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18</v>
      </c>
      <c r="G26" s="5" t="s">
        <v>28</v>
      </c>
      <c r="H26" s="5" t="s">
        <v>31</v>
      </c>
      <c r="I26" s="5"/>
      <c r="J26" s="7" t="s">
        <v>92</v>
      </c>
      <c r="K26" s="5"/>
      <c r="L26" s="5"/>
      <c r="M26" s="5"/>
      <c r="N26" s="5"/>
      <c r="O26" s="7" t="s">
        <v>98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22</v>
      </c>
      <c r="G27" s="5" t="s">
        <v>22</v>
      </c>
      <c r="H27" s="5" t="s">
        <v>22</v>
      </c>
      <c r="I27" s="5"/>
      <c r="J27" s="5" t="s">
        <v>22</v>
      </c>
      <c r="K27" s="5"/>
      <c r="L27" s="5"/>
      <c r="M27" s="5"/>
      <c r="N27" s="5"/>
      <c r="O27" s="7" t="s">
        <v>86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82</v>
      </c>
      <c r="G28" s="7" t="s">
        <v>90</v>
      </c>
      <c r="H28" s="6" t="s">
        <v>18</v>
      </c>
      <c r="I28" s="5"/>
      <c r="J28" s="8" t="s">
        <v>101</v>
      </c>
      <c r="K28" s="5"/>
      <c r="L28" s="5"/>
      <c r="M28" s="5"/>
      <c r="N28" s="5"/>
      <c r="O28" s="5" t="s">
        <v>21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90</v>
      </c>
      <c r="G29" s="6" t="s">
        <v>18</v>
      </c>
      <c r="H29" s="5" t="s">
        <v>28</v>
      </c>
      <c r="I29" s="5"/>
      <c r="J29" s="5" t="s">
        <v>28</v>
      </c>
      <c r="K29" s="5"/>
      <c r="L29" s="5"/>
      <c r="M29" s="5"/>
      <c r="N29" s="5"/>
      <c r="O29" s="5" t="s">
        <v>22</v>
      </c>
      <c r="P29" s="5"/>
      <c r="Q29" s="36" t="s">
        <v>47</v>
      </c>
      <c r="R29" s="36" t="s">
        <v>48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22</v>
      </c>
      <c r="G30" s="7" t="s">
        <v>86</v>
      </c>
      <c r="H30" s="5" t="s">
        <v>21</v>
      </c>
      <c r="I30" s="5"/>
      <c r="J30" s="5" t="s">
        <v>22</v>
      </c>
      <c r="K30" s="5"/>
      <c r="L30" s="5"/>
      <c r="M30" s="5"/>
      <c r="N30" s="5"/>
      <c r="O30" s="6" t="s">
        <v>18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21</v>
      </c>
      <c r="G31" s="5" t="s">
        <v>23</v>
      </c>
      <c r="H31" s="7" t="s">
        <v>83</v>
      </c>
      <c r="I31" s="5"/>
      <c r="J31" s="8" t="s">
        <v>102</v>
      </c>
      <c r="K31" s="5"/>
      <c r="L31" s="5"/>
      <c r="M31" s="5"/>
      <c r="N31" s="5"/>
      <c r="O31" s="5" t="s">
        <v>28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89</v>
      </c>
      <c r="G32" s="5" t="s">
        <v>29</v>
      </c>
      <c r="H32" s="7" t="s">
        <v>92</v>
      </c>
      <c r="I32" s="5"/>
      <c r="J32" s="5" t="s">
        <v>21</v>
      </c>
      <c r="K32" s="5"/>
      <c r="L32" s="5"/>
      <c r="M32" s="5"/>
      <c r="N32" s="5"/>
      <c r="O32" s="6" t="s">
        <v>18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33</v>
      </c>
      <c r="G33" s="5" t="s">
        <v>23</v>
      </c>
      <c r="H33" s="5" t="s">
        <v>31</v>
      </c>
      <c r="I33" s="5"/>
      <c r="J33" s="5" t="s">
        <v>29</v>
      </c>
      <c r="K33" s="5"/>
      <c r="L33" s="5"/>
      <c r="M33" s="5"/>
      <c r="N33" s="5"/>
      <c r="O33" s="5" t="s">
        <v>22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33</v>
      </c>
      <c r="H34" s="5" t="s">
        <v>21</v>
      </c>
      <c r="I34" s="5"/>
      <c r="J34" s="5"/>
      <c r="K34" s="5"/>
      <c r="L34" s="5"/>
      <c r="M34" s="5"/>
      <c r="N34" s="5"/>
      <c r="O34" s="5" t="s">
        <v>21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20</v>
      </c>
      <c r="H35" s="5" t="s">
        <v>21</v>
      </c>
      <c r="I35" s="5"/>
      <c r="J35" s="5"/>
      <c r="K35" s="5"/>
      <c r="L35" s="5"/>
      <c r="M35" s="5"/>
      <c r="N35" s="5"/>
      <c r="O35" s="5" t="s">
        <v>21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83</v>
      </c>
      <c r="H36" s="5" t="s">
        <v>21</v>
      </c>
      <c r="I36" s="5"/>
      <c r="J36" s="5"/>
      <c r="K36" s="5"/>
      <c r="L36" s="5"/>
      <c r="M36" s="5"/>
      <c r="N36" s="5"/>
      <c r="O36" s="6" t="s">
        <v>18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102</v>
      </c>
      <c r="H37" s="5" t="s">
        <v>29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22</v>
      </c>
      <c r="H38" s="5" t="s">
        <v>21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98</v>
      </c>
      <c r="H39" s="6" t="s">
        <v>18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29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103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21</v>
      </c>
      <c r="G42" s="6" t="s">
        <v>18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29</v>
      </c>
      <c r="G43" s="5" t="s">
        <v>20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18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56</v>
      </c>
      <c r="R45" s="5">
        <f>COUNTA(B4:P43)</f>
        <v>317</v>
      </c>
      <c r="S45" s="41"/>
    </row>
    <row r="46" spans="1:19">
      <c r="A46" s="16" t="s">
        <v>57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58</v>
      </c>
      <c r="S46" s="28"/>
    </row>
    <row r="47" spans="1:19">
      <c r="A47" s="18" t="s">
        <v>104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104</v>
      </c>
    </row>
    <row r="48" spans="1:19">
      <c r="A48" s="4" t="s">
        <v>93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93</v>
      </c>
    </row>
    <row r="49" spans="1:19">
      <c r="A49" s="18" t="s">
        <v>90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90</v>
      </c>
    </row>
    <row r="50" spans="1:19">
      <c r="A50" s="4" t="s">
        <v>98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98</v>
      </c>
    </row>
    <row r="51" spans="1:19">
      <c r="A51" s="18" t="s">
        <v>103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105</v>
      </c>
      <c r="S51" s="46" t="s">
        <v>103</v>
      </c>
    </row>
    <row r="52" spans="1:19">
      <c r="A52" s="4" t="s">
        <v>96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105</v>
      </c>
      <c r="S52" s="46" t="s">
        <v>96</v>
      </c>
    </row>
    <row r="53" spans="1:19">
      <c r="A53" s="18" t="s">
        <v>86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105</v>
      </c>
      <c r="S53" s="46" t="s">
        <v>86</v>
      </c>
    </row>
    <row r="54" spans="1:19">
      <c r="A54" s="4" t="s">
        <v>77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105</v>
      </c>
      <c r="S54" s="46" t="s">
        <v>77</v>
      </c>
    </row>
    <row r="55" spans="1:19">
      <c r="A55" s="18" t="s">
        <v>83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105</v>
      </c>
      <c r="S55" s="46" t="s">
        <v>83</v>
      </c>
    </row>
    <row r="56" spans="1:19">
      <c r="A56" s="4" t="s">
        <v>92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105</v>
      </c>
      <c r="S56" s="46" t="s">
        <v>92</v>
      </c>
    </row>
    <row r="57" spans="1:19">
      <c r="A57" s="18" t="s">
        <v>94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105</v>
      </c>
      <c r="S57" s="46" t="s">
        <v>94</v>
      </c>
    </row>
    <row r="58" spans="1:19">
      <c r="A58" s="4" t="s">
        <v>88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105</v>
      </c>
      <c r="S58" s="46" t="s">
        <v>88</v>
      </c>
    </row>
    <row r="59" spans="1:19">
      <c r="A59" s="18" t="s">
        <v>79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79</v>
      </c>
    </row>
    <row r="60" spans="1:19">
      <c r="A60" s="4" t="s">
        <v>87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87</v>
      </c>
    </row>
    <row r="61" spans="1:19">
      <c r="A61" s="18" t="s">
        <v>100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100</v>
      </c>
    </row>
    <row r="62" spans="1:19">
      <c r="A62" s="4" t="s">
        <v>89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105</v>
      </c>
      <c r="S62" s="46" t="s">
        <v>89</v>
      </c>
    </row>
    <row r="63" ht="15" spans="1:19">
      <c r="A63" s="22" t="s">
        <v>71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fluffy_boggy</cp:lastModifiedBy>
  <dcterms:created xsi:type="dcterms:W3CDTF">2018-02-27T23:11:00Z</dcterms:created>
  <dcterms:modified xsi:type="dcterms:W3CDTF">2018-05-12T08:34:00Z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