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theme/themeOverride2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zi\Documents\Study\LaTech\BIOM_510_Bioinstrumentation\HW\5\"/>
    </mc:Choice>
  </mc:AlternateContent>
  <xr:revisionPtr revIDLastSave="0" documentId="13_ncr:1_{44332960-9BCF-4E8A-9DD2-5A95F9310BAF}" xr6:coauthVersionLast="47" xr6:coauthVersionMax="47" xr10:uidLastSave="{00000000-0000-0000-0000-000000000000}"/>
  <bookViews>
    <workbookView xWindow="-105" yWindow="0" windowWidth="16350" windowHeight="15585" xr2:uid="{0A82C310-CB32-46F5-8457-DBF612197A18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" i="1" l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3" i="1"/>
  <c r="B4" i="1"/>
  <c r="B5" i="1"/>
  <c r="B6" i="1"/>
  <c r="B7" i="1"/>
  <c r="B8" i="1"/>
  <c r="A9" i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4" i="1"/>
  <c r="A5" i="1" s="1"/>
  <c r="A6" i="1" s="1"/>
  <c r="A7" i="1" s="1"/>
  <c r="A8" i="1" s="1"/>
  <c r="A3" i="1"/>
  <c r="D3" i="1" l="1"/>
  <c r="D4" i="1"/>
  <c r="D5" i="1"/>
  <c r="D6" i="1"/>
  <c r="D7" i="1"/>
  <c r="D8" i="1"/>
  <c r="D2" i="1"/>
  <c r="C3" i="1"/>
  <c r="C4" i="1"/>
  <c r="C5" i="1"/>
  <c r="C6" i="1"/>
  <c r="C7" i="1"/>
  <c r="C8" i="1"/>
  <c r="B2" i="1"/>
  <c r="C2" i="1" s="1"/>
  <c r="I4" i="1"/>
  <c r="I5" i="1"/>
  <c r="I3" i="1"/>
  <c r="I2" i="1"/>
</calcChain>
</file>

<file path=xl/sharedStrings.xml><?xml version="1.0" encoding="utf-8"?>
<sst xmlns="http://schemas.openxmlformats.org/spreadsheetml/2006/main" count="4" uniqueCount="4">
  <si>
    <t>C_i</t>
  </si>
  <si>
    <t>C_f</t>
  </si>
  <si>
    <t>R_f</t>
  </si>
  <si>
    <t>L_f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</si>
</sst>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2700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xVal>
            <c:numRef>
              <c:f>Sheet1!$A$2:$A$78</c:f>
              <c:numCache>
                <c:formatCode>_(* #,##0_);_(* \(#,##0\);_(* "-"??_);_(@_)</c:formatCode>
                <c:ptCount val="77"/>
                <c:pt idx="0" formatCode="General">
                  <c:v>10</c:v>
                </c:pt>
                <c:pt idx="1">
                  <c:v>12</c:v>
                </c:pt>
                <c:pt idx="2">
                  <c:v>14.399999999999999</c:v>
                </c:pt>
                <c:pt idx="3">
                  <c:v>17.279999999999998</c:v>
                </c:pt>
                <c:pt idx="4">
                  <c:v>20.735999999999997</c:v>
                </c:pt>
                <c:pt idx="5">
                  <c:v>24.883199999999995</c:v>
                </c:pt>
                <c:pt idx="6">
                  <c:v>29.859839999999991</c:v>
                </c:pt>
                <c:pt idx="7">
                  <c:v>35.831807999999988</c:v>
                </c:pt>
                <c:pt idx="8">
                  <c:v>42.998169599999983</c:v>
                </c:pt>
                <c:pt idx="9">
                  <c:v>51.597803519999978</c:v>
                </c:pt>
                <c:pt idx="10">
                  <c:v>61.917364223999968</c:v>
                </c:pt>
                <c:pt idx="11">
                  <c:v>74.300837068799964</c:v>
                </c:pt>
                <c:pt idx="12">
                  <c:v>89.16100448255996</c:v>
                </c:pt>
                <c:pt idx="13">
                  <c:v>106.99320537907195</c:v>
                </c:pt>
                <c:pt idx="14">
                  <c:v>128.39184645488635</c:v>
                </c:pt>
                <c:pt idx="15">
                  <c:v>154.07021574586361</c:v>
                </c:pt>
                <c:pt idx="16">
                  <c:v>184.88425889503631</c:v>
                </c:pt>
                <c:pt idx="17">
                  <c:v>221.86111067404357</c:v>
                </c:pt>
                <c:pt idx="18">
                  <c:v>266.23333280885225</c:v>
                </c:pt>
                <c:pt idx="19">
                  <c:v>319.47999937062269</c:v>
                </c:pt>
                <c:pt idx="20">
                  <c:v>383.37599924474722</c:v>
                </c:pt>
                <c:pt idx="21">
                  <c:v>460.05119909369665</c:v>
                </c:pt>
                <c:pt idx="22">
                  <c:v>552.06143891243596</c:v>
                </c:pt>
                <c:pt idx="23">
                  <c:v>662.47372669492313</c:v>
                </c:pt>
                <c:pt idx="24">
                  <c:v>794.96847203390769</c:v>
                </c:pt>
                <c:pt idx="25">
                  <c:v>953.9621664406892</c:v>
                </c:pt>
                <c:pt idx="26">
                  <c:v>1144.7545997288271</c:v>
                </c:pt>
                <c:pt idx="27">
                  <c:v>1373.7055196745926</c:v>
                </c:pt>
                <c:pt idx="28">
                  <c:v>1648.4466236095111</c:v>
                </c:pt>
                <c:pt idx="29">
                  <c:v>1978.1359483314131</c:v>
                </c:pt>
                <c:pt idx="30">
                  <c:v>2373.7631379976956</c:v>
                </c:pt>
                <c:pt idx="31">
                  <c:v>2848.5157655972348</c:v>
                </c:pt>
                <c:pt idx="32">
                  <c:v>3418.2189187166819</c:v>
                </c:pt>
                <c:pt idx="33">
                  <c:v>4101.8627024600182</c:v>
                </c:pt>
                <c:pt idx="34">
                  <c:v>4922.2352429520215</c:v>
                </c:pt>
                <c:pt idx="35">
                  <c:v>5906.6822915424254</c:v>
                </c:pt>
                <c:pt idx="36">
                  <c:v>7088.0187498509104</c:v>
                </c:pt>
                <c:pt idx="37">
                  <c:v>8505.6224998210928</c:v>
                </c:pt>
                <c:pt idx="38">
                  <c:v>10206.746999785311</c:v>
                </c:pt>
                <c:pt idx="39">
                  <c:v>12248.096399742373</c:v>
                </c:pt>
                <c:pt idx="40">
                  <c:v>14697.715679690848</c:v>
                </c:pt>
                <c:pt idx="41">
                  <c:v>17637.258815629015</c:v>
                </c:pt>
                <c:pt idx="42">
                  <c:v>21164.710578754817</c:v>
                </c:pt>
                <c:pt idx="43">
                  <c:v>25397.652694505781</c:v>
                </c:pt>
                <c:pt idx="44">
                  <c:v>30477.183233406937</c:v>
                </c:pt>
                <c:pt idx="45">
                  <c:v>36572.619880088321</c:v>
                </c:pt>
                <c:pt idx="46">
                  <c:v>43887.143856105984</c:v>
                </c:pt>
                <c:pt idx="47">
                  <c:v>52664.572627327179</c:v>
                </c:pt>
                <c:pt idx="48">
                  <c:v>63197.487152792615</c:v>
                </c:pt>
                <c:pt idx="49">
                  <c:v>75836.984583351135</c:v>
                </c:pt>
                <c:pt idx="50">
                  <c:v>91004.381500021365</c:v>
                </c:pt>
                <c:pt idx="51">
                  <c:v>109205.25780002563</c:v>
                </c:pt>
                <c:pt idx="52">
                  <c:v>131046.30936003075</c:v>
                </c:pt>
                <c:pt idx="53">
                  <c:v>157255.57123203689</c:v>
                </c:pt>
                <c:pt idx="54">
                  <c:v>188706.68547844427</c:v>
                </c:pt>
                <c:pt idx="55">
                  <c:v>226448.02257413312</c:v>
                </c:pt>
                <c:pt idx="56">
                  <c:v>271737.62708895974</c:v>
                </c:pt>
                <c:pt idx="57">
                  <c:v>326085.15250675165</c:v>
                </c:pt>
                <c:pt idx="58">
                  <c:v>391302.18300810194</c:v>
                </c:pt>
                <c:pt idx="59">
                  <c:v>469562.61960972234</c:v>
                </c:pt>
                <c:pt idx="60">
                  <c:v>563475.14353166684</c:v>
                </c:pt>
                <c:pt idx="61">
                  <c:v>676170.1722380002</c:v>
                </c:pt>
                <c:pt idx="62">
                  <c:v>811404.20668560022</c:v>
                </c:pt>
                <c:pt idx="63">
                  <c:v>973685.04802272026</c:v>
                </c:pt>
                <c:pt idx="64">
                  <c:v>1168422.0576272642</c:v>
                </c:pt>
                <c:pt idx="65">
                  <c:v>1402106.4691527169</c:v>
                </c:pt>
                <c:pt idx="66">
                  <c:v>1682527.7629832602</c:v>
                </c:pt>
                <c:pt idx="67">
                  <c:v>2019033.3155799122</c:v>
                </c:pt>
                <c:pt idx="68">
                  <c:v>2422839.9786958946</c:v>
                </c:pt>
                <c:pt idx="69">
                  <c:v>2907407.9744350733</c:v>
                </c:pt>
                <c:pt idx="70">
                  <c:v>3488889.5693220878</c:v>
                </c:pt>
                <c:pt idx="71">
                  <c:v>4186667.4831865053</c:v>
                </c:pt>
                <c:pt idx="72">
                  <c:v>5024000.9798238063</c:v>
                </c:pt>
                <c:pt idx="73">
                  <c:v>6028801.1757885674</c:v>
                </c:pt>
                <c:pt idx="74">
                  <c:v>7234561.4109462807</c:v>
                </c:pt>
                <c:pt idx="75">
                  <c:v>8681473.6931355372</c:v>
                </c:pt>
                <c:pt idx="76">
                  <c:v>10417768.431762645</c:v>
                </c:pt>
              </c:numCache>
            </c:numRef>
          </c:xVal>
          <c:yVal>
            <c:numRef>
              <c:f>Sheet1!$C$2:$C$78</c:f>
              <c:numCache>
                <c:formatCode>General</c:formatCode>
                <c:ptCount val="77"/>
                <c:pt idx="0">
                  <c:v>-80.000004255649543</c:v>
                </c:pt>
                <c:pt idx="1">
                  <c:v>-78.41638120718153</c:v>
                </c:pt>
                <c:pt idx="2">
                  <c:v>-76.832758982605256</c:v>
                </c:pt>
                <c:pt idx="3">
                  <c:v>-75.249137944431595</c:v>
                </c:pt>
                <c:pt idx="4">
                  <c:v>-73.665518614674511</c:v>
                </c:pt>
                <c:pt idx="5">
                  <c:v>-72.081901745030763</c:v>
                </c:pt>
                <c:pt idx="6">
                  <c:v>-70.498288417936664</c:v>
                </c:pt>
                <c:pt idx="7">
                  <c:v>-68.914680192085868</c:v>
                </c:pt>
                <c:pt idx="8">
                  <c:v>-67.331079311967059</c:v>
                </c:pt>
                <c:pt idx="9">
                  <c:v>-65.747489009581301</c:v>
                </c:pt>
                <c:pt idx="10">
                  <c:v>-64.163913938880114</c:v>
                </c:pt>
                <c:pt idx="11">
                  <c:v>-62.580360801284272</c:v>
                </c:pt>
                <c:pt idx="12">
                  <c:v>-60.996839246280985</c:v>
                </c:pt>
                <c:pt idx="13">
                  <c:v>-59.413363167973429</c:v>
                </c:pt>
                <c:pt idx="14">
                  <c:v>-57.829952571468333</c:v>
                </c:pt>
                <c:pt idx="15">
                  <c:v>-56.246636259139819</c:v>
                </c:pt>
                <c:pt idx="16">
                  <c:v>-54.66345569608356</c:v>
                </c:pt>
                <c:pt idx="17">
                  <c:v>-53.080470570638816</c:v>
                </c:pt>
                <c:pt idx="18">
                  <c:v>-51.497766789664972</c:v>
                </c:pt>
                <c:pt idx="19">
                  <c:v>-49.91546796714411</c:v>
                </c:pt>
                <c:pt idx="20">
                  <c:v>-48.333751916856791</c:v>
                </c:pt>
                <c:pt idx="21">
                  <c:v>-46.752874296527651</c:v>
                </c:pt>
                <c:pt idx="22">
                  <c:v>-45.173202437815519</c:v>
                </c:pt>
                <c:pt idx="23">
                  <c:v>-43.595263612663402</c:v>
                </c:pt>
                <c:pt idx="24">
                  <c:v>-42.019813613070113</c:v>
                </c:pt>
                <c:pt idx="25">
                  <c:v>-40.447933610945341</c:v>
                </c:pt>
                <c:pt idx="26">
                  <c:v>-38.881165767266673</c:v>
                </c:pt>
                <c:pt idx="27">
                  <c:v>-37.321700663646276</c:v>
                </c:pt>
                <c:pt idx="28">
                  <c:v>-35.772631450184448</c:v>
                </c:pt>
                <c:pt idx="29">
                  <c:v>-34.238288631345434</c:v>
                </c:pt>
                <c:pt idx="30">
                  <c:v>-32.7246616680426</c:v>
                </c:pt>
                <c:pt idx="31">
                  <c:v>-31.239892182580235</c:v>
                </c:pt>
                <c:pt idx="32">
                  <c:v>-29.794778726959343</c:v>
                </c:pt>
                <c:pt idx="33">
                  <c:v>-28.403155765474754</c:v>
                </c:pt>
                <c:pt idx="34">
                  <c:v>-27.081903668712847</c:v>
                </c:pt>
                <c:pt idx="35">
                  <c:v>-25.850253347770771</c:v>
                </c:pt>
                <c:pt idx="36">
                  <c:v>-24.728071113395128</c:v>
                </c:pt>
                <c:pt idx="37">
                  <c:v>-23.733084384345041</c:v>
                </c:pt>
                <c:pt idx="38">
                  <c:v>-22.877570816746232</c:v>
                </c:pt>
                <c:pt idx="39">
                  <c:v>-22.165615177092594</c:v>
                </c:pt>
                <c:pt idx="40">
                  <c:v>-21.59211654679314</c:v>
                </c:pt>
                <c:pt idx="41">
                  <c:v>-21.144022281290098</c:v>
                </c:pt>
                <c:pt idx="42">
                  <c:v>-20.803200299829975</c:v>
                </c:pt>
                <c:pt idx="43">
                  <c:v>-20.549736370243437</c:v>
                </c:pt>
                <c:pt idx="44">
                  <c:v>-20.364602758587282</c:v>
                </c:pt>
                <c:pt idx="45">
                  <c:v>-20.231248466094222</c:v>
                </c:pt>
                <c:pt idx="46">
                  <c:v>-20.136197359354338</c:v>
                </c:pt>
                <c:pt idx="47">
                  <c:v>-20.068981432430476</c:v>
                </c:pt>
                <c:pt idx="48">
                  <c:v>-20.021738407023054</c:v>
                </c:pt>
                <c:pt idx="49">
                  <c:v>-19.988704388825273</c:v>
                </c:pt>
                <c:pt idx="50">
                  <c:v>-19.965728588429425</c:v>
                </c:pt>
                <c:pt idx="51">
                  <c:v>-19.949863713510197</c:v>
                </c:pt>
                <c:pt idx="52">
                  <c:v>-19.939043991970468</c:v>
                </c:pt>
                <c:pt idx="53">
                  <c:v>-19.931843317556879</c:v>
                </c:pt>
                <c:pt idx="54">
                  <c:v>-19.927299108506777</c:v>
                </c:pt>
                <c:pt idx="55">
                  <c:v>-19.924786493305206</c:v>
                </c:pt>
                <c:pt idx="56">
                  <c:v>-19.923928504062999</c:v>
                </c:pt>
                <c:pt idx="57">
                  <c:v>-19.924529081374839</c:v>
                </c:pt>
                <c:pt idx="58">
                  <c:v>-19.926516247990861</c:v>
                </c:pt>
                <c:pt idx="59">
                  <c:v>-19.929883585019404</c:v>
                </c:pt>
                <c:pt idx="60">
                  <c:v>-19.934621720989753</c:v>
                </c:pt>
                <c:pt idx="61">
                  <c:v>-19.940641589023663</c:v>
                </c:pt>
                <c:pt idx="62">
                  <c:v>-19.947708361981761</c:v>
                </c:pt>
                <c:pt idx="63">
                  <c:v>-19.95541979973428</c:v>
                </c:pt>
                <c:pt idx="64">
                  <c:v>-19.963255952741331</c:v>
                </c:pt>
                <c:pt idx="65">
                  <c:v>-19.970689978867618</c:v>
                </c:pt>
                <c:pt idx="66">
                  <c:v>-19.977307626975531</c:v>
                </c:pt>
                <c:pt idx="67">
                  <c:v>-19.982877264570352</c:v>
                </c:pt>
                <c:pt idx="68">
                  <c:v>-19.987349428011107</c:v>
                </c:pt>
                <c:pt idx="69">
                  <c:v>-19.990807232579957</c:v>
                </c:pt>
                <c:pt idx="70">
                  <c:v>-19.993403669983621</c:v>
                </c:pt>
                <c:pt idx="71">
                  <c:v>-19.995310873267343</c:v>
                </c:pt>
                <c:pt idx="72">
                  <c:v>-19.996689296672841</c:v>
                </c:pt>
                <c:pt idx="73">
                  <c:v>-19.997673936291317</c:v>
                </c:pt>
                <c:pt idx="74">
                  <c:v>-19.998371415262401</c:v>
                </c:pt>
                <c:pt idx="75">
                  <c:v>-19.99886255336294</c:v>
                </c:pt>
                <c:pt idx="76">
                  <c:v>-19.999206948733878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39-4F32-9F7A-29A2A0A1E1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1805407"/>
        <c:axId val="2121803007"/>
      </c:scatterChart>
      <c:valAx>
        <c:axId val="2121805407"/>
        <c:scaling>
          <c:logBase val="10"/>
          <c:orientation val="minMax"/>
          <c:max val="1000000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1803007"/>
        <c:crosses val="autoZero"/>
        <c:crossBetween val="midCat"/>
      </c:valAx>
      <c:valAx>
        <c:axId val="2121803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Magnitude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18054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2023941382327209"/>
          <c:y val="7.938711402824869E-2"/>
          <c:w val="0.71604330708661412"/>
          <c:h val="0.69930069533842221"/>
        </c:manualLayout>
      </c:layout>
      <c:scatterChart>
        <c:scatterStyle val="lineMarker"/>
        <c:varyColors val="0"/>
        <c:ser>
          <c:idx val="0"/>
          <c:order val="0"/>
          <c:spPr>
            <a:ln>
              <a:solidFill>
                <a:sysClr val="windowText" lastClr="000000"/>
              </a:solidFill>
            </a:ln>
          </c:spPr>
          <c:marker>
            <c:symbol val="none"/>
          </c:marker>
          <c:xVal>
            <c:numRef>
              <c:f>Sheet1!$A$2:$A$78</c:f>
              <c:numCache>
                <c:formatCode>_(* #,##0_);_(* \(#,##0\);_(* "-"??_);_(@_)</c:formatCode>
                <c:ptCount val="77"/>
                <c:pt idx="0" formatCode="General">
                  <c:v>10</c:v>
                </c:pt>
                <c:pt idx="1">
                  <c:v>12</c:v>
                </c:pt>
                <c:pt idx="2">
                  <c:v>14.399999999999999</c:v>
                </c:pt>
                <c:pt idx="3">
                  <c:v>17.279999999999998</c:v>
                </c:pt>
                <c:pt idx="4">
                  <c:v>20.735999999999997</c:v>
                </c:pt>
                <c:pt idx="5">
                  <c:v>24.883199999999995</c:v>
                </c:pt>
                <c:pt idx="6">
                  <c:v>29.859839999999991</c:v>
                </c:pt>
                <c:pt idx="7">
                  <c:v>35.831807999999988</c:v>
                </c:pt>
                <c:pt idx="8">
                  <c:v>42.998169599999983</c:v>
                </c:pt>
                <c:pt idx="9">
                  <c:v>51.597803519999978</c:v>
                </c:pt>
                <c:pt idx="10">
                  <c:v>61.917364223999968</c:v>
                </c:pt>
                <c:pt idx="11">
                  <c:v>74.300837068799964</c:v>
                </c:pt>
                <c:pt idx="12">
                  <c:v>89.16100448255996</c:v>
                </c:pt>
                <c:pt idx="13">
                  <c:v>106.99320537907195</c:v>
                </c:pt>
                <c:pt idx="14">
                  <c:v>128.39184645488635</c:v>
                </c:pt>
                <c:pt idx="15">
                  <c:v>154.07021574586361</c:v>
                </c:pt>
                <c:pt idx="16">
                  <c:v>184.88425889503631</c:v>
                </c:pt>
                <c:pt idx="17">
                  <c:v>221.86111067404357</c:v>
                </c:pt>
                <c:pt idx="18">
                  <c:v>266.23333280885225</c:v>
                </c:pt>
                <c:pt idx="19">
                  <c:v>319.47999937062269</c:v>
                </c:pt>
                <c:pt idx="20">
                  <c:v>383.37599924474722</c:v>
                </c:pt>
                <c:pt idx="21">
                  <c:v>460.05119909369665</c:v>
                </c:pt>
                <c:pt idx="22">
                  <c:v>552.06143891243596</c:v>
                </c:pt>
                <c:pt idx="23">
                  <c:v>662.47372669492313</c:v>
                </c:pt>
                <c:pt idx="24">
                  <c:v>794.96847203390769</c:v>
                </c:pt>
                <c:pt idx="25">
                  <c:v>953.9621664406892</c:v>
                </c:pt>
                <c:pt idx="26">
                  <c:v>1144.7545997288271</c:v>
                </c:pt>
                <c:pt idx="27">
                  <c:v>1373.7055196745926</c:v>
                </c:pt>
                <c:pt idx="28">
                  <c:v>1648.4466236095111</c:v>
                </c:pt>
                <c:pt idx="29">
                  <c:v>1978.1359483314131</c:v>
                </c:pt>
                <c:pt idx="30">
                  <c:v>2373.7631379976956</c:v>
                </c:pt>
                <c:pt idx="31">
                  <c:v>2848.5157655972348</c:v>
                </c:pt>
                <c:pt idx="32">
                  <c:v>3418.2189187166819</c:v>
                </c:pt>
                <c:pt idx="33">
                  <c:v>4101.8627024600182</c:v>
                </c:pt>
                <c:pt idx="34">
                  <c:v>4922.2352429520215</c:v>
                </c:pt>
                <c:pt idx="35">
                  <c:v>5906.6822915424254</c:v>
                </c:pt>
                <c:pt idx="36">
                  <c:v>7088.0187498509104</c:v>
                </c:pt>
                <c:pt idx="37">
                  <c:v>8505.6224998210928</c:v>
                </c:pt>
                <c:pt idx="38">
                  <c:v>10206.746999785311</c:v>
                </c:pt>
                <c:pt idx="39">
                  <c:v>12248.096399742373</c:v>
                </c:pt>
                <c:pt idx="40">
                  <c:v>14697.715679690848</c:v>
                </c:pt>
                <c:pt idx="41">
                  <c:v>17637.258815629015</c:v>
                </c:pt>
                <c:pt idx="42">
                  <c:v>21164.710578754817</c:v>
                </c:pt>
                <c:pt idx="43">
                  <c:v>25397.652694505781</c:v>
                </c:pt>
                <c:pt idx="44">
                  <c:v>30477.183233406937</c:v>
                </c:pt>
                <c:pt idx="45">
                  <c:v>36572.619880088321</c:v>
                </c:pt>
                <c:pt idx="46">
                  <c:v>43887.143856105984</c:v>
                </c:pt>
                <c:pt idx="47">
                  <c:v>52664.572627327179</c:v>
                </c:pt>
                <c:pt idx="48">
                  <c:v>63197.487152792615</c:v>
                </c:pt>
                <c:pt idx="49">
                  <c:v>75836.984583351135</c:v>
                </c:pt>
                <c:pt idx="50">
                  <c:v>91004.381500021365</c:v>
                </c:pt>
                <c:pt idx="51">
                  <c:v>109205.25780002563</c:v>
                </c:pt>
                <c:pt idx="52">
                  <c:v>131046.30936003075</c:v>
                </c:pt>
                <c:pt idx="53">
                  <c:v>157255.57123203689</c:v>
                </c:pt>
                <c:pt idx="54">
                  <c:v>188706.68547844427</c:v>
                </c:pt>
                <c:pt idx="55">
                  <c:v>226448.02257413312</c:v>
                </c:pt>
                <c:pt idx="56">
                  <c:v>271737.62708895974</c:v>
                </c:pt>
                <c:pt idx="57">
                  <c:v>326085.15250675165</c:v>
                </c:pt>
                <c:pt idx="58">
                  <c:v>391302.18300810194</c:v>
                </c:pt>
                <c:pt idx="59">
                  <c:v>469562.61960972234</c:v>
                </c:pt>
                <c:pt idx="60">
                  <c:v>563475.14353166684</c:v>
                </c:pt>
                <c:pt idx="61">
                  <c:v>676170.1722380002</c:v>
                </c:pt>
                <c:pt idx="62">
                  <c:v>811404.20668560022</c:v>
                </c:pt>
                <c:pt idx="63">
                  <c:v>973685.04802272026</c:v>
                </c:pt>
                <c:pt idx="64">
                  <c:v>1168422.0576272642</c:v>
                </c:pt>
                <c:pt idx="65">
                  <c:v>1402106.4691527169</c:v>
                </c:pt>
                <c:pt idx="66">
                  <c:v>1682527.7629832602</c:v>
                </c:pt>
                <c:pt idx="67">
                  <c:v>2019033.3155799122</c:v>
                </c:pt>
                <c:pt idx="68">
                  <c:v>2422839.9786958946</c:v>
                </c:pt>
                <c:pt idx="69">
                  <c:v>2907407.9744350733</c:v>
                </c:pt>
                <c:pt idx="70">
                  <c:v>3488889.5693220878</c:v>
                </c:pt>
                <c:pt idx="71">
                  <c:v>4186667.4831865053</c:v>
                </c:pt>
                <c:pt idx="72">
                  <c:v>5024000.9798238063</c:v>
                </c:pt>
                <c:pt idx="73">
                  <c:v>6028801.1757885674</c:v>
                </c:pt>
                <c:pt idx="74">
                  <c:v>7234561.4109462807</c:v>
                </c:pt>
                <c:pt idx="75">
                  <c:v>8681473.6931355372</c:v>
                </c:pt>
                <c:pt idx="76">
                  <c:v>10417768.431762645</c:v>
                </c:pt>
              </c:numCache>
            </c:numRef>
          </c:xVal>
          <c:yVal>
            <c:numRef>
              <c:f>Sheet1!$D$2:$D$78</c:f>
              <c:numCache>
                <c:formatCode>General</c:formatCode>
                <c:ptCount val="77"/>
                <c:pt idx="0">
                  <c:v>89.943277196807657</c:v>
                </c:pt>
                <c:pt idx="1">
                  <c:v>89.931932645950695</c:v>
                </c:pt>
                <c:pt idx="2">
                  <c:v>89.918319192043271</c:v>
                </c:pt>
                <c:pt idx="3">
                  <c:v>89.901983059659315</c:v>
                </c:pt>
                <c:pt idx="4">
                  <c:v>89.882379722061501</c:v>
                </c:pt>
                <c:pt idx="5">
                  <c:v>89.858855753686314</c:v>
                </c:pt>
                <c:pt idx="6">
                  <c:v>89.830627055126413</c:v>
                </c:pt>
                <c:pt idx="7">
                  <c:v>89.796752726565174</c:v>
                </c:pt>
                <c:pt idx="8">
                  <c:v>89.756103721870176</c:v>
                </c:pt>
                <c:pt idx="9">
                  <c:v>89.707325243824016</c:v>
                </c:pt>
                <c:pt idx="10">
                  <c:v>89.648791636231053</c:v>
                </c:pt>
                <c:pt idx="11">
                  <c:v>89.578552285252002</c:v>
                </c:pt>
                <c:pt idx="12">
                  <c:v>89.494266754232086</c:v>
                </c:pt>
                <c:pt idx="13">
                  <c:v>89.393127037451436</c:v>
                </c:pt>
                <c:pt idx="14">
                  <c:v>89.27176442348113</c:v>
                </c:pt>
                <c:pt idx="15">
                  <c:v>89.126138005598094</c:v>
                </c:pt>
                <c:pt idx="16">
                  <c:v>88.951401368140367</c:v>
                </c:pt>
                <c:pt idx="17">
                  <c:v>88.741743428251453</c:v>
                </c:pt>
                <c:pt idx="18">
                  <c:v>88.490198857921698</c:v>
                </c:pt>
                <c:pt idx="19">
                  <c:v>88.188423025911959</c:v>
                </c:pt>
                <c:pt idx="20">
                  <c:v>87.826426125698489</c:v>
                </c:pt>
                <c:pt idx="21">
                  <c:v>87.392261355562454</c:v>
                </c:pt>
                <c:pt idx="22">
                  <c:v>86.87166315533976</c:v>
                </c:pt>
                <c:pt idx="23">
                  <c:v>86.247634387920584</c:v>
                </c:pt>
                <c:pt idx="24">
                  <c:v>85.499987350280961</c:v>
                </c:pt>
                <c:pt idx="25">
                  <c:v>84.604854868205095</c:v>
                </c:pt>
                <c:pt idx="26">
                  <c:v>83.534208076376828</c:v>
                </c:pt>
                <c:pt idx="27">
                  <c:v>82.255452274697305</c:v>
                </c:pt>
                <c:pt idx="28">
                  <c:v>80.731229074347084</c:v>
                </c:pt>
                <c:pt idx="29">
                  <c:v>78.919640776932781</c:v>
                </c:pt>
                <c:pt idx="30">
                  <c:v>76.775237688541438</c:v>
                </c:pt>
                <c:pt idx="31">
                  <c:v>74.251262973420964</c:v>
                </c:pt>
                <c:pt idx="32">
                  <c:v>71.303786607520777</c:v>
                </c:pt>
                <c:pt idx="33">
                  <c:v>67.898356394790994</c:v>
                </c:pt>
                <c:pt idx="34">
                  <c:v>64.019414042406211</c:v>
                </c:pt>
                <c:pt idx="35">
                  <c:v>59.681665965178738</c:v>
                </c:pt>
                <c:pt idx="36">
                  <c:v>54.940761894679795</c:v>
                </c:pt>
                <c:pt idx="37">
                  <c:v>49.898660049192955</c:v>
                </c:pt>
                <c:pt idx="38">
                  <c:v>44.698665056981909</c:v>
                </c:pt>
                <c:pt idx="39">
                  <c:v>39.50815483688627</c:v>
                </c:pt>
                <c:pt idx="40">
                  <c:v>34.492973531182564</c:v>
                </c:pt>
                <c:pt idx="41">
                  <c:v>29.792376604719049</c:v>
                </c:pt>
                <c:pt idx="42">
                  <c:v>25.503071299968937</c:v>
                </c:pt>
                <c:pt idx="43">
                  <c:v>21.67561176138193</c:v>
                </c:pt>
                <c:pt idx="44">
                  <c:v>18.320633024336921</c:v>
                </c:pt>
                <c:pt idx="45">
                  <c:v>15.419806881544892</c:v>
                </c:pt>
                <c:pt idx="46">
                  <c:v>12.937082450704061</c:v>
                </c:pt>
                <c:pt idx="47">
                  <c:v>10.827800711271848</c:v>
                </c:pt>
                <c:pt idx="48">
                  <c:v>9.0450339465032528</c:v>
                </c:pt>
                <c:pt idx="49">
                  <c:v>7.5434701119300112</c:v>
                </c:pt>
                <c:pt idx="50">
                  <c:v>6.2814847363737307</c:v>
                </c:pt>
                <c:pt idx="51">
                  <c:v>5.2220216133390371</c:v>
                </c:pt>
                <c:pt idx="52">
                  <c:v>4.3327612314543069</c:v>
                </c:pt>
                <c:pt idx="53">
                  <c:v>3.5859053636114528</c:v>
                </c:pt>
                <c:pt idx="54">
                  <c:v>2.9577875605846673</c:v>
                </c:pt>
                <c:pt idx="55">
                  <c:v>2.4284375760596513</c:v>
                </c:pt>
                <c:pt idx="56">
                  <c:v>1.9811750817506812</c:v>
                </c:pt>
                <c:pt idx="57">
                  <c:v>1.6022728449194565</c:v>
                </c:pt>
                <c:pt idx="58">
                  <c:v>1.2806993509622882</c:v>
                </c:pt>
                <c:pt idx="59">
                  <c:v>1.0079139293890367</c:v>
                </c:pt>
                <c:pt idx="60">
                  <c:v>0.7776391133261199</c:v>
                </c:pt>
                <c:pt idx="61">
                  <c:v>0.58549221030781784</c:v>
                </c:pt>
                <c:pt idx="62">
                  <c:v>0.42837172322484829</c:v>
                </c:pt>
                <c:pt idx="63">
                  <c:v>0.3036213252184834</c:v>
                </c:pt>
                <c:pt idx="64">
                  <c:v>0.20820507814285835</c:v>
                </c:pt>
                <c:pt idx="65">
                  <c:v>0.13824539834495631</c:v>
                </c:pt>
                <c:pt idx="66">
                  <c:v>8.9123946361590323E-2</c:v>
                </c:pt>
                <c:pt idx="67">
                  <c:v>5.6010744462608085E-2</c:v>
                </c:pt>
                <c:pt idx="68">
                  <c:v>3.447180397108876E-2</c:v>
                </c:pt>
                <c:pt idx="69">
                  <c:v>2.0869193912159384E-2</c:v>
                </c:pt>
                <c:pt idx="70">
                  <c:v>1.247676379233814E-2</c:v>
                </c:pt>
                <c:pt idx="71">
                  <c:v>7.3901925022168552E-3</c:v>
                </c:pt>
                <c:pt idx="72">
                  <c:v>4.3477536236410548E-3</c:v>
                </c:pt>
                <c:pt idx="73">
                  <c:v>2.545415724208135E-3</c:v>
                </c:pt>
                <c:pt idx="74">
                  <c:v>1.4850735791495865E-3</c:v>
                </c:pt>
                <c:pt idx="75">
                  <c:v>8.6432030687500969E-4</c:v>
                </c:pt>
                <c:pt idx="76">
                  <c:v>5.0217477974943221E-4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F8A-4538-83D6-116DFE0BE3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1186264"/>
        <c:axId val="651186656"/>
      </c:scatterChart>
      <c:valAx>
        <c:axId val="651186264"/>
        <c:scaling>
          <c:logBase val="10"/>
          <c:orientation val="minMax"/>
          <c:max val="10000000"/>
          <c:min val="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 (Hz)</a:t>
                </a:r>
              </a:p>
            </c:rich>
          </c:tx>
          <c:layout>
            <c:manualLayout>
              <c:xMode val="edge"/>
              <c:yMode val="edge"/>
              <c:x val="0.49208195078653477"/>
              <c:y val="0.8821890921618044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186656"/>
        <c:crossesAt val="-90"/>
        <c:crossBetween val="midCat"/>
      </c:valAx>
      <c:valAx>
        <c:axId val="65118665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Phase (degrees)</a:t>
                </a:r>
              </a:p>
            </c:rich>
          </c:tx>
          <c:layout>
            <c:manualLayout>
              <c:xMode val="edge"/>
              <c:yMode val="edge"/>
              <c:x val="5.6643135125350713E-2"/>
              <c:y val="0.1911565221014039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0"/>
        <c:majorTickMark val="out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186264"/>
        <c:crossesAt val="-15"/>
        <c:crossBetween val="midCat"/>
        <c:majorUnit val="45"/>
      </c:valAx>
    </c:plotArea>
    <c:plotVisOnly val="1"/>
    <c:dispBlanksAs val="gap"/>
    <c:showDLblsOverMax val="0"/>
    <c:extLst/>
  </c:chart>
  <c:spPr>
    <a:ln>
      <a:noFill/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192541</xdr:colOff>
      <xdr:row>11</xdr:row>
      <xdr:rowOff>29778</xdr:rowOff>
    </xdr:from>
    <xdr:to>
      <xdr:col>13</xdr:col>
      <xdr:colOff>376238</xdr:colOff>
      <xdr:row>25</xdr:row>
      <xdr:rowOff>105978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7830EBE-4C08-1DFE-1C1A-7946C622ED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498231</xdr:colOff>
      <xdr:row>25</xdr:row>
      <xdr:rowOff>186469</xdr:rowOff>
    </xdr:from>
    <xdr:to>
      <xdr:col>13</xdr:col>
      <xdr:colOff>71072</xdr:colOff>
      <xdr:row>40</xdr:row>
      <xdr:rowOff>72169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6249532-D69B-0DF9-7C63-333CCC19A2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unzi\Documents\Study\LaTech\BIOM_510_Bioinstrumentation\HW\5\Calculation%20of%20Transfer%20Functions%20in%20Excel.xlsx" TargetMode="External"/><Relationship Id="rId1" Type="http://schemas.openxmlformats.org/officeDocument/2006/relationships/externalLinkPath" Target="Calculation%20of%20Transfer%20Functions%20in%20Exc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2">
          <cell r="B2">
            <v>0.1</v>
          </cell>
          <cell r="C2">
            <v>0.2623756552633783</v>
          </cell>
          <cell r="D2">
            <v>-7.0122485347935859E-2</v>
          </cell>
        </row>
        <row r="3">
          <cell r="B3">
            <v>0.12</v>
          </cell>
          <cell r="C3">
            <v>0.2623210025863198</v>
          </cell>
          <cell r="D3">
            <v>-8.4141571956447989E-2</v>
          </cell>
        </row>
        <row r="4">
          <cell r="B4">
            <v>0.14399999999999999</v>
          </cell>
          <cell r="C4">
            <v>0.26224236597317868</v>
          </cell>
          <cell r="D4">
            <v>-0.10096054304519639</v>
          </cell>
        </row>
        <row r="5">
          <cell r="B5">
            <v>0.17279999999999998</v>
          </cell>
          <cell r="C5">
            <v>0.26212926017426597</v>
          </cell>
          <cell r="D5">
            <v>-0.12113652127239102</v>
          </cell>
        </row>
        <row r="6">
          <cell r="B6">
            <v>0.20735999999999996</v>
          </cell>
          <cell r="C6">
            <v>0.26196665866997898</v>
          </cell>
          <cell r="D6">
            <v>-0.14533598909179912</v>
          </cell>
        </row>
        <row r="7">
          <cell r="B7">
            <v>0.24883199999999994</v>
          </cell>
          <cell r="C7">
            <v>0.26173307223345571</v>
          </cell>
          <cell r="D7">
            <v>-0.17435517701669204</v>
          </cell>
        </row>
        <row r="8">
          <cell r="B8">
            <v>0.29859839999999993</v>
          </cell>
          <cell r="C8">
            <v>0.2613978627893227</v>
          </cell>
          <cell r="D8">
            <v>-0.2091434779771088</v>
          </cell>
        </row>
        <row r="9">
          <cell r="B9">
            <v>0.35831807999999993</v>
          </cell>
          <cell r="C9">
            <v>0.260917539576143</v>
          </cell>
          <cell r="D9">
            <v>-0.25082976908125765</v>
          </cell>
        </row>
        <row r="10">
          <cell r="B10">
            <v>0.42998169599999991</v>
          </cell>
          <cell r="C10">
            <v>0.26023075678818064</v>
          </cell>
          <cell r="D10">
            <v>-0.3007510310465642</v>
          </cell>
        </row>
        <row r="11">
          <cell r="B11">
            <v>0.51597803519999985</v>
          </cell>
          <cell r="C11">
            <v>0.25925176988588466</v>
          </cell>
          <cell r="D11">
            <v>-0.36048180934609031</v>
          </cell>
        </row>
        <row r="12">
          <cell r="B12">
            <v>0.61917364223999982</v>
          </cell>
          <cell r="C12">
            <v>0.25786230354688866</v>
          </cell>
          <cell r="D12">
            <v>-0.43186171185568961</v>
          </cell>
        </row>
        <row r="13">
          <cell r="B13">
            <v>0.74300837068799974</v>
          </cell>
          <cell r="C13">
            <v>0.25590230234477929</v>
          </cell>
          <cell r="D13">
            <v>-0.51701618429920482</v>
          </cell>
        </row>
        <row r="14">
          <cell r="B14">
            <v>0.89161004482559969</v>
          </cell>
          <cell r="C14">
            <v>0.25316112653802997</v>
          </cell>
          <cell r="D14">
            <v>-0.61836338427051873</v>
          </cell>
        </row>
        <row r="15">
          <cell r="B15">
            <v>1.0699320537907195</v>
          </cell>
          <cell r="C15">
            <v>0.24937269725749545</v>
          </cell>
          <cell r="D15">
            <v>-0.73859787764636087</v>
          </cell>
        </row>
        <row r="16">
          <cell r="B16">
            <v>1.2839184645488635</v>
          </cell>
          <cell r="C16">
            <v>0.24422092383976657</v>
          </cell>
          <cell r="D16">
            <v>-0.88064223408760378</v>
          </cell>
        </row>
        <row r="17">
          <cell r="B17">
            <v>1.5407021574586361</v>
          </cell>
          <cell r="C17">
            <v>0.23736460022544664</v>
          </cell>
          <cell r="D17">
            <v>-1.0475644922902472</v>
          </cell>
        </row>
        <row r="18">
          <cell r="B18">
            <v>1.8488425889503632</v>
          </cell>
          <cell r="C18">
            <v>0.22849111547829601</v>
          </cell>
          <cell r="D18">
            <v>-1.2424782504442606</v>
          </cell>
        </row>
        <row r="19">
          <cell r="B19">
            <v>2.2186111067404357</v>
          </cell>
          <cell r="C19">
            <v>0.21740104706926139</v>
          </cell>
          <cell r="D19">
            <v>-1.4684749287980972</v>
          </cell>
        </row>
        <row r="20">
          <cell r="B20">
            <v>2.6623333280885229</v>
          </cell>
          <cell r="C20">
            <v>0.20410753872694018</v>
          </cell>
          <cell r="D20">
            <v>-1.7286741413008939</v>
          </cell>
        </row>
        <row r="21">
          <cell r="B21">
            <v>3.1947999937062272</v>
          </cell>
          <cell r="C21">
            <v>0.18891114371553566</v>
          </cell>
          <cell r="D21">
            <v>-2.0264888047478746</v>
          </cell>
        </row>
        <row r="22">
          <cell r="B22">
            <v>3.8337599924474723</v>
          </cell>
          <cell r="C22">
            <v>0.17240249870081351</v>
          </cell>
          <cell r="D22">
            <v>-2.3661539150718545</v>
          </cell>
        </row>
        <row r="23">
          <cell r="B23">
            <v>4.6005119909369663</v>
          </cell>
          <cell r="C23">
            <v>0.15537152272009222</v>
          </cell>
          <cell r="D23">
            <v>-2.7534678918441626</v>
          </cell>
        </row>
        <row r="24">
          <cell r="B24">
            <v>5.5206143891243595</v>
          </cell>
          <cell r="C24">
            <v>0.13865313505417762</v>
          </cell>
          <cell r="D24">
            <v>-3.1966096742521435</v>
          </cell>
        </row>
        <row r="25">
          <cell r="B25">
            <v>6.6247372669492313</v>
          </cell>
          <cell r="C25">
            <v>0.12297450641485037</v>
          </cell>
          <cell r="D25">
            <v>-3.7068953893119487</v>
          </cell>
        </row>
        <row r="26">
          <cell r="B26">
            <v>7.9496847203390768</v>
          </cell>
          <cell r="C26">
            <v>0.10885839445266142</v>
          </cell>
          <cell r="D26">
            <v>-4.2994183980744136</v>
          </cell>
        </row>
        <row r="27">
          <cell r="B27">
            <v>9.5396216644068925</v>
          </cell>
          <cell r="C27">
            <v>9.6596838760691403E-2</v>
          </cell>
          <cell r="D27">
            <v>-4.9935930907642199</v>
          </cell>
        </row>
        <row r="28">
          <cell r="B28">
            <v>11.447545997288271</v>
          </cell>
          <cell r="C28">
            <v>8.6275977524307032E-2</v>
          </cell>
          <cell r="D28">
            <v>-5.8136275293508053</v>
          </cell>
        </row>
        <row r="29">
          <cell r="B29">
            <v>13.737055196745926</v>
          </cell>
          <cell r="C29">
            <v>7.7823637843934992E-2</v>
          </cell>
          <cell r="D29">
            <v>-6.788889422494611</v>
          </cell>
        </row>
        <row r="30">
          <cell r="B30">
            <v>16.484466236095109</v>
          </cell>
          <cell r="C30">
            <v>7.1059447414159316E-2</v>
          </cell>
          <cell r="D30">
            <v>-7.9540643531730169</v>
          </cell>
        </row>
        <row r="31">
          <cell r="B31">
            <v>19.78135948331413</v>
          </cell>
          <cell r="C31">
            <v>6.5738503808701471E-2</v>
          </cell>
          <cell r="D31">
            <v>-9.348985743576451</v>
          </cell>
        </row>
        <row r="32">
          <cell r="B32">
            <v>23.737631379976957</v>
          </cell>
          <cell r="C32">
            <v>6.1586373835122811E-2</v>
          </cell>
          <cell r="D32">
            <v>-11.018026728253014</v>
          </cell>
        </row>
        <row r="33">
          <cell r="B33">
            <v>28.485157655972348</v>
          </cell>
          <cell r="C33">
            <v>5.8325129065487563E-2</v>
          </cell>
          <cell r="D33">
            <v>-13.008899915302559</v>
          </cell>
        </row>
        <row r="34">
          <cell r="B34">
            <v>34.182189187166813</v>
          </cell>
          <cell r="C34">
            <v>5.5690346370668657E-2</v>
          </cell>
          <cell r="D34">
            <v>-15.37054258412337</v>
          </cell>
        </row>
        <row r="35">
          <cell r="B35">
            <v>41.018627024600171</v>
          </cell>
          <cell r="C35">
            <v>5.343988926130952E-2</v>
          </cell>
          <cell r="D35">
            <v>-18.149519074633005</v>
          </cell>
        </row>
        <row r="36">
          <cell r="B36">
            <v>49.222352429520207</v>
          </cell>
          <cell r="C36">
            <v>5.1357017267634732E-2</v>
          </cell>
          <cell r="D36">
            <v>-21.38422653934072</v>
          </cell>
        </row>
        <row r="37">
          <cell r="B37">
            <v>59.066822915424247</v>
          </cell>
          <cell r="C37">
            <v>4.9251899053332271E-2</v>
          </cell>
          <cell r="D37">
            <v>-25.096405186281114</v>
          </cell>
        </row>
        <row r="38">
          <cell r="B38">
            <v>70.880187498509088</v>
          </cell>
          <cell r="C38">
            <v>4.6965938434218382E-2</v>
          </cell>
          <cell r="D38">
            <v>-29.280322411741885</v>
          </cell>
        </row>
        <row r="39">
          <cell r="B39">
            <v>85.056224998210908</v>
          </cell>
          <cell r="C39">
            <v>4.4381755129066953E-2</v>
          </cell>
          <cell r="D39">
            <v>-33.891685299280233</v>
          </cell>
        </row>
        <row r="40">
          <cell r="B40">
            <v>102.06746999785308</v>
          </cell>
          <cell r="C40">
            <v>4.1437760757191452E-2</v>
          </cell>
          <cell r="D40">
            <v>-38.840429227733637</v>
          </cell>
        </row>
        <row r="41">
          <cell r="B41">
            <v>122.48096399742369</v>
          </cell>
          <cell r="C41">
            <v>3.8140919444212586E-2</v>
          </cell>
          <cell r="D41">
            <v>-43.992576575796058</v>
          </cell>
        </row>
        <row r="42">
          <cell r="B42">
            <v>146.97715679690842</v>
          </cell>
          <cell r="C42">
            <v>3.4568024490047429E-2</v>
          </cell>
          <cell r="D42">
            <v>-49.184352445415648</v>
          </cell>
        </row>
        <row r="43">
          <cell r="B43">
            <v>176.37258815629011</v>
          </cell>
          <cell r="C43">
            <v>3.0849167046576493E-2</v>
          </cell>
          <cell r="D43">
            <v>-54.246306148774586</v>
          </cell>
        </row>
        <row r="44">
          <cell r="B44">
            <v>211.64710578754813</v>
          </cell>
          <cell r="C44">
            <v>2.7136816591681642E-2</v>
          </cell>
          <cell r="D44">
            <v>-59.029487990849361</v>
          </cell>
        </row>
        <row r="45">
          <cell r="B45">
            <v>253.97652694505774</v>
          </cell>
          <cell r="C45">
            <v>2.3572627292898576E-2</v>
          </cell>
          <cell r="D45">
            <v>-63.424447743888145</v>
          </cell>
        </row>
        <row r="46">
          <cell r="B46">
            <v>304.7718323340693</v>
          </cell>
          <cell r="C46">
            <v>2.0264233385336131E-2</v>
          </cell>
          <cell r="D46">
            <v>-67.368113007240979</v>
          </cell>
        </row>
        <row r="47">
          <cell r="B47">
            <v>365.72619880088314</v>
          </cell>
          <cell r="C47">
            <v>1.7276903198057424E-2</v>
          </cell>
          <cell r="D47">
            <v>-70.83973059896779</v>
          </cell>
        </row>
        <row r="48">
          <cell r="B48">
            <v>438.87143856105973</v>
          </cell>
          <cell r="C48">
            <v>1.4637194057421711E-2</v>
          </cell>
          <cell r="D48">
            <v>-73.850666852975422</v>
          </cell>
        </row>
        <row r="49">
          <cell r="B49">
            <v>526.64572627327163</v>
          </cell>
          <cell r="C49">
            <v>1.2342581848671845E-2</v>
          </cell>
          <cell r="D49">
            <v>-76.432909475322035</v>
          </cell>
        </row>
        <row r="50">
          <cell r="B50">
            <v>631.97487152792598</v>
          </cell>
          <cell r="C50">
            <v>1.0371986054995263E-2</v>
          </cell>
          <cell r="D50">
            <v>-78.629248798229497</v>
          </cell>
        </row>
        <row r="51">
          <cell r="B51">
            <v>758.36984583351114</v>
          </cell>
          <cell r="C51">
            <v>8.6944872765598574E-3</v>
          </cell>
          <cell r="D51">
            <v>-80.486188802621371</v>
          </cell>
        </row>
        <row r="52">
          <cell r="B52">
            <v>910.04381500021339</v>
          </cell>
          <cell r="C52">
            <v>7.2754747598230887E-3</v>
          </cell>
          <cell r="D52">
            <v>-82.049453386350947</v>
          </cell>
        </row>
        <row r="53">
          <cell r="B53">
            <v>1092.0525780002561</v>
          </cell>
          <cell r="C53">
            <v>6.0804850492168052E-3</v>
          </cell>
          <cell r="D53">
            <v>-83.36148685804784</v>
          </cell>
        </row>
        <row r="54">
          <cell r="B54">
            <v>1310.4630936003073</v>
          </cell>
          <cell r="C54">
            <v>5.0773268810920084E-3</v>
          </cell>
          <cell r="D54">
            <v>-84.46030374294709</v>
          </cell>
        </row>
        <row r="55">
          <cell r="B55">
            <v>1572.5557123203687</v>
          </cell>
          <cell r="C55">
            <v>4.2370721797691966E-3</v>
          </cell>
          <cell r="D55">
            <v>-85.379168719877512</v>
          </cell>
        </row>
        <row r="56">
          <cell r="B56">
            <v>1887.0668547844423</v>
          </cell>
          <cell r="C56">
            <v>3.5343589427742541E-3</v>
          </cell>
          <cell r="D56">
            <v>-86.146743248854293</v>
          </cell>
        </row>
        <row r="57">
          <cell r="B57">
            <v>2264.4802257413307</v>
          </cell>
          <cell r="C57">
            <v>2.947309705811061E-3</v>
          </cell>
          <cell r="D57">
            <v>-86.787465889631605</v>
          </cell>
        </row>
        <row r="58">
          <cell r="B58">
            <v>2717.376270889597</v>
          </cell>
          <cell r="C58">
            <v>2.4572570176123187E-3</v>
          </cell>
          <cell r="D58">
            <v>-87.322026600529398</v>
          </cell>
        </row>
        <row r="59">
          <cell r="B59">
            <v>3260.8515250675164</v>
          </cell>
          <cell r="C59">
            <v>2.0483895469092586E-3</v>
          </cell>
          <cell r="D59">
            <v>-87.767856376811721</v>
          </cell>
        </row>
        <row r="60">
          <cell r="B60">
            <v>3913.0218300810193</v>
          </cell>
          <cell r="C60">
            <v>1.7073824601035407E-3</v>
          </cell>
          <cell r="D60">
            <v>-88.139591272548316</v>
          </cell>
        </row>
        <row r="61">
          <cell r="B61">
            <v>4695.6261960972233</v>
          </cell>
          <cell r="C61">
            <v>1.4230452234415345E-3</v>
          </cell>
          <cell r="D61">
            <v>-88.449492045266737</v>
          </cell>
        </row>
        <row r="62">
          <cell r="B62">
            <v>5634.751435316668</v>
          </cell>
          <cell r="C62">
            <v>1.1860021539225551E-3</v>
          </cell>
          <cell r="D62">
            <v>-88.707813160676551</v>
          </cell>
        </row>
        <row r="63">
          <cell r="B63">
            <v>6761.7017223800012</v>
          </cell>
          <cell r="C63">
            <v>9.8841103799052242E-4</v>
          </cell>
          <cell r="D63">
            <v>-88.923121557991607</v>
          </cell>
        </row>
        <row r="64">
          <cell r="B64">
            <v>8114.0420668560009</v>
          </cell>
          <cell r="C64">
            <v>8.2371980297994295E-4</v>
          </cell>
          <cell r="D64">
            <v>-89.102568841846164</v>
          </cell>
        </row>
        <row r="65">
          <cell r="B65">
            <v>9736.8504802272</v>
          </cell>
          <cell r="C65">
            <v>6.8645859974396752E-4</v>
          </cell>
          <cell r="D65">
            <v>-89.252121916784617</v>
          </cell>
        </row>
        <row r="66">
          <cell r="B66">
            <v>11684.220576272639</v>
          </cell>
          <cell r="C66">
            <v>5.7206355131288699E-4</v>
          </cell>
          <cell r="D66">
            <v>-89.37675739234912</v>
          </cell>
        </row>
        <row r="67">
          <cell r="B67">
            <v>14021.064691527166</v>
          </cell>
          <cell r="C67">
            <v>4.7672814413514441E-4</v>
          </cell>
          <cell r="D67">
            <v>-89.480624868499547</v>
          </cell>
        </row>
        <row r="68">
          <cell r="B68">
            <v>16825.277629832599</v>
          </cell>
          <cell r="C68">
            <v>3.9727838309628721E-4</v>
          </cell>
          <cell r="D68">
            <v>-89.567183749198989</v>
          </cell>
        </row>
        <row r="69">
          <cell r="B69">
            <v>20190.333155799119</v>
          </cell>
          <cell r="C69">
            <v>3.3106817214561369E-4</v>
          </cell>
          <cell r="D69">
            <v>-89.639317683759245</v>
          </cell>
        </row>
        <row r="70">
          <cell r="B70">
            <v>24228.39978695894</v>
          </cell>
          <cell r="C70">
            <v>2.7589179447462113E-4</v>
          </cell>
          <cell r="D70">
            <v>-89.699430183643457</v>
          </cell>
        </row>
        <row r="71">
          <cell r="B71">
            <v>29074.079744350729</v>
          </cell>
          <cell r="C71">
            <v>2.2991078419503465E-4</v>
          </cell>
          <cell r="D71">
            <v>-89.749524447304566</v>
          </cell>
        </row>
        <row r="72">
          <cell r="B72">
            <v>34888.895693220875</v>
          </cell>
          <cell r="C72">
            <v>1.9159287310030706E-4</v>
          </cell>
          <cell r="D72">
            <v>-89.791269964340785</v>
          </cell>
        </row>
        <row r="73">
          <cell r="B73">
            <v>41866.67483186505</v>
          </cell>
          <cell r="C73">
            <v>1.5966104757312422E-4</v>
          </cell>
          <cell r="D73">
            <v>-89.826058067265791</v>
          </cell>
        </row>
        <row r="74">
          <cell r="B74">
            <v>50240.009798238061</v>
          </cell>
          <cell r="C74">
            <v>1.330510581576951E-4</v>
          </cell>
          <cell r="D74">
            <v>-89.855048252610089</v>
          </cell>
        </row>
        <row r="75">
          <cell r="B75">
            <v>60288.011757885673</v>
          </cell>
          <cell r="C75">
            <v>1.108759889628708E-4</v>
          </cell>
          <cell r="D75">
            <v>-89.879206798020846</v>
          </cell>
        </row>
        <row r="76">
          <cell r="B76">
            <v>72345.614109462811</v>
          </cell>
          <cell r="C76">
            <v>9.2396719485876247E-5</v>
          </cell>
          <cell r="D76">
            <v>-89.8993389525438</v>
          </cell>
        </row>
        <row r="77">
          <cell r="B77">
            <v>86814.736931355365</v>
          </cell>
          <cell r="C77">
            <v>7.6997302127654514E-5</v>
          </cell>
          <cell r="D77">
            <v>-89.916115767277802</v>
          </cell>
        </row>
        <row r="78">
          <cell r="B78">
            <v>104177.68431762644</v>
          </cell>
          <cell r="C78">
            <v>6.4164439209079971E-5</v>
          </cell>
          <cell r="D78">
            <v>-89.930096457390832</v>
          </cell>
        </row>
        <row r="79">
          <cell r="B79">
            <v>125013.22118115172</v>
          </cell>
          <cell r="C79">
            <v>5.347037802688684E-5</v>
          </cell>
          <cell r="D79">
            <v>-89.94174703894798</v>
          </cell>
        </row>
        <row r="80">
          <cell r="B80">
            <v>150015.86541738207</v>
          </cell>
          <cell r="C80">
            <v>4.4558655311368201E-5</v>
          </cell>
          <cell r="D80">
            <v>-89.951455860652402</v>
          </cell>
        </row>
        <row r="81">
          <cell r="B81">
            <v>180019.03850085847</v>
          </cell>
          <cell r="C81">
            <v>3.713221678472349E-5</v>
          </cell>
          <cell r="D81">
            <v>-89.95954654757054</v>
          </cell>
        </row>
        <row r="82">
          <cell r="B82">
            <v>216022.84620103016</v>
          </cell>
          <cell r="C82">
            <v>3.0943516316697315E-5</v>
          </cell>
          <cell r="D82">
            <v>-89.966288787921556</v>
          </cell>
        </row>
        <row r="83">
          <cell r="B83">
            <v>259227.41544123617</v>
          </cell>
          <cell r="C83">
            <v>2.578626494529649E-5</v>
          </cell>
          <cell r="D83">
            <v>-89.971907322272273</v>
          </cell>
        </row>
        <row r="84">
          <cell r="B84">
            <v>311072.89852948341</v>
          </cell>
          <cell r="C84">
            <v>2.1488554901201294E-5</v>
          </cell>
          <cell r="D84">
            <v>-89.976589434650691</v>
          </cell>
        </row>
        <row r="85">
          <cell r="B85">
            <v>373287.47823538008</v>
          </cell>
          <cell r="C85">
            <v>1.7907129535793306E-5</v>
          </cell>
          <cell r="D85">
            <v>-89.980491195208785</v>
          </cell>
        </row>
        <row r="86">
          <cell r="B86">
            <v>447944.97388245608</v>
          </cell>
          <cell r="C86">
            <v>1.4922608207755373E-5</v>
          </cell>
          <cell r="D86">
            <v>-89.983742662481006</v>
          </cell>
        </row>
        <row r="87">
          <cell r="B87">
            <v>537533.96865894727</v>
          </cell>
          <cell r="C87">
            <v>1.243550699098883E-5</v>
          </cell>
          <cell r="D87">
            <v>-89.986452218622517</v>
          </cell>
        </row>
        <row r="88">
          <cell r="B88">
            <v>645040.76239073672</v>
          </cell>
          <cell r="C88">
            <v>1.0362922579986462E-5</v>
          </cell>
          <cell r="D88">
            <v>-89.988710182120798</v>
          </cell>
        </row>
        <row r="89">
          <cell r="B89">
            <v>774048.91486888402</v>
          </cell>
          <cell r="C89">
            <v>8.6357688672895135E-6</v>
          </cell>
          <cell r="D89">
            <v>-89.990591818396595</v>
          </cell>
        </row>
        <row r="90">
          <cell r="B90">
            <v>928858.69784266083</v>
          </cell>
          <cell r="C90">
            <v>7.1964740853767505E-6</v>
          </cell>
          <cell r="D90">
            <v>-89.992159848642174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Sheets">
    <a:dk1>
      <a:srgbClr val="000000"/>
    </a:dk1>
    <a:lt1>
      <a:srgbClr val="FFFFFF"/>
    </a:lt1>
    <a:dk2>
      <a:srgbClr val="000000"/>
    </a:dk2>
    <a:lt2>
      <a:srgbClr val="FFFFFF"/>
    </a:lt2>
    <a:accent1>
      <a:srgbClr val="4285F4"/>
    </a:accent1>
    <a:accent2>
      <a:srgbClr val="EA4335"/>
    </a:accent2>
    <a:accent3>
      <a:srgbClr val="FBBC04"/>
    </a:accent3>
    <a:accent4>
      <a:srgbClr val="34A853"/>
    </a:accent4>
    <a:accent5>
      <a:srgbClr val="FF6D01"/>
    </a:accent5>
    <a:accent6>
      <a:srgbClr val="46BDC6"/>
    </a:accent6>
    <a:hlink>
      <a:srgbClr val="1155CC"/>
    </a:hlink>
    <a:folHlink>
      <a:srgbClr val="1155CC"/>
    </a:folHlink>
  </a:clrScheme>
  <a:fontScheme name="Sheets">
    <a:majorFont>
      <a:latin typeface="Arial"/>
      <a:ea typeface="Arial"/>
      <a:cs typeface="Arial"/>
    </a:majorFont>
    <a:minorFont>
      <a:latin typeface="Arial"/>
      <a:ea typeface="Arial"/>
      <a:cs typeface="Arial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Sheets">
    <a:dk1>
      <a:srgbClr val="000000"/>
    </a:dk1>
    <a:lt1>
      <a:srgbClr val="FFFFFF"/>
    </a:lt1>
    <a:dk2>
      <a:srgbClr val="000000"/>
    </a:dk2>
    <a:lt2>
      <a:srgbClr val="FFFFFF"/>
    </a:lt2>
    <a:accent1>
      <a:srgbClr val="4285F4"/>
    </a:accent1>
    <a:accent2>
      <a:srgbClr val="EA4335"/>
    </a:accent2>
    <a:accent3>
      <a:srgbClr val="FBBC04"/>
    </a:accent3>
    <a:accent4>
      <a:srgbClr val="34A853"/>
    </a:accent4>
    <a:accent5>
      <a:srgbClr val="FF6D01"/>
    </a:accent5>
    <a:accent6>
      <a:srgbClr val="46BDC6"/>
    </a:accent6>
    <a:hlink>
      <a:srgbClr val="1155CC"/>
    </a:hlink>
    <a:folHlink>
      <a:srgbClr val="1155CC"/>
    </a:folHlink>
  </a:clrScheme>
  <a:fontScheme name="Sheets">
    <a:majorFont>
      <a:latin typeface="Arial"/>
      <a:ea typeface="Arial"/>
      <a:cs typeface="Arial"/>
    </a:majorFont>
    <a:minorFont>
      <a:latin typeface="Arial"/>
      <a:ea typeface="Arial"/>
      <a:cs typeface="Arial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CBB16-8A7F-454B-A40C-7BD864CDB9E3}">
  <dimension ref="A2:I128"/>
  <sheetViews>
    <sheetView tabSelected="1" zoomScale="130" zoomScaleNormal="130" workbookViewId="0">
      <selection activeCell="D2" sqref="D2"/>
    </sheetView>
  </sheetViews>
  <sheetFormatPr defaultRowHeight="15" x14ac:dyDescent="0.25"/>
  <cols>
    <col min="1" max="1" width="16.140625" bestFit="1" customWidth="1"/>
    <col min="2" max="2" width="11" bestFit="1" customWidth="1"/>
    <col min="9" max="9" width="11" bestFit="1" customWidth="1"/>
  </cols>
  <sheetData>
    <row r="2" spans="1:9" x14ac:dyDescent="0.25">
      <c r="A2">
        <v>10</v>
      </c>
      <c r="B2">
        <f>(A2*$I$2*SQRT((A2*$I$5)^2+$I$4^2))/(SQRT((1-A2^2*$I$3*$I$5)^2+A2^2*$I$3^2*$I$4^2))</f>
        <v>9.9999951005035994E-5</v>
      </c>
      <c r="C2">
        <f>20*LOG10(B2)</f>
        <v>-80.000004255649543</v>
      </c>
      <c r="D2">
        <f>DEGREES(ATAN2($I$4,A2*$I$5)+ATAN2(0,A2*$I$2)-ATAN2((1-A2^2*$I$3*$I$5),A2*$I$3*$I$4))</f>
        <v>89.943277196807657</v>
      </c>
      <c r="H2" t="s">
        <v>0</v>
      </c>
      <c r="I2">
        <f>10*10^(-9)</f>
        <v>1E-8</v>
      </c>
    </row>
    <row r="3" spans="1:9" x14ac:dyDescent="0.25">
      <c r="A3" s="1">
        <f>A2*1.2</f>
        <v>12</v>
      </c>
      <c r="B3">
        <f t="shared" ref="B3:B66" si="0">(A3*$I$2*SQRT((A3*$I$5)^2+$I$4^2))/(SQRT((1-A3^2*$I$3*$I$5)^2+A3^2*$I$3^2*$I$4^2))</f>
        <v>1.1999991533672963E-4</v>
      </c>
      <c r="C3">
        <f t="shared" ref="C3:C66" si="1">20*LOG10(B3)</f>
        <v>-78.41638120718153</v>
      </c>
      <c r="D3">
        <f t="shared" ref="D3:D66" si="2">DEGREES(ATAN2($I$4,A3*$I$5)+ATAN2(0,A3*$I$2)-ATAN2((1-A3^2*$I$3*$I$5),A3*$I$3*$I$4))</f>
        <v>89.931932645950695</v>
      </c>
      <c r="H3" t="s">
        <v>1</v>
      </c>
      <c r="I3">
        <f>100*10^(-9)</f>
        <v>1.0000000000000001E-7</v>
      </c>
    </row>
    <row r="4" spans="1:9" x14ac:dyDescent="0.25">
      <c r="A4" s="1">
        <f t="shared" ref="A4:A67" si="3">A3*1.2</f>
        <v>14.399999999999999</v>
      </c>
      <c r="B4">
        <f t="shared" si="0"/>
        <v>1.4399985370193685E-4</v>
      </c>
      <c r="C4">
        <f t="shared" si="1"/>
        <v>-76.832758982605256</v>
      </c>
      <c r="D4">
        <f t="shared" si="2"/>
        <v>89.918319192043271</v>
      </c>
      <c r="H4" t="s">
        <v>2</v>
      </c>
      <c r="I4">
        <f>1*10^(3)</f>
        <v>1000</v>
      </c>
    </row>
    <row r="5" spans="1:9" x14ac:dyDescent="0.25">
      <c r="A5" s="1">
        <f t="shared" si="3"/>
        <v>17.279999999999998</v>
      </c>
      <c r="B5">
        <f t="shared" si="0"/>
        <v>1.7279974719711642E-4</v>
      </c>
      <c r="C5">
        <f t="shared" si="1"/>
        <v>-75.249137944431595</v>
      </c>
      <c r="D5">
        <f t="shared" si="2"/>
        <v>89.901983059659315</v>
      </c>
      <c r="H5" t="s">
        <v>3</v>
      </c>
      <c r="I5">
        <f>1*10^(-3)</f>
        <v>1E-3</v>
      </c>
    </row>
    <row r="6" spans="1:9" x14ac:dyDescent="0.25">
      <c r="A6" s="1">
        <f t="shared" si="3"/>
        <v>20.735999999999997</v>
      </c>
      <c r="B6">
        <f t="shared" si="0"/>
        <v>2.0735956315703896E-4</v>
      </c>
      <c r="C6">
        <f t="shared" si="1"/>
        <v>-73.665518614674511</v>
      </c>
      <c r="D6">
        <f t="shared" si="2"/>
        <v>89.882379722061501</v>
      </c>
    </row>
    <row r="7" spans="1:9" x14ac:dyDescent="0.25">
      <c r="A7" s="1">
        <f t="shared" si="3"/>
        <v>24.883199999999995</v>
      </c>
      <c r="B7">
        <f t="shared" si="0"/>
        <v>2.4883124513641288E-4</v>
      </c>
      <c r="C7">
        <f t="shared" si="1"/>
        <v>-72.081901745030763</v>
      </c>
      <c r="D7">
        <f t="shared" si="2"/>
        <v>89.858855753686314</v>
      </c>
    </row>
    <row r="8" spans="1:9" x14ac:dyDescent="0.25">
      <c r="A8" s="1">
        <f t="shared" si="3"/>
        <v>29.859839999999991</v>
      </c>
      <c r="B8">
        <f t="shared" si="0"/>
        <v>2.9859709559833307E-4</v>
      </c>
      <c r="C8">
        <f t="shared" si="1"/>
        <v>-70.498288417936664</v>
      </c>
      <c r="D8">
        <f t="shared" si="2"/>
        <v>89.830627055126413</v>
      </c>
    </row>
    <row r="9" spans="1:9" x14ac:dyDescent="0.25">
      <c r="A9" s="1">
        <f t="shared" si="3"/>
        <v>35.831807999999988</v>
      </c>
      <c r="B9">
        <f t="shared" si="0"/>
        <v>3.5831582600041824E-4</v>
      </c>
      <c r="C9">
        <f t="shared" si="1"/>
        <v>-68.914680192085868</v>
      </c>
      <c r="D9">
        <f t="shared" si="2"/>
        <v>89.796752726565174</v>
      </c>
    </row>
    <row r="10" spans="1:9" x14ac:dyDescent="0.25">
      <c r="A10" s="1">
        <f t="shared" si="3"/>
        <v>42.998169599999983</v>
      </c>
      <c r="B10">
        <f t="shared" si="0"/>
        <v>4.299778011048932E-4</v>
      </c>
      <c r="C10">
        <f t="shared" si="1"/>
        <v>-67.331079311967059</v>
      </c>
      <c r="D10">
        <f t="shared" si="2"/>
        <v>89.756103721870176</v>
      </c>
    </row>
    <row r="11" spans="1:9" x14ac:dyDescent="0.25">
      <c r="A11" s="1">
        <f t="shared" si="3"/>
        <v>51.597803519999978</v>
      </c>
      <c r="B11">
        <f t="shared" si="0"/>
        <v>5.1597130486149233E-4</v>
      </c>
      <c r="C11">
        <f t="shared" si="1"/>
        <v>-65.747489009581301</v>
      </c>
      <c r="D11">
        <f t="shared" si="2"/>
        <v>89.707325243824016</v>
      </c>
    </row>
    <row r="12" spans="1:9" x14ac:dyDescent="0.25">
      <c r="A12" s="1">
        <f t="shared" si="3"/>
        <v>61.917364223999968</v>
      </c>
      <c r="B12">
        <f t="shared" si="0"/>
        <v>6.191620123151794E-4</v>
      </c>
      <c r="C12">
        <f t="shared" si="1"/>
        <v>-64.163913938880114</v>
      </c>
      <c r="D12">
        <f t="shared" si="2"/>
        <v>89.648791636231053</v>
      </c>
    </row>
    <row r="13" spans="1:9" x14ac:dyDescent="0.25">
      <c r="A13" s="1">
        <f t="shared" si="3"/>
        <v>74.300837068799964</v>
      </c>
      <c r="B13">
        <f t="shared" si="0"/>
        <v>7.4298827442703609E-4</v>
      </c>
      <c r="C13">
        <f t="shared" si="1"/>
        <v>-62.580360801284272</v>
      </c>
      <c r="D13">
        <f t="shared" si="2"/>
        <v>89.578552285252002</v>
      </c>
    </row>
    <row r="14" spans="1:9" x14ac:dyDescent="0.25">
      <c r="A14" s="1">
        <f t="shared" si="3"/>
        <v>89.16100448255996</v>
      </c>
      <c r="B14">
        <f t="shared" si="0"/>
        <v>8.9157531910653896E-4</v>
      </c>
      <c r="C14">
        <f t="shared" si="1"/>
        <v>-60.996839246280985</v>
      </c>
      <c r="D14">
        <f t="shared" si="2"/>
        <v>89.494266754232086</v>
      </c>
    </row>
    <row r="15" spans="1:9" x14ac:dyDescent="0.25">
      <c r="A15" s="1">
        <f t="shared" si="3"/>
        <v>106.99320537907195</v>
      </c>
      <c r="B15">
        <f t="shared" si="0"/>
        <v>1.0698720492905787E-3</v>
      </c>
      <c r="C15">
        <f t="shared" si="1"/>
        <v>-59.413363167973429</v>
      </c>
      <c r="D15">
        <f t="shared" si="2"/>
        <v>89.393127037451436</v>
      </c>
    </row>
    <row r="16" spans="1:9" x14ac:dyDescent="0.25">
      <c r="A16" s="1">
        <f t="shared" si="3"/>
        <v>128.39184645488635</v>
      </c>
      <c r="B16">
        <f t="shared" si="0"/>
        <v>1.2838147806103286E-3</v>
      </c>
      <c r="C16">
        <f t="shared" si="1"/>
        <v>-57.829952571468333</v>
      </c>
      <c r="D16">
        <f t="shared" si="2"/>
        <v>89.27176442348113</v>
      </c>
    </row>
    <row r="17" spans="1:4" x14ac:dyDescent="0.25">
      <c r="A17" s="1">
        <f t="shared" si="3"/>
        <v>154.07021574586361</v>
      </c>
      <c r="B17">
        <f t="shared" si="0"/>
        <v>1.5405230011613352E-3</v>
      </c>
      <c r="C17">
        <f t="shared" si="1"/>
        <v>-56.246636259139819</v>
      </c>
      <c r="D17">
        <f t="shared" si="2"/>
        <v>89.126138005598094</v>
      </c>
    </row>
    <row r="18" spans="1:4" x14ac:dyDescent="0.25">
      <c r="A18" s="1">
        <f t="shared" si="3"/>
        <v>184.88425889503631</v>
      </c>
      <c r="B18">
        <f t="shared" si="0"/>
        <v>1.8485330306248866E-3</v>
      </c>
      <c r="C18">
        <f t="shared" si="1"/>
        <v>-54.66345569608356</v>
      </c>
      <c r="D18">
        <f t="shared" si="2"/>
        <v>88.951401368140367</v>
      </c>
    </row>
    <row r="19" spans="1:4" x14ac:dyDescent="0.25">
      <c r="A19" s="1">
        <f t="shared" si="3"/>
        <v>221.86111067404357</v>
      </c>
      <c r="B19">
        <f t="shared" si="0"/>
        <v>2.2180762490548924E-3</v>
      </c>
      <c r="C19">
        <f t="shared" si="1"/>
        <v>-53.080470570638816</v>
      </c>
      <c r="D19">
        <f t="shared" si="2"/>
        <v>88.741743428251453</v>
      </c>
    </row>
    <row r="20" spans="1:4" x14ac:dyDescent="0.25">
      <c r="A20" s="1">
        <f t="shared" si="3"/>
        <v>266.23333280885225</v>
      </c>
      <c r="B20">
        <f t="shared" si="0"/>
        <v>2.6614092410257636E-3</v>
      </c>
      <c r="C20">
        <f t="shared" si="1"/>
        <v>-51.497766789664972</v>
      </c>
      <c r="D20">
        <f t="shared" si="2"/>
        <v>88.490198857921698</v>
      </c>
    </row>
    <row r="21" spans="1:4" x14ac:dyDescent="0.25">
      <c r="A21" s="1">
        <f t="shared" si="3"/>
        <v>319.47999937062269</v>
      </c>
      <c r="B21">
        <f t="shared" si="0"/>
        <v>3.1932035369315417E-3</v>
      </c>
      <c r="C21">
        <f t="shared" si="1"/>
        <v>-49.91546796714411</v>
      </c>
      <c r="D21">
        <f t="shared" si="2"/>
        <v>88.188423025911959</v>
      </c>
    </row>
    <row r="22" spans="1:4" x14ac:dyDescent="0.25">
      <c r="A22" s="1">
        <f t="shared" si="3"/>
        <v>383.37599924474722</v>
      </c>
      <c r="B22">
        <f t="shared" si="0"/>
        <v>3.8310022244795435E-3</v>
      </c>
      <c r="C22">
        <f t="shared" si="1"/>
        <v>-48.333751916856791</v>
      </c>
      <c r="D22">
        <f t="shared" si="2"/>
        <v>87.826426125698489</v>
      </c>
    </row>
    <row r="23" spans="1:4" x14ac:dyDescent="0.25">
      <c r="A23" s="1">
        <f t="shared" si="3"/>
        <v>460.05119909369665</v>
      </c>
      <c r="B23">
        <f t="shared" si="0"/>
        <v>4.5957488285932957E-3</v>
      </c>
      <c r="C23">
        <f t="shared" si="1"/>
        <v>-46.752874296527651</v>
      </c>
      <c r="D23">
        <f t="shared" si="2"/>
        <v>87.392261355562454</v>
      </c>
    </row>
    <row r="24" spans="1:4" x14ac:dyDescent="0.25">
      <c r="A24" s="1">
        <f t="shared" si="3"/>
        <v>552.06143891243596</v>
      </c>
      <c r="B24">
        <f t="shared" si="0"/>
        <v>5.5123892627232914E-3</v>
      </c>
      <c r="C24">
        <f t="shared" si="1"/>
        <v>-45.173202437815519</v>
      </c>
      <c r="D24">
        <f t="shared" si="2"/>
        <v>86.87166315533976</v>
      </c>
    </row>
    <row r="25" spans="1:4" x14ac:dyDescent="0.25">
      <c r="A25" s="1">
        <f t="shared" si="3"/>
        <v>662.47372669492313</v>
      </c>
      <c r="B25">
        <f t="shared" si="0"/>
        <v>6.6105382023941396E-3</v>
      </c>
      <c r="C25">
        <f t="shared" si="1"/>
        <v>-43.595263612663402</v>
      </c>
      <c r="D25">
        <f t="shared" si="2"/>
        <v>86.247634387920584</v>
      </c>
    </row>
    <row r="26" spans="1:4" x14ac:dyDescent="0.25">
      <c r="A26" s="1">
        <f t="shared" si="3"/>
        <v>794.96847203390769</v>
      </c>
      <c r="B26">
        <f t="shared" si="0"/>
        <v>7.9251833662272488E-3</v>
      </c>
      <c r="C26">
        <f t="shared" si="1"/>
        <v>-42.019813613070113</v>
      </c>
      <c r="D26">
        <f t="shared" si="2"/>
        <v>85.499987350280961</v>
      </c>
    </row>
    <row r="27" spans="1:4" x14ac:dyDescent="0.25">
      <c r="A27" s="1">
        <f t="shared" si="3"/>
        <v>953.9621664406892</v>
      </c>
      <c r="B27">
        <f t="shared" si="0"/>
        <v>9.4973691648010915E-3</v>
      </c>
      <c r="C27">
        <f t="shared" si="1"/>
        <v>-40.447933610945341</v>
      </c>
      <c r="D27">
        <f t="shared" si="2"/>
        <v>84.604854868205095</v>
      </c>
    </row>
    <row r="28" spans="1:4" x14ac:dyDescent="0.25">
      <c r="A28" s="1">
        <f t="shared" si="3"/>
        <v>1144.7545997288271</v>
      </c>
      <c r="B28">
        <f t="shared" si="0"/>
        <v>1.1374746106556701E-2</v>
      </c>
      <c r="C28">
        <f t="shared" si="1"/>
        <v>-38.881165767266673</v>
      </c>
      <c r="D28">
        <f t="shared" si="2"/>
        <v>83.534208076376828</v>
      </c>
    </row>
    <row r="29" spans="1:4" x14ac:dyDescent="0.25">
      <c r="A29" s="1">
        <f t="shared" si="3"/>
        <v>1373.7055196745926</v>
      </c>
      <c r="B29">
        <f t="shared" si="0"/>
        <v>1.3611781429495703E-2</v>
      </c>
      <c r="C29">
        <f t="shared" si="1"/>
        <v>-37.321700663646276</v>
      </c>
      <c r="D29">
        <f t="shared" si="2"/>
        <v>82.255452274697305</v>
      </c>
    </row>
    <row r="30" spans="1:4" x14ac:dyDescent="0.25">
      <c r="A30" s="1">
        <f t="shared" si="3"/>
        <v>1648.4466236095111</v>
      </c>
      <c r="B30">
        <f t="shared" si="0"/>
        <v>1.6269283518052523E-2</v>
      </c>
      <c r="C30">
        <f t="shared" si="1"/>
        <v>-35.772631450184448</v>
      </c>
      <c r="D30">
        <f t="shared" si="2"/>
        <v>80.731229074347084</v>
      </c>
    </row>
    <row r="31" spans="1:4" x14ac:dyDescent="0.25">
      <c r="A31" s="1">
        <f t="shared" si="3"/>
        <v>1978.1359483314131</v>
      </c>
      <c r="B31">
        <f t="shared" si="0"/>
        <v>1.9412683252907324E-2</v>
      </c>
      <c r="C31">
        <f t="shared" si="1"/>
        <v>-34.238288631345434</v>
      </c>
      <c r="D31">
        <f t="shared" si="2"/>
        <v>78.919640776932781</v>
      </c>
    </row>
    <row r="32" spans="1:4" x14ac:dyDescent="0.25">
      <c r="A32" s="1">
        <f t="shared" si="3"/>
        <v>2373.7631379976956</v>
      </c>
      <c r="B32">
        <f t="shared" si="0"/>
        <v>2.3108242509511628E-2</v>
      </c>
      <c r="C32">
        <f t="shared" si="1"/>
        <v>-32.7246616680426</v>
      </c>
      <c r="D32">
        <f t="shared" si="2"/>
        <v>76.775237688541438</v>
      </c>
    </row>
    <row r="33" spans="1:4" x14ac:dyDescent="0.25">
      <c r="A33" s="1">
        <f t="shared" si="3"/>
        <v>2848.5157655972348</v>
      </c>
      <c r="B33">
        <f t="shared" si="0"/>
        <v>2.7416082031325374E-2</v>
      </c>
      <c r="C33">
        <f t="shared" si="1"/>
        <v>-31.239892182580235</v>
      </c>
      <c r="D33">
        <f t="shared" si="2"/>
        <v>74.251262973420964</v>
      </c>
    </row>
    <row r="34" spans="1:4" x14ac:dyDescent="0.25">
      <c r="A34" s="1">
        <f t="shared" si="3"/>
        <v>3418.2189187166819</v>
      </c>
      <c r="B34">
        <f t="shared" si="0"/>
        <v>3.2378823443725668E-2</v>
      </c>
      <c r="C34">
        <f t="shared" si="1"/>
        <v>-29.794778726959343</v>
      </c>
      <c r="D34">
        <f t="shared" si="2"/>
        <v>71.303786607520777</v>
      </c>
    </row>
    <row r="35" spans="1:4" x14ac:dyDescent="0.25">
      <c r="A35" s="1">
        <f t="shared" si="3"/>
        <v>4101.8627024600182</v>
      </c>
      <c r="B35">
        <f t="shared" si="0"/>
        <v>3.8005129064653052E-2</v>
      </c>
      <c r="C35">
        <f t="shared" si="1"/>
        <v>-28.403155765474754</v>
      </c>
      <c r="D35">
        <f t="shared" si="2"/>
        <v>67.898356394790994</v>
      </c>
    </row>
    <row r="36" spans="1:4" x14ac:dyDescent="0.25">
      <c r="A36" s="1">
        <f t="shared" si="3"/>
        <v>4922.2352429520215</v>
      </c>
      <c r="B36">
        <f t="shared" si="0"/>
        <v>4.424913818009317E-2</v>
      </c>
      <c r="C36">
        <f t="shared" si="1"/>
        <v>-27.081903668712847</v>
      </c>
      <c r="D36">
        <f t="shared" si="2"/>
        <v>64.019414042406211</v>
      </c>
    </row>
    <row r="37" spans="1:4" x14ac:dyDescent="0.25">
      <c r="A37" s="1">
        <f t="shared" si="3"/>
        <v>5906.6822915424254</v>
      </c>
      <c r="B37">
        <f t="shared" si="0"/>
        <v>5.0990272464786025E-2</v>
      </c>
      <c r="C37">
        <f t="shared" si="1"/>
        <v>-25.850253347770771</v>
      </c>
      <c r="D37">
        <f t="shared" si="2"/>
        <v>59.681665965178738</v>
      </c>
    </row>
    <row r="38" spans="1:4" x14ac:dyDescent="0.25">
      <c r="A38" s="1">
        <f t="shared" si="3"/>
        <v>7088.0187498509104</v>
      </c>
      <c r="B38">
        <f t="shared" si="0"/>
        <v>5.8022500952555948E-2</v>
      </c>
      <c r="C38">
        <f t="shared" si="1"/>
        <v>-24.728071113395128</v>
      </c>
      <c r="D38">
        <f t="shared" si="2"/>
        <v>54.940761894679795</v>
      </c>
    </row>
    <row r="39" spans="1:4" x14ac:dyDescent="0.25">
      <c r="A39" s="1">
        <f t="shared" si="3"/>
        <v>8505.6224998210928</v>
      </c>
      <c r="B39">
        <f t="shared" si="0"/>
        <v>6.5064752300962869E-2</v>
      </c>
      <c r="C39">
        <f t="shared" si="1"/>
        <v>-23.733084384345041</v>
      </c>
      <c r="D39">
        <f t="shared" si="2"/>
        <v>49.898660049192955</v>
      </c>
    </row>
    <row r="40" spans="1:4" x14ac:dyDescent="0.25">
      <c r="A40" s="1">
        <f t="shared" si="3"/>
        <v>10206.746999785311</v>
      </c>
      <c r="B40">
        <f t="shared" si="0"/>
        <v>7.1799506491589254E-2</v>
      </c>
      <c r="C40">
        <f t="shared" si="1"/>
        <v>-22.877570816746232</v>
      </c>
      <c r="D40">
        <f t="shared" si="2"/>
        <v>44.698665056981909</v>
      </c>
    </row>
    <row r="41" spans="1:4" x14ac:dyDescent="0.25">
      <c r="A41" s="1">
        <f t="shared" si="3"/>
        <v>12248.096399742373</v>
      </c>
      <c r="B41">
        <f t="shared" si="0"/>
        <v>7.7932613577237644E-2</v>
      </c>
      <c r="C41">
        <f t="shared" si="1"/>
        <v>-22.165615177092594</v>
      </c>
      <c r="D41">
        <f t="shared" si="2"/>
        <v>39.50815483688627</v>
      </c>
    </row>
    <row r="42" spans="1:4" x14ac:dyDescent="0.25">
      <c r="A42" s="1">
        <f t="shared" si="3"/>
        <v>14697.715679690848</v>
      </c>
      <c r="B42">
        <f t="shared" si="0"/>
        <v>8.3251903597930749E-2</v>
      </c>
      <c r="C42">
        <f t="shared" si="1"/>
        <v>-21.59211654679314</v>
      </c>
      <c r="D42">
        <f t="shared" si="2"/>
        <v>34.492973531182564</v>
      </c>
    </row>
    <row r="43" spans="1:4" x14ac:dyDescent="0.25">
      <c r="A43" s="1">
        <f t="shared" si="3"/>
        <v>17637.258815629015</v>
      </c>
      <c r="B43">
        <f t="shared" si="0"/>
        <v>8.7659479165260873E-2</v>
      </c>
      <c r="C43">
        <f t="shared" si="1"/>
        <v>-21.144022281290098</v>
      </c>
      <c r="D43">
        <f t="shared" si="2"/>
        <v>29.792376604719049</v>
      </c>
    </row>
    <row r="44" spans="1:4" x14ac:dyDescent="0.25">
      <c r="A44" s="1">
        <f t="shared" si="3"/>
        <v>21164.710578754817</v>
      </c>
      <c r="B44">
        <f t="shared" si="0"/>
        <v>9.1167487256085825E-2</v>
      </c>
      <c r="C44">
        <f t="shared" si="1"/>
        <v>-20.803200299829975</v>
      </c>
      <c r="D44">
        <f t="shared" si="2"/>
        <v>25.503071299968937</v>
      </c>
    </row>
    <row r="45" spans="1:4" x14ac:dyDescent="0.25">
      <c r="A45" s="1">
        <f t="shared" si="3"/>
        <v>25397.652694505781</v>
      </c>
      <c r="B45">
        <f t="shared" si="0"/>
        <v>9.3867052629579784E-2</v>
      </c>
      <c r="C45">
        <f t="shared" si="1"/>
        <v>-20.549736370243437</v>
      </c>
      <c r="D45">
        <f t="shared" si="2"/>
        <v>21.67561176138193</v>
      </c>
    </row>
    <row r="46" spans="1:4" x14ac:dyDescent="0.25">
      <c r="A46" s="1">
        <f t="shared" si="3"/>
        <v>30477.183233406937</v>
      </c>
      <c r="B46">
        <f t="shared" si="0"/>
        <v>9.5889236812908715E-2</v>
      </c>
      <c r="C46">
        <f t="shared" si="1"/>
        <v>-20.364602758587282</v>
      </c>
      <c r="D46">
        <f t="shared" si="2"/>
        <v>18.320633024336921</v>
      </c>
    </row>
    <row r="47" spans="1:4" x14ac:dyDescent="0.25">
      <c r="A47" s="1">
        <f t="shared" si="3"/>
        <v>36572.619880088321</v>
      </c>
      <c r="B47">
        <f t="shared" si="0"/>
        <v>9.7372781653031162E-2</v>
      </c>
      <c r="C47">
        <f t="shared" si="1"/>
        <v>-20.231248466094222</v>
      </c>
      <c r="D47">
        <f t="shared" si="2"/>
        <v>15.419806881544892</v>
      </c>
    </row>
    <row r="48" spans="1:4" x14ac:dyDescent="0.25">
      <c r="A48" s="1">
        <f t="shared" si="3"/>
        <v>43887.143856105984</v>
      </c>
      <c r="B48">
        <f t="shared" si="0"/>
        <v>9.8444199539730798E-2</v>
      </c>
      <c r="C48">
        <f t="shared" si="1"/>
        <v>-20.136197359354338</v>
      </c>
      <c r="D48">
        <f t="shared" si="2"/>
        <v>12.937082450704061</v>
      </c>
    </row>
    <row r="49" spans="1:4" x14ac:dyDescent="0.25">
      <c r="A49" s="1">
        <f t="shared" si="3"/>
        <v>52664.572627327179</v>
      </c>
      <c r="B49">
        <f t="shared" si="0"/>
        <v>9.9208967172318765E-2</v>
      </c>
      <c r="C49">
        <f t="shared" si="1"/>
        <v>-20.068981432430476</v>
      </c>
      <c r="D49">
        <f t="shared" si="2"/>
        <v>10.827800711271848</v>
      </c>
    </row>
    <row r="50" spans="1:4" x14ac:dyDescent="0.25">
      <c r="A50" s="1">
        <f t="shared" si="3"/>
        <v>63197.487152792615</v>
      </c>
      <c r="B50">
        <f t="shared" si="0"/>
        <v>9.9750040261131309E-2</v>
      </c>
      <c r="C50">
        <f t="shared" si="1"/>
        <v>-20.021738407023054</v>
      </c>
      <c r="D50">
        <f t="shared" si="2"/>
        <v>9.0450339465032528</v>
      </c>
    </row>
    <row r="51" spans="1:4" x14ac:dyDescent="0.25">
      <c r="A51" s="1">
        <f t="shared" si="3"/>
        <v>75836.984583351135</v>
      </c>
      <c r="B51">
        <f t="shared" si="0"/>
        <v>0.10013013012540177</v>
      </c>
      <c r="C51">
        <f t="shared" si="1"/>
        <v>-19.988704388825273</v>
      </c>
      <c r="D51">
        <f t="shared" si="2"/>
        <v>7.5434701119300112</v>
      </c>
    </row>
    <row r="52" spans="1:4" x14ac:dyDescent="0.25">
      <c r="A52" s="1">
        <f t="shared" si="3"/>
        <v>91004.381500021365</v>
      </c>
      <c r="B52">
        <f t="shared" si="0"/>
        <v>0.10039534363633781</v>
      </c>
      <c r="C52">
        <f t="shared" si="1"/>
        <v>-19.965728588429425</v>
      </c>
      <c r="D52">
        <f t="shared" si="2"/>
        <v>6.2814847363737307</v>
      </c>
    </row>
    <row r="53" spans="1:4" x14ac:dyDescent="0.25">
      <c r="A53" s="1">
        <f t="shared" si="3"/>
        <v>109205.25780002563</v>
      </c>
      <c r="B53">
        <f t="shared" si="0"/>
        <v>0.10057888442701392</v>
      </c>
      <c r="C53">
        <f t="shared" si="1"/>
        <v>-19.949863713510197</v>
      </c>
      <c r="D53">
        <f t="shared" si="2"/>
        <v>5.2220216133390371</v>
      </c>
    </row>
    <row r="54" spans="1:4" x14ac:dyDescent="0.25">
      <c r="A54" s="1">
        <f t="shared" si="3"/>
        <v>131046.30936003075</v>
      </c>
      <c r="B54">
        <f t="shared" si="0"/>
        <v>0.1007042502373599</v>
      </c>
      <c r="C54">
        <f t="shared" si="1"/>
        <v>-19.939043991970468</v>
      </c>
      <c r="D54">
        <f t="shared" si="2"/>
        <v>4.3327612314543069</v>
      </c>
    </row>
    <row r="55" spans="1:4" x14ac:dyDescent="0.25">
      <c r="A55" s="1">
        <f t="shared" si="3"/>
        <v>157255.57123203689</v>
      </c>
      <c r="B55">
        <f t="shared" si="0"/>
        <v>0.10078776950875822</v>
      </c>
      <c r="C55">
        <f t="shared" si="1"/>
        <v>-19.931843317556879</v>
      </c>
      <c r="D55">
        <f t="shared" si="2"/>
        <v>3.5859053636114528</v>
      </c>
    </row>
    <row r="56" spans="1:4" x14ac:dyDescent="0.25">
      <c r="A56" s="1">
        <f t="shared" si="3"/>
        <v>188706.68547844427</v>
      </c>
      <c r="B56">
        <f t="shared" si="0"/>
        <v>0.10084051258295779</v>
      </c>
      <c r="C56">
        <f t="shared" si="1"/>
        <v>-19.927299108506777</v>
      </c>
      <c r="D56">
        <f t="shared" si="2"/>
        <v>2.9577875605846673</v>
      </c>
    </row>
    <row r="57" spans="1:4" x14ac:dyDescent="0.25">
      <c r="A57" s="1">
        <f t="shared" si="3"/>
        <v>226448.02257413312</v>
      </c>
      <c r="B57">
        <f t="shared" si="0"/>
        <v>0.10086968749379648</v>
      </c>
      <c r="C57">
        <f t="shared" si="1"/>
        <v>-19.924786493305206</v>
      </c>
      <c r="D57">
        <f t="shared" si="2"/>
        <v>2.4284375760596513</v>
      </c>
    </row>
    <row r="58" spans="1:4" x14ac:dyDescent="0.25">
      <c r="A58" s="1">
        <f t="shared" si="3"/>
        <v>271737.62708895974</v>
      </c>
      <c r="B58">
        <f t="shared" si="0"/>
        <v>0.10087965185955865</v>
      </c>
      <c r="C58">
        <f t="shared" si="1"/>
        <v>-19.923928504062999</v>
      </c>
      <c r="D58">
        <f t="shared" si="2"/>
        <v>1.9811750817506812</v>
      </c>
    </row>
    <row r="59" spans="1:4" x14ac:dyDescent="0.25">
      <c r="A59" s="1">
        <f t="shared" si="3"/>
        <v>326085.15250675165</v>
      </c>
      <c r="B59">
        <f t="shared" si="0"/>
        <v>0.10087267687620917</v>
      </c>
      <c r="C59">
        <f t="shared" si="1"/>
        <v>-19.924529081374839</v>
      </c>
      <c r="D59">
        <f t="shared" si="2"/>
        <v>1.6022728449194565</v>
      </c>
    </row>
    <row r="60" spans="1:4" x14ac:dyDescent="0.25">
      <c r="A60" s="1">
        <f t="shared" si="3"/>
        <v>391302.18300810194</v>
      </c>
      <c r="B60">
        <f t="shared" si="0"/>
        <v>0.10084960176284864</v>
      </c>
      <c r="C60">
        <f t="shared" si="1"/>
        <v>-19.926516247990861</v>
      </c>
      <c r="D60">
        <f t="shared" si="2"/>
        <v>1.2806993509622882</v>
      </c>
    </row>
    <row r="61" spans="1:4" x14ac:dyDescent="0.25">
      <c r="A61" s="1">
        <f t="shared" si="3"/>
        <v>469562.61960972234</v>
      </c>
      <c r="B61">
        <f t="shared" si="0"/>
        <v>0.10081051206747646</v>
      </c>
      <c r="C61">
        <f t="shared" si="1"/>
        <v>-19.929883585019404</v>
      </c>
      <c r="D61">
        <f t="shared" si="2"/>
        <v>1.0079139293890367</v>
      </c>
    </row>
    <row r="62" spans="1:4" x14ac:dyDescent="0.25">
      <c r="A62" s="1">
        <f t="shared" si="3"/>
        <v>563475.14353166684</v>
      </c>
      <c r="B62">
        <f t="shared" si="0"/>
        <v>0.10075553512471554</v>
      </c>
      <c r="C62">
        <f t="shared" si="1"/>
        <v>-19.934621720989753</v>
      </c>
      <c r="D62">
        <f t="shared" si="2"/>
        <v>0.7776391133261199</v>
      </c>
    </row>
    <row r="63" spans="1:4" x14ac:dyDescent="0.25">
      <c r="A63" s="1">
        <f t="shared" si="3"/>
        <v>676170.1722380002</v>
      </c>
      <c r="B63">
        <f t="shared" si="0"/>
        <v>0.10068572939202922</v>
      </c>
      <c r="C63">
        <f t="shared" si="1"/>
        <v>-19.940641589023663</v>
      </c>
      <c r="D63">
        <f t="shared" si="2"/>
        <v>0.58549221030781784</v>
      </c>
    </row>
    <row r="64" spans="1:4" x14ac:dyDescent="0.25">
      <c r="A64" s="1">
        <f t="shared" si="3"/>
        <v>811404.20668560022</v>
      </c>
      <c r="B64">
        <f t="shared" si="0"/>
        <v>0.10060384557206881</v>
      </c>
      <c r="C64">
        <f t="shared" si="1"/>
        <v>-19.947708361981761</v>
      </c>
      <c r="D64">
        <f t="shared" si="2"/>
        <v>0.42837172322484829</v>
      </c>
    </row>
    <row r="65" spans="1:4" x14ac:dyDescent="0.25">
      <c r="A65" s="1">
        <f t="shared" si="3"/>
        <v>973685.04802272026</v>
      </c>
      <c r="B65">
        <f t="shared" si="0"/>
        <v>0.10051456789936486</v>
      </c>
      <c r="C65">
        <f t="shared" si="1"/>
        <v>-19.95541979973428</v>
      </c>
      <c r="D65">
        <f t="shared" si="2"/>
        <v>0.3036213252184834</v>
      </c>
    </row>
    <row r="66" spans="1:4" x14ac:dyDescent="0.25">
      <c r="A66" s="1">
        <f t="shared" si="3"/>
        <v>1168422.0576272642</v>
      </c>
      <c r="B66">
        <f t="shared" si="0"/>
        <v>0.10042392751859122</v>
      </c>
      <c r="C66">
        <f t="shared" si="1"/>
        <v>-19.963255952741331</v>
      </c>
      <c r="D66">
        <f t="shared" si="2"/>
        <v>0.20820507814285835</v>
      </c>
    </row>
    <row r="67" spans="1:4" x14ac:dyDescent="0.25">
      <c r="A67" s="1">
        <f t="shared" si="3"/>
        <v>1402106.4691527169</v>
      </c>
      <c r="B67">
        <f t="shared" ref="B67:B78" si="4">(A67*$I$2*SQRT((A67*$I$5)^2+$I$4^2))/(SQRT((1-A67^2*$I$3*$I$5)^2+A67^2*$I$3^2*$I$4^2))</f>
        <v>0.10033801407218362</v>
      </c>
      <c r="C67">
        <f t="shared" ref="C67:C78" si="5">20*LOG10(B67)</f>
        <v>-19.970689978867618</v>
      </c>
      <c r="D67">
        <f t="shared" ref="D67:D78" si="6">DEGREES(ATAN2($I$4,A67*$I$5)+ATAN2(0,A67*$I$2)-ATAN2((1-A67^2*$I$3*$I$5),A67*$I$3*$I$4))</f>
        <v>0.13824539834495631</v>
      </c>
    </row>
    <row r="68" spans="1:4" x14ac:dyDescent="0.25">
      <c r="A68" s="1">
        <f t="shared" ref="A68:A128" si="7">A67*1.2</f>
        <v>1682527.7629832602</v>
      </c>
      <c r="B68">
        <f t="shared" si="4"/>
        <v>0.10026159716908674</v>
      </c>
      <c r="C68">
        <f t="shared" si="5"/>
        <v>-19.977307626975531</v>
      </c>
      <c r="D68">
        <f t="shared" si="6"/>
        <v>8.9123946361590323E-2</v>
      </c>
    </row>
    <row r="69" spans="1:4" x14ac:dyDescent="0.25">
      <c r="A69" s="1">
        <f t="shared" si="7"/>
        <v>2019033.3155799122</v>
      </c>
      <c r="B69">
        <f t="shared" si="4"/>
        <v>0.10019732721115997</v>
      </c>
      <c r="C69">
        <f t="shared" si="5"/>
        <v>-19.982877264570352</v>
      </c>
      <c r="D69">
        <f t="shared" si="6"/>
        <v>5.6010744462608085E-2</v>
      </c>
    </row>
    <row r="70" spans="1:4" x14ac:dyDescent="0.25">
      <c r="A70" s="1">
        <f t="shared" si="7"/>
        <v>2422839.9786958946</v>
      </c>
      <c r="B70">
        <f t="shared" si="4"/>
        <v>0.1001457512063724</v>
      </c>
      <c r="C70">
        <f t="shared" si="5"/>
        <v>-19.987349428011107</v>
      </c>
      <c r="D70">
        <f t="shared" si="6"/>
        <v>3.447180397108876E-2</v>
      </c>
    </row>
    <row r="71" spans="1:4" x14ac:dyDescent="0.25">
      <c r="A71" s="1">
        <f t="shared" si="7"/>
        <v>2907407.9744350733</v>
      </c>
      <c r="B71">
        <f t="shared" si="4"/>
        <v>0.10010589167180702</v>
      </c>
      <c r="C71">
        <f t="shared" si="5"/>
        <v>-19.990807232579957</v>
      </c>
      <c r="D71">
        <f t="shared" si="6"/>
        <v>2.0869193912159384E-2</v>
      </c>
    </row>
    <row r="72" spans="1:4" x14ac:dyDescent="0.25">
      <c r="A72" s="1">
        <f t="shared" si="7"/>
        <v>3488889.5693220878</v>
      </c>
      <c r="B72">
        <f t="shared" si="4"/>
        <v>0.10007597189986076</v>
      </c>
      <c r="C72">
        <f t="shared" si="5"/>
        <v>-19.993403669983621</v>
      </c>
      <c r="D72">
        <f t="shared" si="6"/>
        <v>1.247676379233814E-2</v>
      </c>
    </row>
    <row r="73" spans="1:4" x14ac:dyDescent="0.25">
      <c r="A73" s="1">
        <f t="shared" si="7"/>
        <v>4186667.4831865053</v>
      </c>
      <c r="B73">
        <f t="shared" si="4"/>
        <v>0.10005400014139851</v>
      </c>
      <c r="C73">
        <f t="shared" si="5"/>
        <v>-19.995310873267343</v>
      </c>
      <c r="D73">
        <f t="shared" si="6"/>
        <v>7.3901925022168552E-3</v>
      </c>
    </row>
    <row r="74" spans="1:4" x14ac:dyDescent="0.25">
      <c r="A74" s="1">
        <f t="shared" si="7"/>
        <v>5024000.9798238063</v>
      </c>
      <c r="B74">
        <f t="shared" si="4"/>
        <v>0.10003812314566703</v>
      </c>
      <c r="C74">
        <f t="shared" si="5"/>
        <v>-19.996689296672841</v>
      </c>
      <c r="D74">
        <f t="shared" si="6"/>
        <v>4.3477536236410548E-3</v>
      </c>
    </row>
    <row r="75" spans="1:4" x14ac:dyDescent="0.25">
      <c r="A75" s="1">
        <f t="shared" si="7"/>
        <v>6028801.1757885674</v>
      </c>
      <c r="B75">
        <f t="shared" si="4"/>
        <v>0.10002678338421291</v>
      </c>
      <c r="C75">
        <f t="shared" si="5"/>
        <v>-19.997673936291317</v>
      </c>
      <c r="D75">
        <f t="shared" si="6"/>
        <v>2.545415724208135E-3</v>
      </c>
    </row>
    <row r="76" spans="1:4" x14ac:dyDescent="0.25">
      <c r="A76" s="1">
        <f t="shared" si="7"/>
        <v>7234561.4109462807</v>
      </c>
      <c r="B76">
        <f t="shared" si="4"/>
        <v>0.10001875153257749</v>
      </c>
      <c r="C76">
        <f t="shared" si="5"/>
        <v>-19.998371415262401</v>
      </c>
      <c r="D76">
        <f t="shared" si="6"/>
        <v>1.4850735791495865E-3</v>
      </c>
    </row>
    <row r="77" spans="1:4" x14ac:dyDescent="0.25">
      <c r="A77" s="1">
        <f t="shared" si="7"/>
        <v>8681473.6931355372</v>
      </c>
      <c r="B77">
        <f t="shared" si="4"/>
        <v>0.1000130961958297</v>
      </c>
      <c r="C77">
        <f t="shared" si="5"/>
        <v>-19.99886255336294</v>
      </c>
      <c r="D77">
        <f t="shared" si="6"/>
        <v>8.6432030687500969E-4</v>
      </c>
    </row>
    <row r="78" spans="1:4" x14ac:dyDescent="0.25">
      <c r="A78" s="1">
        <f t="shared" si="7"/>
        <v>10417768.431762645</v>
      </c>
      <c r="B78">
        <f t="shared" si="4"/>
        <v>0.10000913075694502</v>
      </c>
      <c r="C78">
        <f t="shared" si="5"/>
        <v>-19.999206948733878</v>
      </c>
      <c r="D78">
        <f t="shared" si="6"/>
        <v>5.0217477974943221E-4</v>
      </c>
    </row>
    <row r="79" spans="1:4" x14ac:dyDescent="0.25">
      <c r="A79" s="1"/>
    </row>
    <row r="80" spans="1:4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Sunzid Hassan</dc:creator>
  <cp:lastModifiedBy>Sunzid Hassan</cp:lastModifiedBy>
  <dcterms:created xsi:type="dcterms:W3CDTF">2025-01-28T00:20:26Z</dcterms:created>
  <dcterms:modified xsi:type="dcterms:W3CDTF">2025-02-13T06:30:30Z</dcterms:modified>
</cp:coreProperties>
</file>