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HW\5\"/>
    </mc:Choice>
  </mc:AlternateContent>
  <xr:revisionPtr revIDLastSave="0" documentId="13_ncr:1_{D0BCC786-FD44-499E-A22A-F1DD77D59866}" xr6:coauthVersionLast="47" xr6:coauthVersionMax="47" xr10:uidLastSave="{00000000-0000-0000-0000-000000000000}"/>
  <bookViews>
    <workbookView xWindow="-96" yWindow="0" windowWidth="11712" windowHeight="12336" xr2:uid="{0A82C310-CB32-46F5-8457-DBF612197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2" i="1"/>
  <c r="C2" i="1" s="1"/>
  <c r="I4" i="1"/>
  <c r="I5" i="1"/>
  <c r="I3" i="1"/>
  <c r="I2" i="1"/>
</calcChain>
</file>

<file path=xl/sharedStrings.xml><?xml version="1.0" encoding="utf-8"?>
<sst xmlns="http://schemas.openxmlformats.org/spreadsheetml/2006/main" count="4" uniqueCount="4">
  <si>
    <t>C_i</t>
  </si>
  <si>
    <t>C_f</t>
  </si>
  <si>
    <t>R_f</t>
  </si>
  <si>
    <t>L_f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</si>
</sst>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 formatCode="_(* #,##0_);_(* \(#,##0\);_(* &quot;-&quot;??_);_(@_)">
                  <c:v>10000000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-80.000004255649543</c:v>
                </c:pt>
                <c:pt idx="1">
                  <c:v>-60.0004255443137</c:v>
                </c:pt>
                <c:pt idx="2">
                  <c:v>-40.042349363659994</c:v>
                </c:pt>
                <c:pt idx="3">
                  <c:v>-22.966436964955392</c:v>
                </c:pt>
                <c:pt idx="4">
                  <c:v>-19.956786262173576</c:v>
                </c:pt>
                <c:pt idx="5">
                  <c:v>-19.956571281084209</c:v>
                </c:pt>
                <c:pt idx="6">
                  <c:v>-19.99913996877622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9-4F32-9F7A-29A2A0A1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05407"/>
        <c:axId val="2121803007"/>
      </c:scatterChart>
      <c:valAx>
        <c:axId val="21218054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03007"/>
        <c:crosses val="autoZero"/>
        <c:crossBetween val="midCat"/>
      </c:valAx>
      <c:valAx>
        <c:axId val="21218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 formatCode="_(* #,##0_);_(* \(#,##0\);_(* &quot;-&quot;??_);_(@_)">
                  <c:v>10000000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89.943277196807657</c:v>
                </c:pt>
                <c:pt idx="1">
                  <c:v>89.432790307347645</c:v>
                </c:pt>
                <c:pt idx="2">
                  <c:v>84.346135281796819</c:v>
                </c:pt>
                <c:pt idx="3">
                  <c:v>45.285022631126395</c:v>
                </c:pt>
                <c:pt idx="4">
                  <c:v>5.7105931374996457</c:v>
                </c:pt>
                <c:pt idx="5">
                  <c:v>0.28791606655708729</c:v>
                </c:pt>
                <c:pt idx="6">
                  <c:v>5.6734111805461758E-4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E-4EDC-AB82-C9C31BEA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0143"/>
        <c:axId val="26492543"/>
      </c:scatterChart>
      <c:valAx>
        <c:axId val="26490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2543"/>
        <c:crosses val="autoZero"/>
        <c:crossBetween val="midCat"/>
      </c:valAx>
      <c:valAx>
        <c:axId val="264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287790</xdr:colOff>
      <xdr:row>10</xdr:row>
      <xdr:rowOff>22451</xdr:rowOff>
    </xdr:from>
    <xdr:to>
      <xdr:col>10</xdr:col>
      <xdr:colOff>471487</xdr:colOff>
      <xdr:row>24</xdr:row>
      <xdr:rowOff>98651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30EBE-4C08-1DFE-1C1A-7946C622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24</xdr:row>
      <xdr:rowOff>157162</xdr:rowOff>
    </xdr:from>
    <xdr:to>
      <xdr:col>10</xdr:col>
      <xdr:colOff>276225</xdr:colOff>
      <xdr:row>39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49532-D69B-0DF9-7C63-333CCC19A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BB16-8A7F-454B-A40C-7BD864CDB9E3}">
  <dimension ref="A2:I8"/>
  <sheetViews>
    <sheetView tabSelected="1" zoomScale="70" zoomScaleNormal="70" workbookViewId="0">
      <selection activeCell="D2" sqref="D2"/>
    </sheetView>
  </sheetViews>
  <sheetFormatPr defaultRowHeight="14.4" x14ac:dyDescent="0.3"/>
  <cols>
    <col min="1" max="1" width="14.33203125" bestFit="1" customWidth="1"/>
    <col min="2" max="2" width="11" bestFit="1" customWidth="1"/>
    <col min="9" max="9" width="11" bestFit="1" customWidth="1"/>
  </cols>
  <sheetData>
    <row r="2" spans="1:9" x14ac:dyDescent="0.3">
      <c r="A2">
        <v>10</v>
      </c>
      <c r="B2">
        <f>(A2*$I$2*SQRT((A2*$I$5)^2+$I$4^2))/(SQRT((1-A2^2*$I$3*$I$5)^2+A2^2*$I$3^2*$I$4^2))</f>
        <v>9.9999951005035994E-5</v>
      </c>
      <c r="C2">
        <f>20*LOG10(B2)</f>
        <v>-80.000004255649543</v>
      </c>
      <c r="D2">
        <f>DEGREES(ATAN2($I$4,A2*$I$5)+ATAN2(0,A2*$I$2)-ATAN2((1-A2^2*$I$3*$I$5),A2*$I$3*$I$4))</f>
        <v>89.943277196807657</v>
      </c>
      <c r="H2" t="s">
        <v>0</v>
      </c>
      <c r="I2">
        <f>10*10^(-9)</f>
        <v>1E-8</v>
      </c>
    </row>
    <row r="3" spans="1:9" x14ac:dyDescent="0.3">
      <c r="A3">
        <v>100</v>
      </c>
      <c r="B3">
        <f t="shared" ref="B3:B8" si="0">(A3*$I$2*SQRT((A3*$I$5)^2+$I$4^2))/(SQRT((1-A3^2*$I$3*$I$5)^2+A3^2*$I$3^2*$I$4^2))</f>
        <v>9.9995100860046106E-4</v>
      </c>
      <c r="C3">
        <f t="shared" ref="C3:C8" si="1">20*LOG10(B3)</f>
        <v>-60.0004255443137</v>
      </c>
      <c r="D3">
        <f t="shared" ref="D3:D8" si="2">DEGREES(ATAN2($I$4,A3*$I$5)+ATAN2(0,A3*$I$2)-ATAN2((1-A3^2*$I$3*$I$5),A3*$I$3*$I$4))</f>
        <v>89.432790307347645</v>
      </c>
      <c r="H3" t="s">
        <v>1</v>
      </c>
      <c r="I3">
        <f>100*10^(-9)</f>
        <v>1.0000000000000001E-7</v>
      </c>
    </row>
    <row r="4" spans="1:9" x14ac:dyDescent="0.3">
      <c r="A4">
        <v>1000</v>
      </c>
      <c r="B4">
        <f t="shared" si="0"/>
        <v>9.9513621601789847E-3</v>
      </c>
      <c r="C4">
        <f t="shared" si="1"/>
        <v>-40.042349363659994</v>
      </c>
      <c r="D4">
        <f t="shared" si="2"/>
        <v>84.346135281796819</v>
      </c>
      <c r="H4" t="s">
        <v>2</v>
      </c>
      <c r="I4">
        <f>1*10^(3)</f>
        <v>1000</v>
      </c>
    </row>
    <row r="5" spans="1:9" x14ac:dyDescent="0.3">
      <c r="A5">
        <v>10000</v>
      </c>
      <c r="B5">
        <f t="shared" si="0"/>
        <v>7.1068664067738832E-2</v>
      </c>
      <c r="C5">
        <f t="shared" si="1"/>
        <v>-22.966436964955392</v>
      </c>
      <c r="D5">
        <f t="shared" si="2"/>
        <v>45.285022631126395</v>
      </c>
      <c r="H5" t="s">
        <v>3</v>
      </c>
      <c r="I5">
        <f>1*10^(-3)</f>
        <v>1E-3</v>
      </c>
    </row>
    <row r="6" spans="1:9" x14ac:dyDescent="0.3">
      <c r="A6">
        <v>100000</v>
      </c>
      <c r="B6">
        <f t="shared" si="0"/>
        <v>0.10049875621120889</v>
      </c>
      <c r="C6">
        <f t="shared" si="1"/>
        <v>-19.956786262173576</v>
      </c>
      <c r="D6">
        <f t="shared" si="2"/>
        <v>5.7105931374996457</v>
      </c>
    </row>
    <row r="7" spans="1:9" x14ac:dyDescent="0.3">
      <c r="A7">
        <v>1000000</v>
      </c>
      <c r="B7">
        <f t="shared" si="0"/>
        <v>0.10050124364777158</v>
      </c>
      <c r="C7">
        <f t="shared" si="1"/>
        <v>-19.956571281084209</v>
      </c>
      <c r="D7">
        <f t="shared" si="2"/>
        <v>0.28791606655708729</v>
      </c>
    </row>
    <row r="8" spans="1:9" x14ac:dyDescent="0.3">
      <c r="A8" s="1">
        <v>10000000</v>
      </c>
      <c r="B8">
        <f t="shared" si="0"/>
        <v>0.1000099019655892</v>
      </c>
      <c r="C8">
        <f t="shared" si="1"/>
        <v>-19.99913996877622</v>
      </c>
      <c r="D8">
        <f t="shared" si="2"/>
        <v>5.6734111805461758E-4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2025-01-28T00:20:26Z</dcterms:created>
  <dcterms:modified xsi:type="dcterms:W3CDTF">2025-02-04T04:18:02Z</dcterms:modified>
</cp:coreProperties>
</file>