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7" i="1" l="1"/>
  <c r="G12" i="1"/>
  <c r="G11" i="1"/>
  <c r="G10" i="1"/>
  <c r="G9" i="1"/>
  <c r="G8" i="1"/>
  <c r="E17" i="1" l="1"/>
  <c r="E18" i="1" l="1"/>
  <c r="E19" i="1"/>
  <c r="E20" i="1"/>
  <c r="E21" i="1"/>
  <c r="E22" i="1"/>
  <c r="D11" i="1" l="1"/>
  <c r="E10" i="1"/>
  <c r="E12" i="1"/>
  <c r="E9" i="1"/>
  <c r="E8" i="1"/>
</calcChain>
</file>

<file path=xl/sharedStrings.xml><?xml version="1.0" encoding="utf-8"?>
<sst xmlns="http://schemas.openxmlformats.org/spreadsheetml/2006/main" count="12" uniqueCount="9">
  <si>
    <t>ชนิด</t>
  </si>
  <si>
    <t>สว่าน</t>
  </si>
  <si>
    <t>voltage</t>
  </si>
  <si>
    <t>กระแส (mA)</t>
  </si>
  <si>
    <t xml:space="preserve">Watt </t>
  </si>
  <si>
    <t>หลอดไฟ</t>
  </si>
  <si>
    <t>analog input</t>
  </si>
  <si>
    <t>no input</t>
  </si>
  <si>
    <t>ค่าจากการ Fit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</si>
</sst>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analog 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Sheet1!$F$17:$F$22</c:f>
              <c:numCache>
                <c:formatCode>General</c:formatCode>
                <c:ptCount val="6"/>
                <c:pt idx="0">
                  <c:v>525</c:v>
                </c:pt>
                <c:pt idx="1">
                  <c:v>539</c:v>
                </c:pt>
                <c:pt idx="2">
                  <c:v>554</c:v>
                </c:pt>
                <c:pt idx="3">
                  <c:v>571</c:v>
                </c:pt>
                <c:pt idx="4">
                  <c:v>670</c:v>
                </c:pt>
                <c:pt idx="5">
                  <c:v>718</c:v>
                </c:pt>
              </c:numCache>
            </c:numRef>
          </c:cat>
          <c:val>
            <c:numRef>
              <c:f>Sheet1!$E$7:$E$12</c:f>
              <c:numCache>
                <c:formatCode>General</c:formatCode>
                <c:ptCount val="6"/>
                <c:pt idx="0">
                  <c:v>0</c:v>
                </c:pt>
                <c:pt idx="1">
                  <c:v>106.02205258693807</c:v>
                </c:pt>
                <c:pt idx="2">
                  <c:v>169.63528413910092</c:v>
                </c:pt>
                <c:pt idx="3">
                  <c:v>254.45292620865141</c:v>
                </c:pt>
                <c:pt idx="4">
                  <c:v>624</c:v>
                </c:pt>
                <c:pt idx="5">
                  <c:v>848.17642069550459</c:v>
                </c:pt>
              </c:numCache>
            </c:numRef>
          </c:val>
          <c:smooth val="0"/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Sheet1!$F$17:$F$22</c:f>
              <c:numCache>
                <c:formatCode>General</c:formatCode>
                <c:ptCount val="6"/>
                <c:pt idx="0">
                  <c:v>525</c:v>
                </c:pt>
                <c:pt idx="1">
                  <c:v>539</c:v>
                </c:pt>
                <c:pt idx="2">
                  <c:v>554</c:v>
                </c:pt>
                <c:pt idx="3">
                  <c:v>571</c:v>
                </c:pt>
                <c:pt idx="4">
                  <c:v>670</c:v>
                </c:pt>
                <c:pt idx="5">
                  <c:v>718</c:v>
                </c:pt>
              </c:numCache>
            </c:numRef>
          </c:cat>
          <c:val>
            <c:numRef>
              <c:f>Sheet1!$E$17:$E$22</c:f>
              <c:numCache>
                <c:formatCode>General</c:formatCode>
                <c:ptCount val="6"/>
                <c:pt idx="0">
                  <c:v>5.9914218749945576</c:v>
                </c:pt>
                <c:pt idx="1">
                  <c:v>92.826242548999289</c:v>
                </c:pt>
                <c:pt idx="2">
                  <c:v>174.56820034399789</c:v>
                </c:pt>
                <c:pt idx="3">
                  <c:v>255.47747778099802</c:v>
                </c:pt>
                <c:pt idx="4">
                  <c:v>622.92517300001418</c:v>
                </c:pt>
                <c:pt idx="5">
                  <c:v>848.05687367199789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564560"/>
        <c:axId val="-23562928"/>
      </c:lineChart>
      <c:catAx>
        <c:axId val="-2356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62928"/>
        <c:crosses val="autoZero"/>
        <c:auto val="1"/>
        <c:lblAlgn val="ctr"/>
        <c:lblOffset val="100"/>
        <c:noMultiLvlLbl val="0"/>
      </c:catAx>
      <c:valAx>
        <c:axId val="-235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6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2</xdr:row>
      <xdr:rowOff>23812</xdr:rowOff>
    </xdr:from>
    <xdr:to>
      <xdr:col>18</xdr:col>
      <xdr:colOff>504825</xdr:colOff>
      <xdr:row>26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2"/>
  <sheetViews>
    <sheetView tabSelected="1" topLeftCell="C3" workbookViewId="0">
      <selection activeCell="D4" sqref="D4:E4"/>
    </sheetView>
  </sheetViews>
  <sheetFormatPr defaultRowHeight="15" x14ac:dyDescent="0.25"/>
  <cols>
    <col min="3" max="3" width="14" customWidth="1"/>
    <col min="5" max="5" width="15.42578125" customWidth="1"/>
    <col min="6" max="6" width="13" customWidth="1"/>
    <col min="7" max="7" width="19.85546875" customWidth="1"/>
  </cols>
  <sheetData>
    <row r="4" spans="3:8" x14ac:dyDescent="0.25">
      <c r="D4" t="s">
        <v>2</v>
      </c>
      <c r="E4">
        <v>235.8</v>
      </c>
    </row>
    <row r="6" spans="3:8" x14ac:dyDescent="0.25">
      <c r="C6" s="1" t="s">
        <v>0</v>
      </c>
      <c r="D6" s="1" t="s">
        <v>4</v>
      </c>
      <c r="E6" s="1" t="s">
        <v>3</v>
      </c>
      <c r="F6" s="1" t="s">
        <v>6</v>
      </c>
      <c r="G6" s="2" t="s">
        <v>8</v>
      </c>
    </row>
    <row r="7" spans="3:8" x14ac:dyDescent="0.25">
      <c r="C7" s="1" t="s">
        <v>7</v>
      </c>
      <c r="D7" s="1">
        <v>0</v>
      </c>
      <c r="E7" s="1">
        <v>0</v>
      </c>
      <c r="F7" s="1">
        <v>525</v>
      </c>
      <c r="G7" s="1">
        <f>(0.000095671*( H7^3))-(0.180762*( H7^2))+(117.297* H7)-25596.3</f>
        <v>5.9914218749945576</v>
      </c>
      <c r="H7">
        <v>525</v>
      </c>
    </row>
    <row r="8" spans="3:8" x14ac:dyDescent="0.25">
      <c r="C8" s="1" t="s">
        <v>5</v>
      </c>
      <c r="D8" s="1">
        <v>25</v>
      </c>
      <c r="E8" s="1">
        <f>(D8/$E$4)*1000</f>
        <v>106.02205258693807</v>
      </c>
      <c r="F8" s="1">
        <v>539</v>
      </c>
      <c r="G8" s="1">
        <f t="shared" ref="G8:G12" si="0">(0.000095671*( H8^3))-(0.180762*( H8^2))+(117.297* H8)-25596.3</f>
        <v>92.826242548999289</v>
      </c>
      <c r="H8">
        <v>539</v>
      </c>
    </row>
    <row r="9" spans="3:8" x14ac:dyDescent="0.25">
      <c r="C9" s="1" t="s">
        <v>5</v>
      </c>
      <c r="D9" s="1">
        <v>40</v>
      </c>
      <c r="E9" s="1">
        <f>(D9/$E$4)*1000</f>
        <v>169.63528413910092</v>
      </c>
      <c r="F9" s="1">
        <v>554</v>
      </c>
      <c r="G9" s="1">
        <f t="shared" si="0"/>
        <v>174.56820034399789</v>
      </c>
      <c r="H9">
        <v>554</v>
      </c>
    </row>
    <row r="10" spans="3:8" x14ac:dyDescent="0.25">
      <c r="C10" s="1" t="s">
        <v>5</v>
      </c>
      <c r="D10" s="1">
        <v>60</v>
      </c>
      <c r="E10" s="1">
        <f>(D10/$E$4)*1000</f>
        <v>254.45292620865141</v>
      </c>
      <c r="F10" s="1">
        <v>571</v>
      </c>
      <c r="G10" s="1">
        <f t="shared" si="0"/>
        <v>255.47747778099802</v>
      </c>
      <c r="H10">
        <v>571</v>
      </c>
    </row>
    <row r="11" spans="3:8" x14ac:dyDescent="0.25">
      <c r="C11" s="1" t="s">
        <v>1</v>
      </c>
      <c r="D11" s="1">
        <f>(E11*$E$4)/1000</f>
        <v>147.13920000000002</v>
      </c>
      <c r="E11" s="1">
        <v>624</v>
      </c>
      <c r="F11" s="1">
        <v>670</v>
      </c>
      <c r="G11" s="1">
        <f t="shared" si="0"/>
        <v>622.92517300001418</v>
      </c>
      <c r="H11">
        <v>670</v>
      </c>
    </row>
    <row r="12" spans="3:8" x14ac:dyDescent="0.25">
      <c r="C12" s="1" t="s">
        <v>5</v>
      </c>
      <c r="D12" s="1">
        <v>200</v>
      </c>
      <c r="E12" s="1">
        <f>(D12/$E$4)*1000</f>
        <v>848.17642069550459</v>
      </c>
      <c r="F12" s="1">
        <v>718</v>
      </c>
      <c r="G12" s="1">
        <f t="shared" si="0"/>
        <v>848.05687367199789</v>
      </c>
      <c r="H12">
        <v>718</v>
      </c>
    </row>
    <row r="17" spans="5:6" x14ac:dyDescent="0.25">
      <c r="E17">
        <f>(0.000095671*( F17^3))-(0.180762*( F17^2))+(117.297* F17)-25596.3</f>
        <v>5.9914218749945576</v>
      </c>
      <c r="F17">
        <v>525</v>
      </c>
    </row>
    <row r="18" spans="5:6" x14ac:dyDescent="0.25">
      <c r="E18">
        <f t="shared" ref="E18:E22" si="1">(0.000095671*( F18^3))-(0.180762*( F18^2))+(117.297* F18)-25596.3</f>
        <v>92.826242548999289</v>
      </c>
      <c r="F18">
        <v>539</v>
      </c>
    </row>
    <row r="19" spans="5:6" x14ac:dyDescent="0.25">
      <c r="E19">
        <f t="shared" si="1"/>
        <v>174.56820034399789</v>
      </c>
      <c r="F19">
        <v>554</v>
      </c>
    </row>
    <row r="20" spans="5:6" x14ac:dyDescent="0.25">
      <c r="E20">
        <f t="shared" si="1"/>
        <v>255.47747778099802</v>
      </c>
      <c r="F20">
        <v>571</v>
      </c>
    </row>
    <row r="21" spans="5:6" x14ac:dyDescent="0.25">
      <c r="E21">
        <f t="shared" si="1"/>
        <v>622.92517300001418</v>
      </c>
      <c r="F21">
        <v>670</v>
      </c>
    </row>
    <row r="22" spans="5:6" x14ac:dyDescent="0.25">
      <c r="E22">
        <f t="shared" si="1"/>
        <v>848.05687367199789</v>
      </c>
      <c r="F22">
        <v>718</v>
      </c>
    </row>
  </sheetData>
  <sortState ref="C7:E11">
    <sortCondition ref="E7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2014-01-30T07:55:20Z</dcterms:modified>
</cp:coreProperties>
</file>