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0d5bd1c17c6825d0/เอกสาร/"/>
    </mc:Choice>
  </mc:AlternateContent>
  <xr:revisionPtr revIDLastSave="0" documentId="8_{C6F878FB-137B-4E52-B69C-D3BEAB18717C}" xr6:coauthVersionLast="47" xr6:coauthVersionMax="47" xr10:uidLastSave="{00000000-0000-0000-0000-000000000000}"/>
  <bookViews>
    <workbookView xWindow="-108" yWindow="-108" windowWidth="23256" windowHeight="13176" firstSheet="2" xr2:uid="{C7A7C9FC-460C-4D86-9F64-506A14E9E63B}"/>
  </bookViews>
  <sheets>
    <sheet name="LAB1 Poten" sheetId="1" r:id="rId1"/>
    <sheet name="LAB2 Encoder" sheetId="2" r:id="rId2"/>
    <sheet name="LAB3 Mag" sheetId="3" r:id="rId3"/>
    <sheet name="LAB4 Loadcel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L24" i="3"/>
  <c r="K24" i="3" s="1"/>
  <c r="L25" i="3"/>
  <c r="K25" i="3" s="1"/>
  <c r="L26" i="3"/>
  <c r="K26" i="3" s="1"/>
  <c r="L27" i="3"/>
  <c r="K27" i="3" s="1"/>
  <c r="L28" i="3"/>
  <c r="K28" i="3" s="1"/>
  <c r="L29" i="3"/>
  <c r="K29" i="3" s="1"/>
  <c r="L30" i="3"/>
  <c r="K30" i="3" s="1"/>
  <c r="L31" i="3"/>
  <c r="K31" i="3" s="1"/>
  <c r="L32" i="3"/>
  <c r="K32" i="3" s="1"/>
  <c r="L33" i="3"/>
  <c r="K33" i="3" s="1"/>
  <c r="L34" i="3"/>
  <c r="K34" i="3" s="1"/>
  <c r="R5" i="3"/>
  <c r="R6" i="3"/>
  <c r="R7" i="3"/>
  <c r="R8" i="3"/>
  <c r="R9" i="3"/>
  <c r="R4" i="3"/>
  <c r="N5" i="3"/>
  <c r="N6" i="3"/>
  <c r="N7" i="3"/>
  <c r="N8" i="3"/>
  <c r="N9" i="3"/>
  <c r="N4" i="3"/>
  <c r="I5" i="3"/>
  <c r="I6" i="3"/>
  <c r="I7" i="3"/>
  <c r="I8" i="3"/>
  <c r="I9" i="3"/>
  <c r="I4" i="3"/>
  <c r="E5" i="3"/>
  <c r="E6" i="3"/>
  <c r="E7" i="3"/>
  <c r="E8" i="3"/>
  <c r="E9" i="3"/>
  <c r="E4" i="3"/>
  <c r="A74" i="1"/>
  <c r="A73" i="1"/>
  <c r="A72" i="1"/>
  <c r="A71" i="1"/>
  <c r="A70" i="1"/>
  <c r="A69" i="1"/>
  <c r="A68" i="1"/>
  <c r="A67" i="1"/>
  <c r="A66" i="1"/>
  <c r="A65" i="1"/>
  <c r="A64" i="1"/>
  <c r="A59" i="1"/>
  <c r="A58" i="1"/>
  <c r="A57" i="1"/>
  <c r="A56" i="1"/>
  <c r="A55" i="1"/>
  <c r="A54" i="1"/>
  <c r="A53" i="1"/>
  <c r="A52" i="1"/>
  <c r="A51" i="1"/>
  <c r="A50" i="1"/>
  <c r="A49" i="1"/>
  <c r="A44" i="1"/>
  <c r="A43" i="1"/>
  <c r="A42" i="1"/>
  <c r="A41" i="1"/>
  <c r="A40" i="1"/>
  <c r="A39" i="1"/>
  <c r="A38" i="1"/>
  <c r="A37" i="1"/>
  <c r="A36" i="1"/>
  <c r="A35" i="1"/>
  <c r="A34" i="1"/>
  <c r="A29" i="1"/>
  <c r="A28" i="1"/>
  <c r="A27" i="1"/>
  <c r="A26" i="1"/>
  <c r="A25" i="1"/>
  <c r="A24" i="1"/>
  <c r="A23" i="1"/>
  <c r="A22" i="1"/>
  <c r="A21" i="1"/>
  <c r="A20" i="1"/>
  <c r="A19" i="1"/>
  <c r="A5" i="1"/>
  <c r="A6" i="1"/>
  <c r="A7" i="1"/>
  <c r="A8" i="1"/>
  <c r="A9" i="1"/>
  <c r="A10" i="1"/>
  <c r="A11" i="1"/>
  <c r="A12" i="1"/>
  <c r="A13" i="1"/>
  <c r="A14" i="1"/>
  <c r="A4" i="1"/>
  <c r="F20" i="1"/>
  <c r="F21" i="1"/>
  <c r="F22" i="1"/>
  <c r="F23" i="1"/>
  <c r="F24" i="1"/>
  <c r="F25" i="1"/>
  <c r="F26" i="1"/>
  <c r="F27" i="1"/>
  <c r="F28" i="1"/>
  <c r="F29" i="1"/>
  <c r="F19" i="1"/>
  <c r="A24" i="3" l="1"/>
</calcChain>
</file>

<file path=xl/sharedStrings.xml><?xml version="1.0" encoding="utf-8"?>
<sst xmlns="http://schemas.openxmlformats.org/spreadsheetml/2006/main" count="19" uniqueCount="17">
  <si>
    <t>PA</t>
  </si>
  <si>
    <t>PB</t>
  </si>
  <si>
    <t>V</t>
  </si>
  <si>
    <t>Schmitt-trigger</t>
  </si>
  <si>
    <t>PC</t>
  </si>
  <si>
    <t>PS_A</t>
  </si>
  <si>
    <t>PS_B</t>
  </si>
  <si>
    <t>M_N</t>
  </si>
  <si>
    <t>M_S</t>
  </si>
  <si>
    <t>MWS_N</t>
  </si>
  <si>
    <t>MWS_S</t>
  </si>
  <si>
    <t>Sen 7.5</t>
  </si>
  <si>
    <t>Stc 0.0012</t>
  </si>
  <si>
    <t xml:space="preserve">  </t>
  </si>
  <si>
    <t>B</t>
  </si>
  <si>
    <t>Vout</t>
  </si>
  <si>
    <t>Vo-1.65/30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</si>
</sst>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0" xfId="0" applyFont="1"/>
    <xf numFmtId="0" fontId="2" fillId="0" borderId="1" xfId="1" applyBorder="1"/>
    <xf numFmtId="0" fontId="2" fillId="0" borderId="0" xfId="1"/>
    <xf numFmtId="0" fontId="2" fillId="0" borderId="3" xfId="1" applyBorder="1"/>
    <xf numFmtId="2" fontId="3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2" fillId="0" borderId="1" xfId="1" applyNumberFormat="1" applyBorder="1"/>
    <xf numFmtId="2" fontId="2" fillId="0" borderId="4" xfId="0" applyNumberFormat="1" applyFont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 2" xfId="1" xr:uid="{12942392-2391-423A-9456-941034BBDFD4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Rotary Potentiometer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'LAB1 Poten'!$D$34:$D$44</c:f>
              <c:numCache>
                <c:formatCode>0.00</c:formatCode>
                <c:ptCount val="11"/>
                <c:pt idx="0">
                  <c:v>99.677343750000006</c:v>
                </c:pt>
                <c:pt idx="1">
                  <c:v>98.334130859374994</c:v>
                </c:pt>
                <c:pt idx="2">
                  <c:v>64.734375</c:v>
                </c:pt>
                <c:pt idx="3">
                  <c:v>36.220483398437501</c:v>
                </c:pt>
                <c:pt idx="4">
                  <c:v>15.318652343749999</c:v>
                </c:pt>
                <c:pt idx="5">
                  <c:v>12.311352539062501</c:v>
                </c:pt>
                <c:pt idx="6">
                  <c:v>9.4547851562500007</c:v>
                </c:pt>
                <c:pt idx="7">
                  <c:v>6.2229248046874996</c:v>
                </c:pt>
                <c:pt idx="8">
                  <c:v>3.1744628906250001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E-4934-BBE1-5A8C206C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10319"/>
        <c:axId val="1287607919"/>
      </c:lineChart>
      <c:catAx>
        <c:axId val="12876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07919"/>
        <c:crosses val="autoZero"/>
        <c:auto val="1"/>
        <c:lblAlgn val="ctr"/>
        <c:lblOffset val="100"/>
        <c:noMultiLvlLbl val="0"/>
      </c:catAx>
      <c:valAx>
        <c:axId val="1287607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 Mag'!$L$11:$L$22</c:f>
              <c:numCache>
                <c:formatCode>General</c:formatCode>
                <c:ptCount val="12"/>
                <c:pt idx="0">
                  <c:v>7.5310253906249999E-2</c:v>
                </c:pt>
                <c:pt idx="1">
                  <c:v>0.89534575195312482</c:v>
                </c:pt>
                <c:pt idx="2">
                  <c:v>1.4032718261718748</c:v>
                </c:pt>
                <c:pt idx="3">
                  <c:v>1.5505407714843749</c:v>
                </c:pt>
                <c:pt idx="4">
                  <c:v>1.6047232910156251</c:v>
                </c:pt>
                <c:pt idx="5">
                  <c:v>1.6303103759765625</c:v>
                </c:pt>
                <c:pt idx="6">
                  <c:v>1.674348779296875</c:v>
                </c:pt>
                <c:pt idx="7">
                  <c:v>1.7003636718750001</c:v>
                </c:pt>
                <c:pt idx="8">
                  <c:v>1.7546001708984376</c:v>
                </c:pt>
                <c:pt idx="9">
                  <c:v>1.9028133544921875</c:v>
                </c:pt>
                <c:pt idx="10">
                  <c:v>2.4083570800781251</c:v>
                </c:pt>
                <c:pt idx="11">
                  <c:v>3.2211593261718749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2-4955-961C-2D5D2803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3720"/>
        <c:axId val="1411641863"/>
      </c:scatterChart>
      <c:valAx>
        <c:axId val="77112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41863"/>
        <c:crosses val="autoZero"/>
        <c:crossBetween val="midCat"/>
      </c:valAx>
      <c:valAx>
        <c:axId val="141164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Density with out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 Mag'!$A$24:$A$34</c:f>
              <c:numCache>
                <c:formatCode>General</c:formatCode>
                <c:ptCount val="11"/>
                <c:pt idx="0">
                  <c:v>-5.2800805664062499E-2</c:v>
                </c:pt>
                <c:pt idx="1">
                  <c:v>-3.7650185546874999E-2</c:v>
                </c:pt>
                <c:pt idx="2">
                  <c:v>-1.0053398437500001E-2</c:v>
                </c:pt>
                <c:pt idx="3">
                  <c:v>-3.8418896484374945E-3</c:v>
                </c:pt>
                <c:pt idx="4">
                  <c:v>-1.7074707031250024E-3</c:v>
                </c:pt>
                <c:pt idx="5">
                  <c:v>-7.3771972656250608E-4</c:v>
                </c:pt>
                <c:pt idx="6">
                  <c:v>1.8375585937499958E-3</c:v>
                </c:pt>
                <c:pt idx="7">
                  <c:v>3.9846801757812559E-3</c:v>
                </c:pt>
                <c:pt idx="8">
                  <c:v>9.9369262695312502E-3</c:v>
                </c:pt>
                <c:pt idx="9">
                  <c:v>3.4305068359374989E-2</c:v>
                </c:pt>
                <c:pt idx="10">
                  <c:v>5.2344316406250008E-2</c:v>
                </c:pt>
              </c:numCache>
            </c:numRef>
          </c:xVal>
          <c:yVal>
            <c:numRef>
              <c:f>'LAB3 Mag'!$B$24:$B$34</c:f>
              <c:numCache>
                <c:formatCode>General</c:formatCode>
                <c:ptCount val="11"/>
                <c:pt idx="0">
                  <c:v>6.5975830078124992E-2</c:v>
                </c:pt>
                <c:pt idx="1">
                  <c:v>0.52049443359375003</c:v>
                </c:pt>
                <c:pt idx="2">
                  <c:v>1.3483980468749999</c:v>
                </c:pt>
                <c:pt idx="3">
                  <c:v>1.5347433105468751</c:v>
                </c:pt>
                <c:pt idx="4">
                  <c:v>1.5987758789062498</c:v>
                </c:pt>
                <c:pt idx="5">
                  <c:v>1.6278684082031247</c:v>
                </c:pt>
                <c:pt idx="6">
                  <c:v>1.7051267578124998</c:v>
                </c:pt>
                <c:pt idx="7">
                  <c:v>1.7695404052734376</c:v>
                </c:pt>
                <c:pt idx="8">
                  <c:v>1.9481077880859374</c:v>
                </c:pt>
                <c:pt idx="9">
                  <c:v>2.6791520507812496</c:v>
                </c:pt>
                <c:pt idx="10">
                  <c:v>3.2203294921875001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7-4896-B934-BD907085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36295"/>
        <c:axId val="1149858823"/>
      </c:scatterChart>
      <c:valAx>
        <c:axId val="1149836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58823"/>
        <c:crosses val="autoZero"/>
        <c:crossBetween val="midCat"/>
      </c:valAx>
      <c:valAx>
        <c:axId val="114985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36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Density with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 Mag'!$K$24:$K$34</c:f>
              <c:numCache>
                <c:formatCode>General</c:formatCode>
                <c:ptCount val="11"/>
                <c:pt idx="0">
                  <c:v>-5.2489658203124998E-2</c:v>
                </c:pt>
                <c:pt idx="1">
                  <c:v>-2.5155141601562504E-2</c:v>
                </c:pt>
                <c:pt idx="2">
                  <c:v>-8.2242724609375029E-3</c:v>
                </c:pt>
                <c:pt idx="3">
                  <c:v>-3.3153076171874942E-3</c:v>
                </c:pt>
                <c:pt idx="4">
                  <c:v>-1.5092236328124952E-3</c:v>
                </c:pt>
                <c:pt idx="5">
                  <c:v>-6.5632080078124779E-4</c:v>
                </c:pt>
                <c:pt idx="6">
                  <c:v>1.6787890625000006E-3</c:v>
                </c:pt>
                <c:pt idx="7">
                  <c:v>3.486672363281255E-3</c:v>
                </c:pt>
                <c:pt idx="8">
                  <c:v>8.4271118164062526E-3</c:v>
                </c:pt>
                <c:pt idx="9">
                  <c:v>2.527856933593749E-2</c:v>
                </c:pt>
                <c:pt idx="10">
                  <c:v>5.2371977539062489E-2</c:v>
                </c:pt>
              </c:numCache>
            </c:numRef>
          </c:xVal>
          <c:yVal>
            <c:numRef>
              <c:f>'LAB3 Mag'!$L$24:$L$34</c:f>
              <c:numCache>
                <c:formatCode>General</c:formatCode>
                <c:ptCount val="11"/>
                <c:pt idx="0">
                  <c:v>7.5310253906249999E-2</c:v>
                </c:pt>
                <c:pt idx="1">
                  <c:v>0.89534575195312482</c:v>
                </c:pt>
                <c:pt idx="2">
                  <c:v>1.4032718261718748</c:v>
                </c:pt>
                <c:pt idx="3">
                  <c:v>1.5505407714843751</c:v>
                </c:pt>
                <c:pt idx="4">
                  <c:v>1.6047232910156251</c:v>
                </c:pt>
                <c:pt idx="5">
                  <c:v>1.6303103759765625</c:v>
                </c:pt>
                <c:pt idx="6">
                  <c:v>1.7003636718749999</c:v>
                </c:pt>
                <c:pt idx="7">
                  <c:v>1.7546001708984376</c:v>
                </c:pt>
                <c:pt idx="8">
                  <c:v>1.9028133544921875</c:v>
                </c:pt>
                <c:pt idx="9">
                  <c:v>2.4083570800781247</c:v>
                </c:pt>
                <c:pt idx="10">
                  <c:v>3.2211593261718745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2-4F5C-9F6E-7D9DAF3E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82375"/>
        <c:axId val="1411604487"/>
      </c:scatterChart>
      <c:valAx>
        <c:axId val="1149882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04487"/>
        <c:crosses val="autoZero"/>
        <c:crossBetween val="midCat"/>
      </c:valAx>
      <c:valAx>
        <c:axId val="141160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82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Rotary Potentiometer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'LAB1 Poten'!$D$19:$D$29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1.816162109375</c:v>
                </c:pt>
                <c:pt idx="3">
                  <c:v>12.071337890624999</c:v>
                </c:pt>
                <c:pt idx="4">
                  <c:v>22.028637695312501</c:v>
                </c:pt>
                <c:pt idx="5">
                  <c:v>33.665551757812501</c:v>
                </c:pt>
                <c:pt idx="6">
                  <c:v>45.319775390624997</c:v>
                </c:pt>
                <c:pt idx="7">
                  <c:v>59.658349609375001</c:v>
                </c:pt>
                <c:pt idx="8">
                  <c:v>69.318579101562506</c:v>
                </c:pt>
                <c:pt idx="9">
                  <c:v>82.261743164062494</c:v>
                </c:pt>
                <c:pt idx="10">
                  <c:v>95.424877929687497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7-4BB9-B0AE-DC1A6A22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79039"/>
        <c:axId val="1279102559"/>
      </c:lineChart>
      <c:catAx>
        <c:axId val="127907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2559"/>
        <c:crosses val="autoZero"/>
        <c:auto val="1"/>
        <c:lblAlgn val="ctr"/>
        <c:lblOffset val="100"/>
        <c:noMultiLvlLbl val="0"/>
      </c:catAx>
      <c:valAx>
        <c:axId val="1279102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Rotary Potentiometer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'LAB1 Poten'!$D$4:$D$14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">
                  <c:v>1.052856445</c:v>
                </c:pt>
                <c:pt idx="3" formatCode="0.00">
                  <c:v>3.5542968749999999</c:v>
                </c:pt>
                <c:pt idx="4" formatCode="0.00">
                  <c:v>5.8747314450000001</c:v>
                </c:pt>
                <c:pt idx="5" formatCode="0.00">
                  <c:v>7.8758300779999999</c:v>
                </c:pt>
                <c:pt idx="6" formatCode="0.00">
                  <c:v>23.70378418</c:v>
                </c:pt>
                <c:pt idx="7" formatCode="0.00">
                  <c:v>44.120483399999998</c:v>
                </c:pt>
                <c:pt idx="8" formatCode="0.00">
                  <c:v>65.530810549999998</c:v>
                </c:pt>
                <c:pt idx="9" formatCode="0.00">
                  <c:v>86.470190430000002</c:v>
                </c:pt>
                <c:pt idx="10" formatCode="0.00">
                  <c:v>99.079638669999994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0-4B33-BF4E-D4E69C97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91519"/>
        <c:axId val="1279092479"/>
      </c:lineChart>
      <c:catAx>
        <c:axId val="1279091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92479"/>
        <c:crosses val="autoZero"/>
        <c:auto val="1"/>
        <c:lblAlgn val="ctr"/>
        <c:lblOffset val="100"/>
        <c:noMultiLvlLbl val="0"/>
      </c:catAx>
      <c:valAx>
        <c:axId val="12790924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Potentiometer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8685164354456"/>
          <c:y val="0.19608776103621467"/>
          <c:w val="0.85914344976540857"/>
          <c:h val="0.560753973953097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'LAB1 Poten'!$D$49:$D$59</c:f>
              <c:numCache>
                <c:formatCode>0.00</c:formatCode>
                <c:ptCount val="11"/>
                <c:pt idx="0">
                  <c:v>0</c:v>
                </c:pt>
                <c:pt idx="1">
                  <c:v>8.195532</c:v>
                </c:pt>
                <c:pt idx="2">
                  <c:v>26.593119999999999</c:v>
                </c:pt>
                <c:pt idx="3">
                  <c:v>46.727730000000001</c:v>
                </c:pt>
                <c:pt idx="4">
                  <c:v>68.926900000000003</c:v>
                </c:pt>
                <c:pt idx="5">
                  <c:v>81.092969999999994</c:v>
                </c:pt>
                <c:pt idx="6">
                  <c:v>85.102050000000006</c:v>
                </c:pt>
                <c:pt idx="7">
                  <c:v>89.070629999999994</c:v>
                </c:pt>
                <c:pt idx="8">
                  <c:v>93.459909999999994</c:v>
                </c:pt>
                <c:pt idx="9">
                  <c:v>96.945359999999994</c:v>
                </c:pt>
                <c:pt idx="10">
                  <c:v>99.792630000000003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4D5C-AA02-D2289BCA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9736"/>
        <c:axId val="76171784"/>
      </c:lineChart>
      <c:catAx>
        <c:axId val="7616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1784"/>
        <c:crosses val="autoZero"/>
        <c:auto val="1"/>
        <c:lblAlgn val="ctr"/>
        <c:lblOffset val="100"/>
        <c:noMultiLvlLbl val="0"/>
      </c:catAx>
      <c:valAx>
        <c:axId val="76171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Pontiometer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'LAB1 Poten'!$D$64:$D$74</c:f>
              <c:numCache>
                <c:formatCode>0.00</c:formatCode>
                <c:ptCount val="11"/>
                <c:pt idx="0">
                  <c:v>0</c:v>
                </c:pt>
                <c:pt idx="1">
                  <c:v>3.1728515625</c:v>
                </c:pt>
                <c:pt idx="2">
                  <c:v>13.670849609375001</c:v>
                </c:pt>
                <c:pt idx="3">
                  <c:v>23.819116210937501</c:v>
                </c:pt>
                <c:pt idx="4">
                  <c:v>34.2381591796875</c:v>
                </c:pt>
                <c:pt idx="5">
                  <c:v>44.295922851562501</c:v>
                </c:pt>
                <c:pt idx="6">
                  <c:v>55.673242187500001</c:v>
                </c:pt>
                <c:pt idx="7">
                  <c:v>66.580151367187497</c:v>
                </c:pt>
                <c:pt idx="8">
                  <c:v>79.180737304687497</c:v>
                </c:pt>
                <c:pt idx="9">
                  <c:v>91.688403320312503</c:v>
                </c:pt>
                <c:pt idx="10">
                  <c:v>99.793115234374994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FF1-8BDF-EFB712BC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31439"/>
        <c:axId val="1287632399"/>
      </c:lineChart>
      <c:catAx>
        <c:axId val="12876314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87632399"/>
        <c:crosses val="autoZero"/>
        <c:auto val="1"/>
        <c:lblAlgn val="ctr"/>
        <c:lblOffset val="100"/>
        <c:noMultiLvlLbl val="0"/>
      </c:catAx>
      <c:valAx>
        <c:axId val="12876323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dfdfdf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'LAB3 Mag'!$B$11:$B$21</c:f>
              <c:numCache>
                <c:formatCode>General</c:formatCode>
                <c:ptCount val="11"/>
                <c:pt idx="0">
                  <c:v>1.999267578125</c:v>
                </c:pt>
                <c:pt idx="1">
                  <c:v>15.77255859375</c:v>
                </c:pt>
                <c:pt idx="2">
                  <c:v>40.860546874999997</c:v>
                </c:pt>
                <c:pt idx="3">
                  <c:v>46.507373046875003</c:v>
                </c:pt>
                <c:pt idx="4">
                  <c:v>48.44775390625</c:v>
                </c:pt>
                <c:pt idx="5">
                  <c:v>49.329345703125</c:v>
                </c:pt>
                <c:pt idx="6">
                  <c:v>51.670507812499999</c:v>
                </c:pt>
                <c:pt idx="7">
                  <c:v>53.6224365234375</c:v>
                </c:pt>
                <c:pt idx="8">
                  <c:v>59.0335693359375</c:v>
                </c:pt>
                <c:pt idx="9">
                  <c:v>81.186425781249994</c:v>
                </c:pt>
                <c:pt idx="10">
                  <c:v>97.585742187500003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8AA-B39E-63978418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3320"/>
        <c:axId val="935383560"/>
      </c:lineChart>
      <c:catAx>
        <c:axId val="93537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83560"/>
        <c:crosses val="autoZero"/>
        <c:auto val="1"/>
        <c:lblAlgn val="ctr"/>
        <c:lblOffset val="100"/>
        <c:noMultiLvlLbl val="0"/>
      </c:catAx>
      <c:valAx>
        <c:axId val="935383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'LAB3 Mag'!$K$11:$K$21</c:f>
              <c:numCache>
                <c:formatCode>General</c:formatCode>
                <c:ptCount val="11"/>
                <c:pt idx="0">
                  <c:v>2.2821289062500001</c:v>
                </c:pt>
                <c:pt idx="1">
                  <c:v>27.131689453124999</c:v>
                </c:pt>
                <c:pt idx="2">
                  <c:v>42.523388671874997</c:v>
                </c:pt>
                <c:pt idx="3">
                  <c:v>46.986083984375</c:v>
                </c:pt>
                <c:pt idx="4">
                  <c:v>48.627978515625003</c:v>
                </c:pt>
                <c:pt idx="5">
                  <c:v>49.403344726562501</c:v>
                </c:pt>
                <c:pt idx="6">
                  <c:v>51.526171875000003</c:v>
                </c:pt>
                <c:pt idx="7">
                  <c:v>53.169702148437501</c:v>
                </c:pt>
                <c:pt idx="8">
                  <c:v>57.6610107421875</c:v>
                </c:pt>
                <c:pt idx="9">
                  <c:v>72.980517578125003</c:v>
                </c:pt>
                <c:pt idx="10">
                  <c:v>97.610888671875003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B-49AD-B0B4-5405B75F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28079"/>
        <c:axId val="1287628559"/>
      </c:lineChart>
      <c:catAx>
        <c:axId val="128762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28559"/>
        <c:crosses val="autoZero"/>
        <c:auto val="1"/>
        <c:lblAlgn val="ctr"/>
        <c:lblOffset val="100"/>
        <c:noMultiLvlLbl val="0"/>
      </c:catAx>
      <c:valAx>
        <c:axId val="12876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2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 Mag'!$C$39:$C$44</c:f>
              <c:numCache>
                <c:formatCode>General</c:formatCode>
                <c:ptCount val="6"/>
                <c:pt idx="0">
                  <c:v>3.5</c:v>
                </c:pt>
                <c:pt idx="1">
                  <c:v>2.8</c:v>
                </c:pt>
                <c:pt idx="2">
                  <c:v>2.1</c:v>
                </c:pt>
                <c:pt idx="3">
                  <c:v>1.4</c:v>
                </c:pt>
                <c:pt idx="4">
                  <c:v>0.7</c:v>
                </c:pt>
                <c:pt idx="5">
                  <c:v>0</c:v>
                </c:pt>
              </c:numCache>
            </c:numRef>
          </c:xVal>
          <c:yVal>
            <c:numRef>
              <c:f>'LAB3 Mag'!$D$39:$D$44</c:f>
              <c:numCache>
                <c:formatCode>General</c:formatCode>
                <c:ptCount val="6"/>
                <c:pt idx="0">
                  <c:v>6.5975830078124992E-2</c:v>
                </c:pt>
                <c:pt idx="1">
                  <c:v>0.52049443359374992</c:v>
                </c:pt>
                <c:pt idx="2">
                  <c:v>1.3483980468749999</c:v>
                </c:pt>
                <c:pt idx="3">
                  <c:v>1.5347433105468749</c:v>
                </c:pt>
                <c:pt idx="4">
                  <c:v>1.5987758789062501</c:v>
                </c:pt>
                <c:pt idx="5">
                  <c:v>1.627868408203125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2-4047-91FC-48E5D665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9144"/>
        <c:axId val="727794695"/>
      </c:scatterChart>
      <c:valAx>
        <c:axId val="1845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94695"/>
        <c:crosses val="autoZero"/>
        <c:crossBetween val="midCat"/>
      </c:valAx>
      <c:valAx>
        <c:axId val="727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 Mag'!$C$11:$C$22</c:f>
              <c:numCache>
                <c:formatCode>General</c:formatCode>
                <c:ptCount val="12"/>
                <c:pt idx="0">
                  <c:v>6.5975830078124992E-2</c:v>
                </c:pt>
                <c:pt idx="1">
                  <c:v>0.52049443359374992</c:v>
                </c:pt>
                <c:pt idx="2">
                  <c:v>1.3483980468749999</c:v>
                </c:pt>
                <c:pt idx="3">
                  <c:v>1.5347433105468749</c:v>
                </c:pt>
                <c:pt idx="4">
                  <c:v>1.5987758789062501</c:v>
                </c:pt>
                <c:pt idx="5">
                  <c:v>1.627868408203125</c:v>
                </c:pt>
                <c:pt idx="6">
                  <c:v>1.6775174560546875</c:v>
                </c:pt>
                <c:pt idx="7">
                  <c:v>1.7051267578124998</c:v>
                </c:pt>
                <c:pt idx="8">
                  <c:v>1.7695404052734374</c:v>
                </c:pt>
                <c:pt idx="9">
                  <c:v>1.9481077880859372</c:v>
                </c:pt>
                <c:pt idx="10">
                  <c:v>2.6791520507812496</c:v>
                </c:pt>
                <c:pt idx="11">
                  <c:v>3.2203294921875001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3-4FBB-9383-1289C158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26439"/>
        <c:axId val="2005778952"/>
      </c:scatterChart>
      <c:valAx>
        <c:axId val="606226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78952"/>
        <c:crosses val="autoZero"/>
        <c:crossBetween val="midCat"/>
      </c:valAx>
      <c:valAx>
        <c:axId val="20057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6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image" Target="../media/image4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5.png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31</xdr:row>
      <xdr:rowOff>47625</xdr:rowOff>
    </xdr:from>
    <xdr:to>
      <xdr:col>16</xdr:col>
      <xdr:colOff>228600</xdr:colOff>
      <xdr:row>45</xdr:row>
      <xdr:rowOff>135255</xdr:rowOff>
    </xdr:to>
    <xdr:pic>
      <xdr:nvPicPr>
        <xdr:cNvPr id="48" name="Picture 5">
          <a:extLst>
            <a:ext uri="{FF2B5EF4-FFF2-40B4-BE49-F238E27FC236}">
              <a16:creationId xmlns:a16="http://schemas.microsoft.com/office/drawing/2014/main" id="{456CBCA2-EDA7-3E52-B565-0B6D99A7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5886450"/>
          <a:ext cx="2667000" cy="264795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31</xdr:row>
      <xdr:rowOff>57150</xdr:rowOff>
    </xdr:from>
    <xdr:to>
      <xdr:col>9</xdr:col>
      <xdr:colOff>409575</xdr:colOff>
      <xdr:row>47</xdr:row>
      <xdr:rowOff>95250</xdr:rowOff>
    </xdr:to>
    <xdr:graphicFrame macro="">
      <xdr:nvGraphicFramePr>
        <xdr:cNvPr id="63" name="Chart 16">
          <a:extLst>
            <a:ext uri="{FF2B5EF4-FFF2-40B4-BE49-F238E27FC236}">
              <a16:creationId xmlns:a16="http://schemas.microsoft.com/office/drawing/2014/main" id="{756C2E0B-B273-9023-48BF-B74021582B22}"/>
            </a:ext>
            <a:ext uri="{147F2762-F138-4A5C-976F-8EAC2B608ADB}">
              <a16:predDERef xmlns:a16="http://schemas.microsoft.com/office/drawing/2014/main" pred="{456CBCA2-EDA7-3E52-B565-0B6D99A7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14</xdr:row>
      <xdr:rowOff>152400</xdr:rowOff>
    </xdr:from>
    <xdr:to>
      <xdr:col>20</xdr:col>
      <xdr:colOff>219075</xdr:colOff>
      <xdr:row>30</xdr:row>
      <xdr:rowOff>114300</xdr:rowOff>
    </xdr:to>
    <xdr:graphicFrame macro="">
      <xdr:nvGraphicFramePr>
        <xdr:cNvPr id="62" name="Chart 18">
          <a:extLst>
            <a:ext uri="{FF2B5EF4-FFF2-40B4-BE49-F238E27FC236}">
              <a16:creationId xmlns:a16="http://schemas.microsoft.com/office/drawing/2014/main" id="{1919D408-4198-7DED-4B29-804252413722}"/>
            </a:ext>
            <a:ext uri="{147F2762-F138-4A5C-976F-8EAC2B608ADB}">
              <a16:predDERef xmlns:a16="http://schemas.microsoft.com/office/drawing/2014/main" pred="{756C2E0B-B273-9023-48BF-B7402158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476250</xdr:colOff>
      <xdr:row>16</xdr:row>
      <xdr:rowOff>57150</xdr:rowOff>
    </xdr:from>
    <xdr:to>
      <xdr:col>15</xdr:col>
      <xdr:colOff>323850</xdr:colOff>
      <xdr:row>29</xdr:row>
      <xdr:rowOff>51435</xdr:rowOff>
    </xdr:to>
    <xdr:pic>
      <xdr:nvPicPr>
        <xdr:cNvPr id="59" name="Picture 20">
          <a:extLst>
            <a:ext uri="{FF2B5EF4-FFF2-40B4-BE49-F238E27FC236}">
              <a16:creationId xmlns:a16="http://schemas.microsoft.com/office/drawing/2014/main" id="{13508F8B-CBEA-14BD-B71F-54D1E7137C2F}"/>
            </a:ext>
            <a:ext uri="{147F2762-F138-4A5C-976F-8EAC2B608ADB}">
              <a16:predDERef xmlns:a16="http://schemas.microsoft.com/office/drawing/2014/main" pred="{1919D408-4198-7DED-4B29-804252413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7650" y="2952750"/>
          <a:ext cx="2286000" cy="2346960"/>
        </a:xfrm>
        <a:prstGeom prst="rect">
          <a:avLst/>
        </a:prstGeom>
      </xdr:spPr>
    </xdr:pic>
    <xdr:clientData/>
  </xdr:twoCellAnchor>
  <xdr:twoCellAnchor>
    <xdr:from>
      <xdr:col>21</xdr:col>
      <xdr:colOff>28575</xdr:colOff>
      <xdr:row>0</xdr:row>
      <xdr:rowOff>0</xdr:rowOff>
    </xdr:from>
    <xdr:to>
      <xdr:col>26</xdr:col>
      <xdr:colOff>495300</xdr:colOff>
      <xdr:row>19</xdr:row>
      <xdr:rowOff>76200</xdr:rowOff>
    </xdr:to>
    <xdr:graphicFrame macro="">
      <xdr:nvGraphicFramePr>
        <xdr:cNvPr id="51" name="Chart 21">
          <a:extLst>
            <a:ext uri="{FF2B5EF4-FFF2-40B4-BE49-F238E27FC236}">
              <a16:creationId xmlns:a16="http://schemas.microsoft.com/office/drawing/2014/main" id="{F678EA48-A087-B212-53B7-E07E5D3070E6}"/>
            </a:ext>
            <a:ext uri="{147F2762-F138-4A5C-976F-8EAC2B608ADB}">
              <a16:predDERef xmlns:a16="http://schemas.microsoft.com/office/drawing/2014/main" pred="{13508F8B-CBEA-14BD-B71F-54D1E7137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485775</xdr:colOff>
      <xdr:row>2</xdr:row>
      <xdr:rowOff>57150</xdr:rowOff>
    </xdr:from>
    <xdr:to>
      <xdr:col>21</xdr:col>
      <xdr:colOff>19050</xdr:colOff>
      <xdr:row>16</xdr:row>
      <xdr:rowOff>57150</xdr:rowOff>
    </xdr:to>
    <xdr:pic>
      <xdr:nvPicPr>
        <xdr:cNvPr id="53" name="Picture 23">
          <a:extLst>
            <a:ext uri="{FF2B5EF4-FFF2-40B4-BE49-F238E27FC236}">
              <a16:creationId xmlns:a16="http://schemas.microsoft.com/office/drawing/2014/main" id="{B5CAB0DB-0A71-FB9E-692C-3C1097B3216B}"/>
            </a:ext>
            <a:ext uri="{147F2762-F138-4A5C-976F-8EAC2B608ADB}">
              <a16:predDERef xmlns:a16="http://schemas.microsoft.com/office/drawing/2014/main" pred="{F678EA48-A087-B212-53B7-E07E5D307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25175" y="419100"/>
          <a:ext cx="2581275" cy="2533650"/>
        </a:xfrm>
        <a:prstGeom prst="rect">
          <a:avLst/>
        </a:prstGeom>
      </xdr:spPr>
    </xdr:pic>
    <xdr:clientData/>
  </xdr:twoCellAnchor>
  <xdr:twoCellAnchor>
    <xdr:from>
      <xdr:col>4</xdr:col>
      <xdr:colOff>592454</xdr:colOff>
      <xdr:row>47</xdr:row>
      <xdr:rowOff>13334</xdr:rowOff>
    </xdr:from>
    <xdr:to>
      <xdr:col>10</xdr:col>
      <xdr:colOff>495299</xdr:colOff>
      <xdr:row>60</xdr:row>
      <xdr:rowOff>38099</xdr:rowOff>
    </xdr:to>
    <xdr:graphicFrame macro="">
      <xdr:nvGraphicFramePr>
        <xdr:cNvPr id="36" name="แผนภูมิ 58">
          <a:extLst>
            <a:ext uri="{FF2B5EF4-FFF2-40B4-BE49-F238E27FC236}">
              <a16:creationId xmlns:a16="http://schemas.microsoft.com/office/drawing/2014/main" id="{5C9032BE-C02A-0544-5FF6-480BA6E5FBD4}"/>
            </a:ext>
            <a:ext uri="{147F2762-F138-4A5C-976F-8EAC2B608ADB}">
              <a16:predDERef xmlns:a16="http://schemas.microsoft.com/office/drawing/2014/main" pred="{B5CAB0DB-0A71-FB9E-692C-3C1097B3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76200</xdr:colOff>
      <xdr:row>60</xdr:row>
      <xdr:rowOff>161925</xdr:rowOff>
    </xdr:from>
    <xdr:to>
      <xdr:col>11</xdr:col>
      <xdr:colOff>47625</xdr:colOff>
      <xdr:row>74</xdr:row>
      <xdr:rowOff>142875</xdr:rowOff>
    </xdr:to>
    <xdr:graphicFrame macro="">
      <xdr:nvGraphicFramePr>
        <xdr:cNvPr id="65" name="Chart 36">
          <a:extLst>
            <a:ext uri="{FF2B5EF4-FFF2-40B4-BE49-F238E27FC236}">
              <a16:creationId xmlns:a16="http://schemas.microsoft.com/office/drawing/2014/main" id="{15242F23-900C-07EA-86BD-6A4A082CC3E8}"/>
            </a:ext>
            <a:ext uri="{147F2762-F138-4A5C-976F-8EAC2B608ADB}">
              <a16:predDERef xmlns:a16="http://schemas.microsoft.com/office/drawing/2014/main" pred="{5C9032BE-C02A-0544-5FF6-480BA6E5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219075</xdr:colOff>
      <xdr:row>60</xdr:row>
      <xdr:rowOff>76200</xdr:rowOff>
    </xdr:from>
    <xdr:to>
      <xdr:col>24</xdr:col>
      <xdr:colOff>180975</xdr:colOff>
      <xdr:row>73</xdr:row>
      <xdr:rowOff>99060</xdr:rowOff>
    </xdr:to>
    <xdr:pic>
      <xdr:nvPicPr>
        <xdr:cNvPr id="44" name="Picture 20">
          <a:extLst>
            <a:ext uri="{FF2B5EF4-FFF2-40B4-BE49-F238E27FC236}">
              <a16:creationId xmlns:a16="http://schemas.microsoft.com/office/drawing/2014/main" id="{50714647-BBD4-43A7-9FCB-ABDD81B21E43}"/>
            </a:ext>
            <a:ext uri="{147F2762-F138-4A5C-976F-8EAC2B608ADB}">
              <a16:predDERef xmlns:a16="http://schemas.microsoft.com/office/drawing/2014/main" pred="{15242F23-900C-07EA-86BD-6A4A082CC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5" y="10934700"/>
          <a:ext cx="2400300" cy="2470785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46</xdr:row>
      <xdr:rowOff>129540</xdr:rowOff>
    </xdr:from>
    <xdr:to>
      <xdr:col>16</xdr:col>
      <xdr:colOff>15240</xdr:colOff>
      <xdr:row>59</xdr:row>
      <xdr:rowOff>175260</xdr:rowOff>
    </xdr:to>
    <xdr:pic>
      <xdr:nvPicPr>
        <xdr:cNvPr id="45" name="Picture 23">
          <a:extLst>
            <a:ext uri="{FF2B5EF4-FFF2-40B4-BE49-F238E27FC236}">
              <a16:creationId xmlns:a16="http://schemas.microsoft.com/office/drawing/2014/main" id="{BF9D0CE1-E995-4B15-9CEB-CBD08AD8DFE0}"/>
            </a:ext>
            <a:ext uri="{147F2762-F138-4A5C-976F-8EAC2B608ADB}">
              <a16:predDERef xmlns:a16="http://schemas.microsoft.com/office/drawing/2014/main" pred="{F678EA48-A087-B212-53B7-E07E5D307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8542020"/>
          <a:ext cx="2423160" cy="2423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32385</xdr:colOff>
      <xdr:row>1</xdr:row>
      <xdr:rowOff>154305</xdr:rowOff>
    </xdr:from>
    <xdr:to>
      <xdr:col>26</xdr:col>
      <xdr:colOff>282955</xdr:colOff>
      <xdr:row>13</xdr:row>
      <xdr:rowOff>135255</xdr:rowOff>
    </xdr:to>
    <xdr:pic>
      <xdr:nvPicPr>
        <xdr:cNvPr id="50" name="Picture 3">
          <a:extLst>
            <a:ext uri="{FF2B5EF4-FFF2-40B4-BE49-F238E27FC236}">
              <a16:creationId xmlns:a16="http://schemas.microsoft.com/office/drawing/2014/main" id="{4F99B086-DDC2-BE86-A7DB-301858043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2010" y="335280"/>
          <a:ext cx="3298570" cy="218503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10</xdr:row>
      <xdr:rowOff>9525</xdr:rowOff>
    </xdr:from>
    <xdr:to>
      <xdr:col>9</xdr:col>
      <xdr:colOff>142875</xdr:colOff>
      <xdr:row>23</xdr:row>
      <xdr:rowOff>28575</xdr:rowOff>
    </xdr:to>
    <xdr:graphicFrame macro="">
      <xdr:nvGraphicFramePr>
        <xdr:cNvPr id="55" name="แผนภูมิ 18">
          <a:extLst>
            <a:ext uri="{FF2B5EF4-FFF2-40B4-BE49-F238E27FC236}">
              <a16:creationId xmlns:a16="http://schemas.microsoft.com/office/drawing/2014/main" id="{A783E34A-8465-D4A4-C03D-C7F31F021147}"/>
            </a:ext>
            <a:ext uri="{147F2762-F138-4A5C-976F-8EAC2B608ADB}">
              <a16:predDERef xmlns:a16="http://schemas.microsoft.com/office/drawing/2014/main" pred="{4F99B086-DDC2-BE86-A7DB-30185804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588645</xdr:colOff>
      <xdr:row>10</xdr:row>
      <xdr:rowOff>3810</xdr:rowOff>
    </xdr:from>
    <xdr:to>
      <xdr:col>18</xdr:col>
      <xdr:colOff>417195</xdr:colOff>
      <xdr:row>20</xdr:row>
      <xdr:rowOff>97155</xdr:rowOff>
    </xdr:to>
    <xdr:graphicFrame macro="">
      <xdr:nvGraphicFramePr>
        <xdr:cNvPr id="85" name="Chart 7">
          <a:extLst>
            <a:ext uri="{FF2B5EF4-FFF2-40B4-BE49-F238E27FC236}">
              <a16:creationId xmlns:a16="http://schemas.microsoft.com/office/drawing/2014/main" id="{2E7852E3-4C21-9E02-5D04-90CE27DE2E5E}"/>
            </a:ext>
            <a:ext uri="{147F2762-F138-4A5C-976F-8EAC2B608ADB}">
              <a16:predDERef xmlns:a16="http://schemas.microsoft.com/office/drawing/2014/main" pred="{A783E34A-8465-D4A4-C03D-C7F31F02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167640</xdr:colOff>
      <xdr:row>12</xdr:row>
      <xdr:rowOff>68580</xdr:rowOff>
    </xdr:from>
    <xdr:to>
      <xdr:col>15</xdr:col>
      <xdr:colOff>167640</xdr:colOff>
      <xdr:row>18</xdr:row>
      <xdr:rowOff>140970</xdr:rowOff>
    </xdr:to>
    <xdr:cxnSp macro="">
      <xdr:nvCxnSpPr>
        <xdr:cNvPr id="32" name="ตัวเชื่อมต่อแบบตรง 27">
          <a:extLst>
            <a:ext uri="{FF2B5EF4-FFF2-40B4-BE49-F238E27FC236}">
              <a16:creationId xmlns:a16="http://schemas.microsoft.com/office/drawing/2014/main" id="{CE7DB145-C5EA-5C4F-9790-EEEE63C39BEF}"/>
            </a:ext>
            <a:ext uri="{147F2762-F138-4A5C-976F-8EAC2B608ADB}">
              <a16:predDERef xmlns:a16="http://schemas.microsoft.com/office/drawing/2014/main" pred="{2E7852E3-4C21-9E02-5D04-90CE27DE2E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2E7852E3-4C21-9E02-5D04-90CE27DE2E5E}" end="{2E7852E3-4C21-9E02-5D04-90CE27DE2E5E}"/>
            </a:ext>
          </a:extLst>
        </xdr:cNvCxnSpPr>
      </xdr:nvCxnSpPr>
      <xdr:spPr>
        <a:xfrm>
          <a:off x="8702040" y="2263140"/>
          <a:ext cx="0" cy="116967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43815</xdr:colOff>
      <xdr:row>37</xdr:row>
      <xdr:rowOff>11430</xdr:rowOff>
    </xdr:from>
    <xdr:to>
      <xdr:col>7</xdr:col>
      <xdr:colOff>319472</xdr:colOff>
      <xdr:row>39</xdr:row>
      <xdr:rowOff>163765</xdr:rowOff>
    </xdr:to>
    <xdr:pic>
      <xdr:nvPicPr>
        <xdr:cNvPr id="51" name="Picture 37">
          <a:extLst>
            <a:ext uri="{FF2B5EF4-FFF2-40B4-BE49-F238E27FC236}">
              <a16:creationId xmlns:a16="http://schemas.microsoft.com/office/drawing/2014/main" id="{CCB5A1F5-49EF-D8B4-C6E8-CAB1DDD33ADD}"/>
            </a:ext>
            <a:ext uri="{147F2762-F138-4A5C-976F-8EAC2B608ADB}">
              <a16:predDERef xmlns:a16="http://schemas.microsoft.com/office/drawing/2014/main" pred="{CE7DB145-C5EA-5C4F-9790-EEEE63C39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" y="6717030"/>
          <a:ext cx="4542857" cy="514285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44</xdr:row>
      <xdr:rowOff>0</xdr:rowOff>
    </xdr:from>
    <xdr:to>
      <xdr:col>13</xdr:col>
      <xdr:colOff>400050</xdr:colOff>
      <xdr:row>59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36EC6-CB54-C515-CBD7-DFBA3DEB81DB}"/>
            </a:ext>
            <a:ext uri="{147F2762-F138-4A5C-976F-8EAC2B608ADB}">
              <a16:predDERef xmlns:a16="http://schemas.microsoft.com/office/drawing/2014/main" pred="{A3E0528F-EE02-9A82-2A81-5120AFAE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19</xdr:row>
      <xdr:rowOff>85725</xdr:rowOff>
    </xdr:from>
    <xdr:to>
      <xdr:col>28</xdr:col>
      <xdr:colOff>304800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D250E-0075-93C1-6973-B50A95B4685E}"/>
            </a:ext>
            <a:ext uri="{147F2762-F138-4A5C-976F-8EAC2B608ADB}">
              <a16:predDERef xmlns:a16="http://schemas.microsoft.com/office/drawing/2014/main" pred="{16F36EC6-CB54-C515-CBD7-DFBA3DEB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476250</xdr:colOff>
      <xdr:row>19</xdr:row>
      <xdr:rowOff>114300</xdr:rowOff>
    </xdr:from>
    <xdr:to>
      <xdr:col>36</xdr:col>
      <xdr:colOff>171450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C13613-4FC5-35F8-01F5-5888326F9EDE}"/>
            </a:ext>
            <a:ext uri="{147F2762-F138-4A5C-976F-8EAC2B608ADB}">
              <a16:predDERef xmlns:a16="http://schemas.microsoft.com/office/drawing/2014/main" pred="{73BD250E-0075-93C1-6973-B50A95B4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171450</xdr:colOff>
      <xdr:row>22</xdr:row>
      <xdr:rowOff>95250</xdr:rowOff>
    </xdr:from>
    <xdr:to>
      <xdr:col>9</xdr:col>
      <xdr:colOff>476250</xdr:colOff>
      <xdr:row>37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FCE46A-4C77-4815-E941-B36B53869315}"/>
            </a:ext>
            <a:ext uri="{147F2762-F138-4A5C-976F-8EAC2B608ADB}">
              <a16:predDERef xmlns:a16="http://schemas.microsoft.com/office/drawing/2014/main" pred="{40C13613-4FC5-35F8-01F5-5888326F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190500</xdr:colOff>
      <xdr:row>22</xdr:row>
      <xdr:rowOff>142875</xdr:rowOff>
    </xdr:from>
    <xdr:to>
      <xdr:col>19</xdr:col>
      <xdr:colOff>495300</xdr:colOff>
      <xdr:row>37</xdr:row>
      <xdr:rowOff>171450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5F50769C-D550-F4AE-C288-DC989FE94DAE}"/>
            </a:ext>
            <a:ext uri="{147F2762-F138-4A5C-976F-8EAC2B608ADB}">
              <a16:predDERef xmlns:a16="http://schemas.microsoft.com/office/drawing/2014/main" pred="{FDFCE46A-4C77-4815-E941-B36B5386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0BEF-DF16-4824-B572-EB2C88083A6C}">
  <dimension ref="A3:O76"/>
  <sheetViews>
    <sheetView tabSelected="1" topLeftCell="A41" zoomScaleNormal="100" workbookViewId="0">
      <selection activeCell="T49" sqref="T49"/>
    </sheetView>
  </sheetViews>
  <sheetFormatPr defaultRowHeight="14.45"/>
  <cols>
    <col min="4" max="4" width="14.5703125" customWidth="1"/>
    <col min="7" max="7" width="14" customWidth="1"/>
  </cols>
  <sheetData>
    <row r="3" spans="1:4">
      <c r="B3" s="21" t="s">
        <v>0</v>
      </c>
      <c r="C3" s="21"/>
      <c r="D3" s="21"/>
    </row>
    <row r="4" spans="1:4">
      <c r="A4">
        <f>360*B4</f>
        <v>0</v>
      </c>
      <c r="B4" s="1">
        <v>0</v>
      </c>
      <c r="C4" s="2">
        <v>1</v>
      </c>
      <c r="D4" s="2">
        <v>0</v>
      </c>
    </row>
    <row r="5" spans="1:4">
      <c r="A5">
        <f t="shared" ref="A5:A14" si="0">360*B5</f>
        <v>36</v>
      </c>
      <c r="B5" s="1">
        <v>0.1</v>
      </c>
      <c r="C5" s="2">
        <v>2</v>
      </c>
      <c r="D5" s="2">
        <v>0</v>
      </c>
    </row>
    <row r="6" spans="1:4">
      <c r="A6">
        <f t="shared" si="0"/>
        <v>72</v>
      </c>
      <c r="B6" s="1">
        <v>0.2</v>
      </c>
      <c r="C6" s="2">
        <v>3</v>
      </c>
      <c r="D6" s="12">
        <v>1.052856445</v>
      </c>
    </row>
    <row r="7" spans="1:4">
      <c r="A7">
        <f t="shared" si="0"/>
        <v>108</v>
      </c>
      <c r="B7" s="1">
        <v>0.3</v>
      </c>
      <c r="C7" s="2">
        <v>4</v>
      </c>
      <c r="D7" s="12">
        <v>3.5542968749999999</v>
      </c>
    </row>
    <row r="8" spans="1:4">
      <c r="A8">
        <f t="shared" si="0"/>
        <v>144</v>
      </c>
      <c r="B8" s="1">
        <v>0.4</v>
      </c>
      <c r="C8" s="2">
        <v>5</v>
      </c>
      <c r="D8" s="12">
        <v>5.8747314450000001</v>
      </c>
    </row>
    <row r="9" spans="1:4">
      <c r="A9">
        <f t="shared" si="0"/>
        <v>180</v>
      </c>
      <c r="B9" s="1">
        <v>0.5</v>
      </c>
      <c r="C9" s="2">
        <v>6</v>
      </c>
      <c r="D9" s="12">
        <v>7.8758300779999999</v>
      </c>
    </row>
    <row r="10" spans="1:4">
      <c r="A10">
        <f t="shared" si="0"/>
        <v>216</v>
      </c>
      <c r="B10" s="1">
        <v>0.6</v>
      </c>
      <c r="C10" s="2">
        <v>7</v>
      </c>
      <c r="D10" s="12">
        <v>23.70378418</v>
      </c>
    </row>
    <row r="11" spans="1:4">
      <c r="A11">
        <f t="shared" si="0"/>
        <v>251.99999999999997</v>
      </c>
      <c r="B11" s="1">
        <v>0.7</v>
      </c>
      <c r="C11" s="2">
        <v>8</v>
      </c>
      <c r="D11" s="12">
        <v>44.120483399999998</v>
      </c>
    </row>
    <row r="12" spans="1:4">
      <c r="A12">
        <f t="shared" si="0"/>
        <v>288</v>
      </c>
      <c r="B12" s="1">
        <v>0.8</v>
      </c>
      <c r="C12" s="2">
        <v>9</v>
      </c>
      <c r="D12" s="12">
        <v>65.530810549999998</v>
      </c>
    </row>
    <row r="13" spans="1:4">
      <c r="A13">
        <f t="shared" si="0"/>
        <v>324</v>
      </c>
      <c r="B13" s="1">
        <v>0.9</v>
      </c>
      <c r="C13" s="2">
        <v>10</v>
      </c>
      <c r="D13" s="12">
        <v>86.470190430000002</v>
      </c>
    </row>
    <row r="14" spans="1:4">
      <c r="A14">
        <f t="shared" si="0"/>
        <v>360</v>
      </c>
      <c r="B14" s="1">
        <v>1</v>
      </c>
      <c r="C14" s="2">
        <v>11</v>
      </c>
      <c r="D14" s="13">
        <v>99.079638669999994</v>
      </c>
    </row>
    <row r="18" spans="1:8">
      <c r="B18" s="21" t="s">
        <v>1</v>
      </c>
      <c r="C18" s="21"/>
      <c r="D18" s="21"/>
      <c r="F18" t="s">
        <v>2</v>
      </c>
      <c r="G18" s="8" t="s">
        <v>3</v>
      </c>
      <c r="H18" s="8"/>
    </row>
    <row r="19" spans="1:8">
      <c r="A19">
        <f>360*B19</f>
        <v>0</v>
      </c>
      <c r="B19" s="1">
        <v>0</v>
      </c>
      <c r="C19" s="2">
        <v>1</v>
      </c>
      <c r="D19" s="14">
        <v>0</v>
      </c>
      <c r="F19">
        <f>3.3*D19/100</f>
        <v>0</v>
      </c>
      <c r="G19">
        <v>0</v>
      </c>
    </row>
    <row r="20" spans="1:8">
      <c r="A20">
        <f t="shared" ref="A20:A29" si="1">360*B20</f>
        <v>36</v>
      </c>
      <c r="B20" s="1">
        <v>0.1</v>
      </c>
      <c r="C20" s="2">
        <v>2</v>
      </c>
      <c r="D20" s="15">
        <v>0</v>
      </c>
      <c r="F20">
        <f>3.3*D20/100</f>
        <v>0</v>
      </c>
      <c r="G20">
        <v>0</v>
      </c>
    </row>
    <row r="21" spans="1:8">
      <c r="A21">
        <f t="shared" si="1"/>
        <v>72</v>
      </c>
      <c r="B21" s="1">
        <v>0.2</v>
      </c>
      <c r="C21" s="3">
        <v>3</v>
      </c>
      <c r="D21" s="16">
        <v>1.816162109375</v>
      </c>
      <c r="F21">
        <f>3.3*D21/100</f>
        <v>5.9933349609374992E-2</v>
      </c>
      <c r="G21">
        <v>0</v>
      </c>
    </row>
    <row r="22" spans="1:8">
      <c r="A22">
        <f t="shared" si="1"/>
        <v>108</v>
      </c>
      <c r="B22" s="1">
        <v>0.3</v>
      </c>
      <c r="C22" s="3">
        <v>4</v>
      </c>
      <c r="D22" s="16">
        <v>12.071337890624999</v>
      </c>
      <c r="F22">
        <f>3.3*D22/100</f>
        <v>0.39835415039062494</v>
      </c>
      <c r="G22">
        <v>0</v>
      </c>
    </row>
    <row r="23" spans="1:8">
      <c r="A23">
        <f t="shared" si="1"/>
        <v>144</v>
      </c>
      <c r="B23" s="1">
        <v>0.4</v>
      </c>
      <c r="C23" s="3">
        <v>5</v>
      </c>
      <c r="D23" s="16">
        <v>22.028637695312501</v>
      </c>
      <c r="F23">
        <f>3.3*D23/100</f>
        <v>0.72694504394531245</v>
      </c>
      <c r="G23">
        <v>0</v>
      </c>
    </row>
    <row r="24" spans="1:8">
      <c r="A24">
        <f t="shared" si="1"/>
        <v>180</v>
      </c>
      <c r="B24" s="1">
        <v>0.5</v>
      </c>
      <c r="C24" s="3">
        <v>6</v>
      </c>
      <c r="D24" s="16">
        <v>33.665551757812501</v>
      </c>
      <c r="F24">
        <f>3.3*D24/100</f>
        <v>1.1109632080078125</v>
      </c>
      <c r="G24">
        <v>0</v>
      </c>
    </row>
    <row r="25" spans="1:8">
      <c r="A25">
        <f t="shared" si="1"/>
        <v>216</v>
      </c>
      <c r="B25" s="1">
        <v>0.6</v>
      </c>
      <c r="C25" s="3">
        <v>7</v>
      </c>
      <c r="D25" s="16">
        <v>45.319775390624997</v>
      </c>
      <c r="F25">
        <f>3.3*D25/100</f>
        <v>1.4955525878906248</v>
      </c>
      <c r="G25">
        <v>0</v>
      </c>
    </row>
    <row r="26" spans="1:8">
      <c r="A26">
        <f t="shared" si="1"/>
        <v>251.99999999999997</v>
      </c>
      <c r="B26" s="1">
        <v>0.7</v>
      </c>
      <c r="C26" s="3">
        <v>8</v>
      </c>
      <c r="D26" s="16">
        <v>59.658349609375001</v>
      </c>
      <c r="F26">
        <f>3.3*D26/100</f>
        <v>1.968725537109375</v>
      </c>
      <c r="G26">
        <v>1</v>
      </c>
    </row>
    <row r="27" spans="1:8">
      <c r="A27">
        <f t="shared" si="1"/>
        <v>288</v>
      </c>
      <c r="B27" s="1">
        <v>0.8</v>
      </c>
      <c r="C27" s="3">
        <v>9</v>
      </c>
      <c r="D27" s="16">
        <v>69.318579101562506</v>
      </c>
      <c r="F27">
        <f>3.3*D27/100</f>
        <v>2.2875131103515627</v>
      </c>
      <c r="G27">
        <v>1</v>
      </c>
    </row>
    <row r="28" spans="1:8">
      <c r="A28">
        <f t="shared" si="1"/>
        <v>324</v>
      </c>
      <c r="B28" s="1">
        <v>0.9</v>
      </c>
      <c r="C28" s="3">
        <v>10</v>
      </c>
      <c r="D28" s="16">
        <v>82.261743164062494</v>
      </c>
      <c r="F28">
        <f>3.3*D28/100</f>
        <v>2.7146375244140621</v>
      </c>
      <c r="G28">
        <v>1</v>
      </c>
    </row>
    <row r="29" spans="1:8">
      <c r="A29">
        <f t="shared" si="1"/>
        <v>360</v>
      </c>
      <c r="B29" s="1">
        <v>1</v>
      </c>
      <c r="C29" s="3">
        <v>11</v>
      </c>
      <c r="D29" s="16">
        <v>95.424877929687497</v>
      </c>
      <c r="F29">
        <f>3.3*D29/100</f>
        <v>3.1490209716796875</v>
      </c>
      <c r="G29">
        <v>1</v>
      </c>
    </row>
    <row r="33" spans="1:4">
      <c r="B33" s="21" t="s">
        <v>4</v>
      </c>
      <c r="C33" s="21"/>
      <c r="D33" s="21"/>
    </row>
    <row r="34" spans="1:4">
      <c r="A34">
        <f>360*B34</f>
        <v>0</v>
      </c>
      <c r="B34" s="1">
        <v>0</v>
      </c>
      <c r="C34" s="2">
        <v>1</v>
      </c>
      <c r="D34" s="17">
        <v>99.677343750000006</v>
      </c>
    </row>
    <row r="35" spans="1:4">
      <c r="A35">
        <f t="shared" ref="A35:A44" si="2">360*B35</f>
        <v>36</v>
      </c>
      <c r="B35" s="1">
        <v>0.1</v>
      </c>
      <c r="C35" s="2">
        <v>2</v>
      </c>
      <c r="D35" s="17">
        <v>98.334130859374994</v>
      </c>
    </row>
    <row r="36" spans="1:4">
      <c r="A36">
        <f t="shared" si="2"/>
        <v>72</v>
      </c>
      <c r="B36" s="1">
        <v>0.2</v>
      </c>
      <c r="C36" s="2">
        <v>3</v>
      </c>
      <c r="D36" s="17">
        <v>64.734375</v>
      </c>
    </row>
    <row r="37" spans="1:4">
      <c r="A37">
        <f t="shared" si="2"/>
        <v>108</v>
      </c>
      <c r="B37" s="1">
        <v>0.3</v>
      </c>
      <c r="C37" s="2">
        <v>4</v>
      </c>
      <c r="D37" s="17">
        <v>36.220483398437501</v>
      </c>
    </row>
    <row r="38" spans="1:4">
      <c r="A38">
        <f t="shared" si="2"/>
        <v>144</v>
      </c>
      <c r="B38" s="1">
        <v>0.4</v>
      </c>
      <c r="C38" s="2">
        <v>5</v>
      </c>
      <c r="D38" s="17">
        <v>15.318652343749999</v>
      </c>
    </row>
    <row r="39" spans="1:4">
      <c r="A39">
        <f t="shared" si="2"/>
        <v>180</v>
      </c>
      <c r="B39" s="1">
        <v>0.5</v>
      </c>
      <c r="C39" s="2">
        <v>6</v>
      </c>
      <c r="D39" s="17">
        <v>12.311352539062501</v>
      </c>
    </row>
    <row r="40" spans="1:4">
      <c r="A40">
        <f t="shared" si="2"/>
        <v>216</v>
      </c>
      <c r="B40" s="1">
        <v>0.6</v>
      </c>
      <c r="C40" s="2">
        <v>7</v>
      </c>
      <c r="D40" s="17">
        <v>9.4547851562500007</v>
      </c>
    </row>
    <row r="41" spans="1:4">
      <c r="A41">
        <f t="shared" si="2"/>
        <v>251.99999999999997</v>
      </c>
      <c r="B41" s="1">
        <v>0.7</v>
      </c>
      <c r="C41" s="2">
        <v>8</v>
      </c>
      <c r="D41" s="17">
        <v>6.2229248046874996</v>
      </c>
    </row>
    <row r="42" spans="1:4">
      <c r="A42">
        <f t="shared" si="2"/>
        <v>288</v>
      </c>
      <c r="B42" s="1">
        <v>0.8</v>
      </c>
      <c r="C42" s="2">
        <v>9</v>
      </c>
      <c r="D42" s="17">
        <v>3.1744628906250001</v>
      </c>
    </row>
    <row r="43" spans="1:4">
      <c r="A43">
        <f t="shared" si="2"/>
        <v>324</v>
      </c>
      <c r="B43" s="1">
        <v>0.9</v>
      </c>
      <c r="C43" s="2">
        <v>10</v>
      </c>
      <c r="D43" s="17">
        <v>0</v>
      </c>
    </row>
    <row r="44" spans="1:4">
      <c r="A44">
        <f t="shared" si="2"/>
        <v>360</v>
      </c>
      <c r="B44" s="1">
        <v>1</v>
      </c>
      <c r="C44" s="2">
        <v>11</v>
      </c>
      <c r="D44" s="17">
        <v>0</v>
      </c>
    </row>
    <row r="48" spans="1:4">
      <c r="B48" s="21" t="s">
        <v>5</v>
      </c>
      <c r="C48" s="21"/>
      <c r="D48" s="22"/>
    </row>
    <row r="49" spans="1:5">
      <c r="A49">
        <f>360*B49</f>
        <v>0</v>
      </c>
      <c r="B49" s="1">
        <v>0</v>
      </c>
      <c r="C49" s="3">
        <v>1</v>
      </c>
      <c r="D49" s="16">
        <v>0</v>
      </c>
      <c r="E49">
        <v>99.79</v>
      </c>
    </row>
    <row r="50" spans="1:5">
      <c r="A50">
        <f t="shared" ref="A50:A59" si="3">360*B50</f>
        <v>36</v>
      </c>
      <c r="B50" s="1">
        <v>0.1</v>
      </c>
      <c r="C50" s="8">
        <v>2</v>
      </c>
      <c r="D50" s="18">
        <v>8.195532</v>
      </c>
      <c r="E50">
        <v>96.95</v>
      </c>
    </row>
    <row r="51" spans="1:5">
      <c r="A51">
        <f t="shared" si="3"/>
        <v>72</v>
      </c>
      <c r="B51" s="1">
        <v>0.2</v>
      </c>
      <c r="C51" s="3">
        <v>3</v>
      </c>
      <c r="D51" s="18">
        <v>26.593119999999999</v>
      </c>
      <c r="E51">
        <v>93.46</v>
      </c>
    </row>
    <row r="52" spans="1:5">
      <c r="A52">
        <f t="shared" si="3"/>
        <v>108</v>
      </c>
      <c r="B52" s="1">
        <v>0.3</v>
      </c>
      <c r="C52" s="3">
        <v>4</v>
      </c>
      <c r="D52" s="18">
        <v>46.727730000000001</v>
      </c>
      <c r="E52">
        <v>89.07</v>
      </c>
    </row>
    <row r="53" spans="1:5">
      <c r="A53">
        <f t="shared" si="3"/>
        <v>144</v>
      </c>
      <c r="B53" s="1">
        <v>0.4</v>
      </c>
      <c r="C53" s="3">
        <v>5</v>
      </c>
      <c r="D53" s="18">
        <v>68.926900000000003</v>
      </c>
      <c r="E53">
        <v>85.1</v>
      </c>
    </row>
    <row r="54" spans="1:5">
      <c r="A54">
        <f t="shared" si="3"/>
        <v>180</v>
      </c>
      <c r="B54" s="1">
        <v>0.5</v>
      </c>
      <c r="C54" s="3">
        <v>6</v>
      </c>
      <c r="D54" s="18">
        <v>81.092969999999994</v>
      </c>
      <c r="E54">
        <v>81.09</v>
      </c>
    </row>
    <row r="55" spans="1:5">
      <c r="A55">
        <f t="shared" si="3"/>
        <v>216</v>
      </c>
      <c r="B55" s="1">
        <v>0.6</v>
      </c>
      <c r="C55" s="3">
        <v>7</v>
      </c>
      <c r="D55" s="18">
        <v>85.102050000000006</v>
      </c>
      <c r="E55">
        <v>68.930000000000007</v>
      </c>
    </row>
    <row r="56" spans="1:5">
      <c r="A56">
        <f t="shared" si="3"/>
        <v>251.99999999999997</v>
      </c>
      <c r="B56" s="1">
        <v>0.7</v>
      </c>
      <c r="C56" s="3">
        <v>8</v>
      </c>
      <c r="D56" s="18">
        <v>89.070629999999994</v>
      </c>
      <c r="E56">
        <v>46.73</v>
      </c>
    </row>
    <row r="57" spans="1:5">
      <c r="A57">
        <f t="shared" si="3"/>
        <v>288</v>
      </c>
      <c r="B57" s="1">
        <v>0.8</v>
      </c>
      <c r="C57" s="3">
        <v>9</v>
      </c>
      <c r="D57" s="18">
        <v>93.459909999999994</v>
      </c>
      <c r="E57">
        <v>26.59</v>
      </c>
    </row>
    <row r="58" spans="1:5">
      <c r="A58">
        <f t="shared" si="3"/>
        <v>324</v>
      </c>
      <c r="B58" s="1">
        <v>0.9</v>
      </c>
      <c r="C58" s="3">
        <v>10</v>
      </c>
      <c r="D58" s="18">
        <v>96.945359999999994</v>
      </c>
      <c r="E58">
        <v>8.1999999999999993</v>
      </c>
    </row>
    <row r="59" spans="1:5">
      <c r="A59">
        <f t="shared" si="3"/>
        <v>360</v>
      </c>
      <c r="B59" s="1">
        <v>1</v>
      </c>
      <c r="C59" s="3">
        <v>11</v>
      </c>
      <c r="D59" s="18">
        <v>99.792630000000003</v>
      </c>
      <c r="E59">
        <v>0</v>
      </c>
    </row>
    <row r="63" spans="1:5">
      <c r="B63" s="21" t="s">
        <v>6</v>
      </c>
      <c r="C63" s="21"/>
      <c r="D63" s="21"/>
    </row>
    <row r="64" spans="1:5" ht="15">
      <c r="A64">
        <f>360*B64</f>
        <v>0</v>
      </c>
      <c r="B64" s="1">
        <v>0</v>
      </c>
      <c r="C64" s="2">
        <v>1</v>
      </c>
      <c r="D64" s="14">
        <v>0</v>
      </c>
    </row>
    <row r="65" spans="1:15" ht="15">
      <c r="A65">
        <f t="shared" ref="A65:A74" si="4">360*B65</f>
        <v>36</v>
      </c>
      <c r="B65" s="1">
        <v>0.1</v>
      </c>
      <c r="C65" s="2">
        <v>2</v>
      </c>
      <c r="D65" s="17">
        <v>3.1728515625</v>
      </c>
      <c r="M65" s="18">
        <v>99.792630000000003</v>
      </c>
      <c r="O65" s="16">
        <v>0</v>
      </c>
    </row>
    <row r="66" spans="1:15" ht="15">
      <c r="A66">
        <f t="shared" si="4"/>
        <v>72</v>
      </c>
      <c r="B66" s="1">
        <v>0.2</v>
      </c>
      <c r="C66" s="2">
        <v>3</v>
      </c>
      <c r="D66" s="17">
        <v>13.670849609375001</v>
      </c>
      <c r="M66" s="18">
        <v>96.945359999999994</v>
      </c>
      <c r="O66" s="18">
        <v>8.195532</v>
      </c>
    </row>
    <row r="67" spans="1:15" ht="15">
      <c r="A67">
        <f t="shared" si="4"/>
        <v>108</v>
      </c>
      <c r="B67" s="1">
        <v>0.3</v>
      </c>
      <c r="C67" s="2">
        <v>4</v>
      </c>
      <c r="D67" s="17">
        <v>23.819116210937501</v>
      </c>
      <c r="M67" s="18">
        <v>93.459909999999994</v>
      </c>
      <c r="O67" s="18">
        <v>26.593119999999999</v>
      </c>
    </row>
    <row r="68" spans="1:15" ht="15">
      <c r="A68">
        <f t="shared" si="4"/>
        <v>144</v>
      </c>
      <c r="B68" s="1">
        <v>0.4</v>
      </c>
      <c r="C68" s="2">
        <v>5</v>
      </c>
      <c r="D68" s="17">
        <v>34.2381591796875</v>
      </c>
      <c r="M68" s="18">
        <v>89.070629999999994</v>
      </c>
      <c r="O68" s="18">
        <v>46.727730000000001</v>
      </c>
    </row>
    <row r="69" spans="1:15" ht="15">
      <c r="A69">
        <f t="shared" si="4"/>
        <v>180</v>
      </c>
      <c r="B69" s="1">
        <v>0.5</v>
      </c>
      <c r="C69" s="2">
        <v>6</v>
      </c>
      <c r="D69" s="17">
        <v>44.295922851562501</v>
      </c>
      <c r="M69" s="18">
        <v>85.102050000000006</v>
      </c>
      <c r="O69" s="18">
        <v>68.926900000000003</v>
      </c>
    </row>
    <row r="70" spans="1:15" ht="15">
      <c r="A70">
        <f t="shared" si="4"/>
        <v>216</v>
      </c>
      <c r="B70" s="1">
        <v>0.6</v>
      </c>
      <c r="C70" s="2">
        <v>7</v>
      </c>
      <c r="D70" s="17">
        <v>55.673242187500001</v>
      </c>
      <c r="M70" s="18">
        <v>81.092969999999994</v>
      </c>
      <c r="O70" s="18">
        <v>81.092969999999994</v>
      </c>
    </row>
    <row r="71" spans="1:15" ht="15">
      <c r="A71">
        <f t="shared" si="4"/>
        <v>251.99999999999997</v>
      </c>
      <c r="B71" s="1">
        <v>0.7</v>
      </c>
      <c r="C71" s="2">
        <v>8</v>
      </c>
      <c r="D71" s="17">
        <v>66.580151367187497</v>
      </c>
      <c r="M71" s="18">
        <v>68.926900000000003</v>
      </c>
      <c r="O71" s="18">
        <v>85.102050000000006</v>
      </c>
    </row>
    <row r="72" spans="1:15" ht="15">
      <c r="A72">
        <f t="shared" si="4"/>
        <v>288</v>
      </c>
      <c r="B72" s="1">
        <v>0.8</v>
      </c>
      <c r="C72" s="2">
        <v>9</v>
      </c>
      <c r="D72" s="17">
        <v>79.180737304687497</v>
      </c>
      <c r="M72" s="18">
        <v>46.727730000000001</v>
      </c>
      <c r="O72" s="18">
        <v>89.070629999999994</v>
      </c>
    </row>
    <row r="73" spans="1:15" ht="15">
      <c r="A73">
        <f t="shared" si="4"/>
        <v>324</v>
      </c>
      <c r="B73" s="1">
        <v>0.9</v>
      </c>
      <c r="C73" s="2">
        <v>10</v>
      </c>
      <c r="D73" s="17">
        <v>91.688403320312503</v>
      </c>
      <c r="M73" s="18">
        <v>26.593119999999999</v>
      </c>
      <c r="O73" s="18">
        <v>93.459909999999994</v>
      </c>
    </row>
    <row r="74" spans="1:15" ht="15">
      <c r="A74">
        <f t="shared" si="4"/>
        <v>360</v>
      </c>
      <c r="B74" s="1">
        <v>1</v>
      </c>
      <c r="C74" s="2">
        <v>11</v>
      </c>
      <c r="D74" s="17">
        <v>99.793115234374994</v>
      </c>
      <c r="M74" s="18">
        <v>8.195532</v>
      </c>
      <c r="O74" s="18">
        <v>96.945359999999994</v>
      </c>
    </row>
    <row r="75" spans="1:15" ht="15">
      <c r="D75" s="19"/>
      <c r="M75" s="16">
        <v>0</v>
      </c>
      <c r="O75" s="18">
        <v>99.792630000000003</v>
      </c>
    </row>
    <row r="76" spans="1:15" ht="15"/>
  </sheetData>
  <sortState xmlns:xlrd2="http://schemas.microsoft.com/office/spreadsheetml/2017/richdata2" ref="M65:M74">
    <sortCondition descending="1" ref="M65:M74"/>
  </sortState>
  <mergeCells count="5">
    <mergeCell ref="B3:D3"/>
    <mergeCell ref="B18:D18"/>
    <mergeCell ref="B33:D33"/>
    <mergeCell ref="B48:D48"/>
    <mergeCell ref="B63:D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02B9-68B3-4A69-81E0-BD623544335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D3DE-7002-49F8-8F3C-E2BF634FEE9A}">
  <dimension ref="A2:X52"/>
  <sheetViews>
    <sheetView topLeftCell="A24" workbookViewId="0">
      <selection activeCell="S42" sqref="S42:S52"/>
    </sheetView>
  </sheetViews>
  <sheetFormatPr defaultRowHeight="14.45"/>
  <cols>
    <col min="12" max="12" width="10.42578125" bestFit="1" customWidth="1"/>
  </cols>
  <sheetData>
    <row r="2" spans="1:18" ht="15"/>
    <row r="3" spans="1:18" ht="14.45" customHeight="1">
      <c r="B3" s="22" t="s">
        <v>7</v>
      </c>
      <c r="C3" s="22"/>
      <c r="D3" s="22"/>
      <c r="F3" s="21" t="s">
        <v>8</v>
      </c>
      <c r="G3" s="22"/>
      <c r="H3" s="21"/>
      <c r="K3" s="20" t="s">
        <v>9</v>
      </c>
      <c r="L3" s="20"/>
      <c r="M3" s="20"/>
      <c r="O3" s="20" t="s">
        <v>10</v>
      </c>
      <c r="P3" s="20"/>
      <c r="Q3" s="20"/>
    </row>
    <row r="4" spans="1:18" ht="14.45" customHeight="1">
      <c r="B4" s="2">
        <v>1</v>
      </c>
      <c r="C4" s="2">
        <v>0</v>
      </c>
      <c r="D4" s="9">
        <v>49.329345703125</v>
      </c>
      <c r="E4">
        <f>D4/100*3.3</f>
        <v>1.627868408203125</v>
      </c>
      <c r="F4" s="3">
        <v>1</v>
      </c>
      <c r="G4" s="4">
        <v>0</v>
      </c>
      <c r="H4" s="10">
        <v>97.585742187500003</v>
      </c>
      <c r="I4">
        <f>H4/100*3.3</f>
        <v>3.2203294921875001</v>
      </c>
      <c r="K4" s="2">
        <v>1</v>
      </c>
      <c r="L4" s="2">
        <v>0</v>
      </c>
      <c r="M4" s="9">
        <v>49.403344726562501</v>
      </c>
      <c r="N4">
        <f>M4/100*3.3</f>
        <v>1.6303103759765625</v>
      </c>
      <c r="O4" s="2">
        <v>1</v>
      </c>
      <c r="P4" s="2">
        <v>0</v>
      </c>
      <c r="Q4" s="9">
        <v>97.610888671875003</v>
      </c>
      <c r="R4">
        <f>Q4/100*3.3</f>
        <v>3.2211593261718749</v>
      </c>
    </row>
    <row r="5" spans="1:18" ht="14.45" customHeight="1">
      <c r="B5" s="2">
        <v>2</v>
      </c>
      <c r="C5" s="2">
        <v>0.7</v>
      </c>
      <c r="D5" s="9">
        <v>48.44775390625</v>
      </c>
      <c r="E5">
        <f t="shared" ref="E5:E9" si="0">D5/100*3.3</f>
        <v>1.5987758789062501</v>
      </c>
      <c r="F5" s="3">
        <v>2</v>
      </c>
      <c r="G5" s="4">
        <v>0.7</v>
      </c>
      <c r="H5" s="10">
        <v>81.186425781249994</v>
      </c>
      <c r="I5">
        <f t="shared" ref="I5:I9" si="1">H5/100*3.3</f>
        <v>2.6791520507812496</v>
      </c>
      <c r="K5" s="2">
        <v>2</v>
      </c>
      <c r="L5" s="2">
        <v>0.7</v>
      </c>
      <c r="M5" s="9">
        <v>48.627978515625003</v>
      </c>
      <c r="N5">
        <f t="shared" ref="N5:N9" si="2">M5/100*3.3</f>
        <v>1.6047232910156251</v>
      </c>
      <c r="O5" s="2">
        <v>2</v>
      </c>
      <c r="P5" s="2">
        <v>0.7</v>
      </c>
      <c r="Q5" s="9">
        <v>72.980517578125003</v>
      </c>
      <c r="R5">
        <f t="shared" ref="R5:R9" si="3">Q5/100*3.3</f>
        <v>2.4083570800781251</v>
      </c>
    </row>
    <row r="6" spans="1:18" ht="14.45" customHeight="1">
      <c r="B6" s="2">
        <v>3</v>
      </c>
      <c r="C6" s="2">
        <v>1.4</v>
      </c>
      <c r="D6" s="9">
        <v>46.507373046875003</v>
      </c>
      <c r="E6">
        <f t="shared" si="0"/>
        <v>1.5347433105468749</v>
      </c>
      <c r="F6" s="3">
        <v>3</v>
      </c>
      <c r="G6" s="4">
        <v>1.4</v>
      </c>
      <c r="H6" s="10">
        <v>59.0335693359375</v>
      </c>
      <c r="I6">
        <f t="shared" si="1"/>
        <v>1.9481077880859372</v>
      </c>
      <c r="K6" s="2">
        <v>3</v>
      </c>
      <c r="L6" s="2">
        <v>1.4</v>
      </c>
      <c r="M6" s="9">
        <v>46.986083984375</v>
      </c>
      <c r="N6">
        <f t="shared" si="2"/>
        <v>1.5505407714843749</v>
      </c>
      <c r="O6" s="2">
        <v>3</v>
      </c>
      <c r="P6" s="2">
        <v>1.4</v>
      </c>
      <c r="Q6" s="9">
        <v>57.6610107421875</v>
      </c>
      <c r="R6">
        <f t="shared" si="3"/>
        <v>1.9028133544921875</v>
      </c>
    </row>
    <row r="7" spans="1:18" ht="14.45" customHeight="1">
      <c r="B7" s="2">
        <v>4</v>
      </c>
      <c r="C7" s="2">
        <v>2.1</v>
      </c>
      <c r="D7" s="9">
        <v>40.860546874999997</v>
      </c>
      <c r="E7">
        <f t="shared" si="0"/>
        <v>1.3483980468749999</v>
      </c>
      <c r="F7" s="3">
        <v>4</v>
      </c>
      <c r="G7" s="4">
        <v>2.1</v>
      </c>
      <c r="H7" s="10">
        <v>53.6224365234375</v>
      </c>
      <c r="I7">
        <f t="shared" si="1"/>
        <v>1.7695404052734374</v>
      </c>
      <c r="K7" s="2">
        <v>4</v>
      </c>
      <c r="L7" s="2">
        <v>2.1</v>
      </c>
      <c r="M7" s="9">
        <v>42.523388671874997</v>
      </c>
      <c r="N7">
        <f t="shared" si="2"/>
        <v>1.4032718261718748</v>
      </c>
      <c r="O7" s="2">
        <v>4</v>
      </c>
      <c r="P7" s="2">
        <v>2.1</v>
      </c>
      <c r="Q7" s="9">
        <v>53.169702148437501</v>
      </c>
      <c r="R7">
        <f t="shared" si="3"/>
        <v>1.7546001708984376</v>
      </c>
    </row>
    <row r="8" spans="1:18" ht="14.45" customHeight="1">
      <c r="B8" s="2">
        <v>5</v>
      </c>
      <c r="C8" s="2">
        <v>2.8</v>
      </c>
      <c r="D8" s="9">
        <v>15.77255859375</v>
      </c>
      <c r="E8">
        <f t="shared" si="0"/>
        <v>0.52049443359374992</v>
      </c>
      <c r="F8" s="5">
        <v>5</v>
      </c>
      <c r="G8" s="6">
        <v>2.8</v>
      </c>
      <c r="H8" s="10">
        <v>51.670507812499999</v>
      </c>
      <c r="I8">
        <f t="shared" si="1"/>
        <v>1.7051267578124998</v>
      </c>
      <c r="K8" s="2">
        <v>5</v>
      </c>
      <c r="L8" s="2">
        <v>2.8</v>
      </c>
      <c r="M8" s="9">
        <v>27.131689453124999</v>
      </c>
      <c r="N8">
        <f t="shared" si="2"/>
        <v>0.89534575195312482</v>
      </c>
      <c r="O8" s="2">
        <v>5</v>
      </c>
      <c r="P8" s="2">
        <v>2.8</v>
      </c>
      <c r="Q8" s="9">
        <v>51.526171875000003</v>
      </c>
      <c r="R8">
        <f t="shared" si="3"/>
        <v>1.7003636718750001</v>
      </c>
    </row>
    <row r="9" spans="1:18" ht="14.45" customHeight="1">
      <c r="B9" s="2">
        <v>6</v>
      </c>
      <c r="C9" s="2">
        <v>3.5</v>
      </c>
      <c r="D9" s="9">
        <v>1.999267578125</v>
      </c>
      <c r="E9">
        <f t="shared" si="0"/>
        <v>6.5975830078124992E-2</v>
      </c>
      <c r="F9" s="4">
        <v>6</v>
      </c>
      <c r="G9" s="4">
        <v>3.5</v>
      </c>
      <c r="H9" s="10">
        <v>50.8338623046875</v>
      </c>
      <c r="I9">
        <f t="shared" si="1"/>
        <v>1.6775174560546875</v>
      </c>
      <c r="K9" s="2">
        <v>6</v>
      </c>
      <c r="L9" s="2">
        <v>3.5</v>
      </c>
      <c r="M9" s="9">
        <v>2.2821289062500001</v>
      </c>
      <c r="N9">
        <f t="shared" si="2"/>
        <v>7.5310253906249999E-2</v>
      </c>
      <c r="O9" s="2">
        <v>6</v>
      </c>
      <c r="P9" s="2">
        <v>3.5</v>
      </c>
      <c r="Q9" s="9">
        <v>50.737841796875003</v>
      </c>
      <c r="R9">
        <f t="shared" si="3"/>
        <v>1.674348779296875</v>
      </c>
    </row>
    <row r="10" spans="1:18" ht="14.45" customHeight="1">
      <c r="D10" s="7"/>
    </row>
    <row r="11" spans="1:18" ht="14.45" customHeight="1">
      <c r="A11">
        <v>-0.21120322265624999</v>
      </c>
      <c r="B11" s="9">
        <v>1.999267578125</v>
      </c>
      <c r="C11" s="10">
        <v>6.5975830078124992E-2</v>
      </c>
      <c r="D11" s="7"/>
      <c r="K11" s="9">
        <v>2.2821289062500001</v>
      </c>
      <c r="L11" s="10">
        <v>7.5310253906249999E-2</v>
      </c>
    </row>
    <row r="12" spans="1:18" ht="14.45" customHeight="1">
      <c r="A12">
        <v>-0.1506007421875</v>
      </c>
      <c r="B12" s="9">
        <v>15.77255859375</v>
      </c>
      <c r="C12" s="10">
        <v>0.52049443359374992</v>
      </c>
      <c r="D12" s="8"/>
      <c r="K12" s="9">
        <v>27.131689453124999</v>
      </c>
      <c r="L12" s="10">
        <v>0.89534575195312482</v>
      </c>
    </row>
    <row r="13" spans="1:18" ht="14.45" customHeight="1">
      <c r="A13">
        <v>-4.0213593750000005E-2</v>
      </c>
      <c r="B13" s="9">
        <v>40.860546874999997</v>
      </c>
      <c r="C13" s="10">
        <v>1.3483980468749999</v>
      </c>
      <c r="D13" s="8"/>
      <c r="K13" s="9">
        <v>42.523388671874997</v>
      </c>
      <c r="L13" s="10">
        <v>1.4032718261718748</v>
      </c>
    </row>
    <row r="14" spans="1:18" ht="14.45" customHeight="1">
      <c r="A14">
        <v>-1.5367558593749978E-2</v>
      </c>
      <c r="B14" s="9">
        <v>46.507373046875003</v>
      </c>
      <c r="C14" s="10">
        <v>1.5347433105468749</v>
      </c>
      <c r="D14" s="8"/>
      <c r="K14" s="9">
        <v>46.986083984375</v>
      </c>
      <c r="L14" s="10">
        <v>1.5505407714843749</v>
      </c>
    </row>
    <row r="15" spans="1:18" ht="14.45" customHeight="1">
      <c r="A15">
        <v>-6.8298828125000098E-3</v>
      </c>
      <c r="B15" s="9">
        <v>48.44775390625</v>
      </c>
      <c r="C15" s="10">
        <v>1.5987758789062501</v>
      </c>
      <c r="K15" s="9">
        <v>48.627978515625003</v>
      </c>
      <c r="L15" s="10">
        <v>1.6047232910156251</v>
      </c>
    </row>
    <row r="16" spans="1:18" ht="14.45" customHeight="1">
      <c r="A16">
        <v>-2.9508789062500243E-3</v>
      </c>
      <c r="B16" s="9">
        <v>49.329345703125</v>
      </c>
      <c r="C16" s="10">
        <v>1.627868408203125</v>
      </c>
      <c r="K16" s="9">
        <v>49.403344726562501</v>
      </c>
      <c r="L16" s="10">
        <v>1.6303103759765625</v>
      </c>
    </row>
    <row r="17" spans="1:24" ht="14.45" customHeight="1">
      <c r="A17">
        <v>7.3502343749999831E-3</v>
      </c>
      <c r="B17" s="9">
        <v>51.670507812499999</v>
      </c>
      <c r="C17" s="10">
        <v>1.6775174560546875</v>
      </c>
      <c r="K17" s="9">
        <v>51.526171875000003</v>
      </c>
      <c r="L17" s="10">
        <v>1.674348779296875</v>
      </c>
    </row>
    <row r="18" spans="1:24" ht="14.45" customHeight="1">
      <c r="A18">
        <v>1.5938720703125023E-2</v>
      </c>
      <c r="B18" s="9">
        <v>53.6224365234375</v>
      </c>
      <c r="C18" s="10">
        <v>1.7051267578124998</v>
      </c>
      <c r="K18" s="9">
        <v>53.169702148437501</v>
      </c>
      <c r="L18" s="10">
        <v>1.7003636718750001</v>
      </c>
    </row>
    <row r="19" spans="1:24" ht="14.45" customHeight="1">
      <c r="A19">
        <v>3.9747705078125001E-2</v>
      </c>
      <c r="B19" s="9">
        <v>59.0335693359375</v>
      </c>
      <c r="C19" s="10">
        <v>1.7695404052734374</v>
      </c>
      <c r="K19" s="9">
        <v>57.6610107421875</v>
      </c>
      <c r="L19" s="10">
        <v>1.7546001708984376</v>
      </c>
      <c r="V19" t="s">
        <v>11</v>
      </c>
      <c r="X19" t="s">
        <v>12</v>
      </c>
    </row>
    <row r="20" spans="1:24" ht="14.45" customHeight="1">
      <c r="A20">
        <v>0.13722027343749996</v>
      </c>
      <c r="B20" s="9">
        <v>81.186425781249994</v>
      </c>
      <c r="C20" s="10">
        <v>1.9481077880859372</v>
      </c>
      <c r="K20" s="9">
        <v>72.980517578125003</v>
      </c>
      <c r="L20" s="10">
        <v>1.9028133544921875</v>
      </c>
    </row>
    <row r="21" spans="1:24" ht="14.45" customHeight="1">
      <c r="A21">
        <v>0.20937726562500003</v>
      </c>
      <c r="B21" s="9">
        <v>97.585742187500003</v>
      </c>
      <c r="C21" s="10">
        <v>2.6791520507812496</v>
      </c>
      <c r="K21" s="11">
        <v>97.610888671875003</v>
      </c>
      <c r="L21" s="10">
        <v>2.4083570800781251</v>
      </c>
    </row>
    <row r="22" spans="1:24" ht="14.45" customHeight="1">
      <c r="C22" s="10">
        <v>3.2203294921875001</v>
      </c>
      <c r="K22" s="10"/>
      <c r="L22" s="10">
        <v>3.2211593261718749</v>
      </c>
      <c r="V22" t="s">
        <v>13</v>
      </c>
    </row>
    <row r="23" spans="1:24" ht="14.45" customHeight="1">
      <c r="A23" t="s">
        <v>14</v>
      </c>
      <c r="B23" t="s">
        <v>15</v>
      </c>
      <c r="K23" t="s">
        <v>14</v>
      </c>
      <c r="L23" t="s">
        <v>15</v>
      </c>
    </row>
    <row r="24" spans="1:24" ht="14.45" customHeight="1">
      <c r="A24">
        <f>(B24-1.65)/30</f>
        <v>-5.2800805664062499E-2</v>
      </c>
      <c r="B24">
        <f>B11*3.3/100</f>
        <v>6.5975830078124992E-2</v>
      </c>
      <c r="K24" s="4">
        <f>(L24-1.65)/30</f>
        <v>-5.2489658203124998E-2</v>
      </c>
      <c r="L24">
        <f>K11*3.3/100</f>
        <v>7.5310253906249999E-2</v>
      </c>
    </row>
    <row r="25" spans="1:24" ht="14.45" customHeight="1">
      <c r="A25">
        <f>(B25-1.65)/30</f>
        <v>-3.7650185546874999E-2</v>
      </c>
      <c r="B25">
        <f>B12*3.3/100</f>
        <v>0.52049443359375003</v>
      </c>
      <c r="K25" s="4">
        <f t="shared" ref="K25:K34" si="4">(L25-1.65)/30</f>
        <v>-2.5155141601562504E-2</v>
      </c>
      <c r="L25">
        <f>K12*3.3/100</f>
        <v>0.89534575195312482</v>
      </c>
    </row>
    <row r="26" spans="1:24" ht="14.45" customHeight="1">
      <c r="A26">
        <f>(B26-1.65)/30</f>
        <v>-1.0053398437500001E-2</v>
      </c>
      <c r="B26">
        <f>B13*3.3/100</f>
        <v>1.3483980468749999</v>
      </c>
      <c r="K26" s="4">
        <f t="shared" si="4"/>
        <v>-8.2242724609375029E-3</v>
      </c>
      <c r="L26">
        <f>K13*3.3/100</f>
        <v>1.4032718261718748</v>
      </c>
    </row>
    <row r="27" spans="1:24" ht="14.45" customHeight="1">
      <c r="A27">
        <f>(B27-1.65)/30</f>
        <v>-3.8418896484374945E-3</v>
      </c>
      <c r="B27">
        <f>B14*3.3/100</f>
        <v>1.5347433105468751</v>
      </c>
      <c r="K27" s="4">
        <f t="shared" si="4"/>
        <v>-3.3153076171874942E-3</v>
      </c>
      <c r="L27">
        <f>K14*3.3/100</f>
        <v>1.5505407714843751</v>
      </c>
    </row>
    <row r="28" spans="1:24" ht="14.45" customHeight="1">
      <c r="A28">
        <f>(B28-1.65)/30</f>
        <v>-1.7074707031250024E-3</v>
      </c>
      <c r="B28">
        <f>B15*3.3/100</f>
        <v>1.5987758789062498</v>
      </c>
      <c r="K28" s="4">
        <f t="shared" si="4"/>
        <v>-1.5092236328124952E-3</v>
      </c>
      <c r="L28">
        <f>K15*3.3/100</f>
        <v>1.6047232910156251</v>
      </c>
    </row>
    <row r="29" spans="1:24" ht="14.45" customHeight="1">
      <c r="A29">
        <f>(B29-1.65)/30</f>
        <v>-7.3771972656250608E-4</v>
      </c>
      <c r="B29">
        <f>B16*3.3/100</f>
        <v>1.6278684082031247</v>
      </c>
      <c r="K29" s="4">
        <f t="shared" si="4"/>
        <v>-6.5632080078124779E-4</v>
      </c>
      <c r="L29">
        <f>K16*3.3/100</f>
        <v>1.6303103759765625</v>
      </c>
    </row>
    <row r="30" spans="1:24" ht="14.45" customHeight="1">
      <c r="A30">
        <f>(B30-1.65)/30</f>
        <v>1.8375585937499958E-3</v>
      </c>
      <c r="B30">
        <f>B17*3.3/100</f>
        <v>1.7051267578124998</v>
      </c>
      <c r="K30" s="4">
        <f t="shared" si="4"/>
        <v>1.6787890625000006E-3</v>
      </c>
      <c r="L30">
        <f>K17*3.3/100</f>
        <v>1.7003636718749999</v>
      </c>
    </row>
    <row r="31" spans="1:24" ht="14.45" customHeight="1">
      <c r="A31">
        <f>(B31-1.65)/30</f>
        <v>3.9846801757812559E-3</v>
      </c>
      <c r="B31">
        <f>B18*3.3/100</f>
        <v>1.7695404052734376</v>
      </c>
      <c r="K31" s="4">
        <f t="shared" si="4"/>
        <v>3.486672363281255E-3</v>
      </c>
      <c r="L31">
        <f>K18*3.3/100</f>
        <v>1.7546001708984376</v>
      </c>
    </row>
    <row r="32" spans="1:24" ht="14.45" customHeight="1">
      <c r="A32">
        <f>(B32-1.65)/30</f>
        <v>9.9369262695312502E-3</v>
      </c>
      <c r="B32">
        <f>B19*3.3/100</f>
        <v>1.9481077880859374</v>
      </c>
      <c r="K32" s="4">
        <f t="shared" si="4"/>
        <v>8.4271118164062526E-3</v>
      </c>
      <c r="L32">
        <f>K19*3.3/100</f>
        <v>1.9028133544921875</v>
      </c>
    </row>
    <row r="33" spans="1:20" ht="14.45" customHeight="1">
      <c r="A33">
        <f>(B33-1.65)/30</f>
        <v>3.4305068359374989E-2</v>
      </c>
      <c r="B33">
        <f>B20*3.3/100</f>
        <v>2.6791520507812496</v>
      </c>
      <c r="K33" s="4">
        <f t="shared" si="4"/>
        <v>2.527856933593749E-2</v>
      </c>
      <c r="L33">
        <f>K20*3.3/100</f>
        <v>2.4083570800781247</v>
      </c>
    </row>
    <row r="34" spans="1:20" ht="14.45" customHeight="1">
      <c r="A34">
        <f>(B34-1.65)/30</f>
        <v>5.2344316406250008E-2</v>
      </c>
      <c r="B34">
        <f>B21*3.3/100</f>
        <v>3.2203294921875001</v>
      </c>
      <c r="K34" s="4">
        <f t="shared" si="4"/>
        <v>5.2371977539062489E-2</v>
      </c>
      <c r="L34">
        <f>K21*3.3/100</f>
        <v>3.2211593261718745</v>
      </c>
    </row>
    <row r="35" spans="1:20" ht="14.45" customHeight="1"/>
    <row r="36" spans="1:20" ht="14.45" customHeight="1"/>
    <row r="37" spans="1:20" ht="14.45" customHeight="1"/>
    <row r="38" spans="1:20" ht="14.45" customHeight="1"/>
    <row r="39" spans="1:20" ht="14.45" customHeight="1">
      <c r="C39" s="2">
        <v>3.5</v>
      </c>
      <c r="D39">
        <v>6.5975830078124992E-2</v>
      </c>
    </row>
    <row r="40" spans="1:20" ht="14.45" customHeight="1">
      <c r="C40" s="2">
        <v>2.8</v>
      </c>
      <c r="D40">
        <v>0.52049443359374992</v>
      </c>
      <c r="L40" t="s">
        <v>16</v>
      </c>
    </row>
    <row r="41" spans="1:20" ht="14.45" customHeight="1">
      <c r="C41" s="2">
        <v>2.1</v>
      </c>
      <c r="D41">
        <v>1.3483980468749999</v>
      </c>
    </row>
    <row r="42" spans="1:20" ht="15">
      <c r="C42" s="2">
        <v>1.4</v>
      </c>
      <c r="D42">
        <v>1.5347433105468749</v>
      </c>
      <c r="P42">
        <v>6.5975830078124992E-2</v>
      </c>
      <c r="Q42">
        <v>-5.2800805664062499E-2</v>
      </c>
      <c r="S42">
        <v>7.5310253906249999E-2</v>
      </c>
      <c r="T42">
        <v>-5.2489658203124998E-2</v>
      </c>
    </row>
    <row r="43" spans="1:20">
      <c r="C43" s="2">
        <v>0.7</v>
      </c>
      <c r="D43">
        <v>1.5987758789062501</v>
      </c>
      <c r="P43">
        <v>0.52049443359375003</v>
      </c>
      <c r="Q43">
        <v>-3.7650185546874999E-2</v>
      </c>
      <c r="S43">
        <v>0.89534575195312482</v>
      </c>
      <c r="T43">
        <v>-2.5155141601562504E-2</v>
      </c>
    </row>
    <row r="44" spans="1:20">
      <c r="C44" s="2">
        <v>0</v>
      </c>
      <c r="D44">
        <v>1.627868408203125</v>
      </c>
      <c r="P44">
        <v>1.3483980468749999</v>
      </c>
      <c r="Q44">
        <v>-1.0053398437500001E-2</v>
      </c>
      <c r="S44">
        <v>1.4032718261718748</v>
      </c>
      <c r="T44">
        <v>-8.2242724609375029E-3</v>
      </c>
    </row>
    <row r="45" spans="1:20">
      <c r="P45">
        <v>1.5347433105468751</v>
      </c>
      <c r="Q45">
        <v>-3.8418896484374945E-3</v>
      </c>
      <c r="S45">
        <v>1.5505407714843751</v>
      </c>
      <c r="T45">
        <v>-3.3153076171874942E-3</v>
      </c>
    </row>
    <row r="46" spans="1:20">
      <c r="P46">
        <v>1.5987758789062498</v>
      </c>
      <c r="Q46">
        <v>-1.7074707031250024E-3</v>
      </c>
      <c r="S46">
        <v>1.6047232910156251</v>
      </c>
      <c r="T46">
        <v>-1.5092236328124952E-3</v>
      </c>
    </row>
    <row r="47" spans="1:20">
      <c r="P47">
        <v>1.6278684082031247</v>
      </c>
      <c r="Q47">
        <v>-7.3771972656250608E-4</v>
      </c>
      <c r="S47">
        <v>1.6303103759765625</v>
      </c>
      <c r="T47">
        <v>-6.5632080078124779E-4</v>
      </c>
    </row>
    <row r="48" spans="1:20">
      <c r="P48">
        <v>1.7051267578124998</v>
      </c>
      <c r="Q48">
        <v>1.8375585937499958E-3</v>
      </c>
      <c r="S48">
        <v>1.7003636718749999</v>
      </c>
      <c r="T48">
        <v>1.6787890625000006E-3</v>
      </c>
    </row>
    <row r="49" spans="16:20">
      <c r="P49">
        <v>1.7695404052734376</v>
      </c>
      <c r="Q49">
        <v>3.9846801757812559E-3</v>
      </c>
      <c r="S49">
        <v>1.7546001708984376</v>
      </c>
      <c r="T49">
        <v>3.486672363281255E-3</v>
      </c>
    </row>
    <row r="50" spans="16:20">
      <c r="P50">
        <v>1.9481077880859374</v>
      </c>
      <c r="Q50">
        <v>9.9369262695312502E-3</v>
      </c>
      <c r="S50">
        <v>1.9028133544921875</v>
      </c>
      <c r="T50">
        <v>8.4271118164062526E-3</v>
      </c>
    </row>
    <row r="51" spans="16:20">
      <c r="P51">
        <v>2.6791520507812496</v>
      </c>
      <c r="Q51">
        <v>3.4305068359374989E-2</v>
      </c>
      <c r="S51">
        <v>2.4083570800781247</v>
      </c>
      <c r="T51">
        <v>2.527856933593749E-2</v>
      </c>
    </row>
    <row r="52" spans="16:20">
      <c r="P52">
        <v>3.2203294921875001</v>
      </c>
      <c r="Q52">
        <v>5.2344316406250008E-2</v>
      </c>
      <c r="S52">
        <v>3.2211593261718745</v>
      </c>
      <c r="T52">
        <v>5.2371977539062489E-2</v>
      </c>
    </row>
  </sheetData>
  <sortState xmlns:xlrd2="http://schemas.microsoft.com/office/spreadsheetml/2017/richdata2" ref="L17:L22">
    <sortCondition ref="L17:L22"/>
  </sortState>
  <mergeCells count="2">
    <mergeCell ref="B3:D3"/>
    <mergeCell ref="F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49C3-1FBA-4DE5-A5F6-82B2326FB58B}">
  <dimension ref="A1"/>
  <sheetViews>
    <sheetView workbookViewId="0">
      <selection activeCell="H22" sqref="H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supassara nimkerdphol</dc:creator>
  <cp:keywords/>
  <dc:description/>
  <cp:lastModifiedBy/>
  <cp:revision/>
  <dcterms:created xsi:type="dcterms:W3CDTF">2024-10-14T08:36:56Z</dcterms:created>
  <dcterms:modified xsi:type="dcterms:W3CDTF">2024-10-31T22:16:29Z</dcterms:modified>
  <cp:category/>
  <cp:contentStatus/>
</cp:coreProperties>
</file>