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5235" windowWidth="18390" windowHeight="3330"/>
  </bookViews>
  <sheets>
    <sheet name="SO" sheetId="4" r:id="rId1"/>
    <sheet name="1-SUP" sheetId="3" r:id="rId2"/>
  </sheets>
  <calcPr calcId="145621"/>
</workbook>
</file>

<file path=xl/calcChain.xml><?xml version="1.0" encoding="utf-8"?>
<calcChain xmlns="http://schemas.openxmlformats.org/spreadsheetml/2006/main">
  <c r="F54" i="3" l="1"/>
  <c r="E54" i="3"/>
  <c r="B82" i="3" l="1"/>
  <c r="M54" i="3"/>
  <c r="L54" i="3"/>
  <c r="H65" i="3" s="1"/>
  <c r="D65" i="3"/>
  <c r="I54" i="3"/>
  <c r="H54" i="3"/>
  <c r="E65" i="3" s="1"/>
  <c r="D54" i="3"/>
  <c r="B65" i="3" s="1"/>
  <c r="B76" i="3" s="1"/>
  <c r="C82" i="3" s="1"/>
  <c r="D118" i="3" s="1"/>
  <c r="G82" i="3" l="1"/>
  <c r="H118" i="3" s="1"/>
  <c r="O118" i="3" s="1"/>
  <c r="K118" i="3"/>
  <c r="D129" i="3"/>
  <c r="H129" i="3"/>
  <c r="B78" i="3"/>
  <c r="E82" i="3"/>
  <c r="F118" i="3" s="1"/>
  <c r="B77" i="3"/>
  <c r="E55" i="3"/>
  <c r="F55" i="3" s="1"/>
  <c r="G54" i="3"/>
  <c r="N54" i="3"/>
  <c r="J54" i="3"/>
  <c r="G19" i="3"/>
  <c r="M118" i="3" l="1"/>
  <c r="F129" i="3"/>
  <c r="D82" i="3"/>
  <c r="E118" i="3" s="1"/>
  <c r="L118" i="3" s="1"/>
  <c r="O54" i="3"/>
  <c r="H82" i="3" s="1"/>
  <c r="I118" i="3" s="1"/>
  <c r="J65" i="3"/>
  <c r="M55" i="3"/>
  <c r="N55" i="3" s="1"/>
  <c r="J66" i="3" s="1"/>
  <c r="K54" i="3"/>
  <c r="F82" i="3" s="1"/>
  <c r="G118" i="3" s="1"/>
  <c r="G65" i="3"/>
  <c r="E56" i="3"/>
  <c r="D66" i="3"/>
  <c r="G55" i="3"/>
  <c r="D83" i="3" s="1"/>
  <c r="I55" i="3"/>
  <c r="G18" i="3"/>
  <c r="G17" i="3"/>
  <c r="G16" i="3"/>
  <c r="P118" i="3" l="1"/>
  <c r="I129" i="3"/>
  <c r="N118" i="3"/>
  <c r="G129" i="3"/>
  <c r="E119" i="3"/>
  <c r="L119" i="3" s="1"/>
  <c r="E129" i="3"/>
  <c r="M56" i="3"/>
  <c r="N56" i="3" s="1"/>
  <c r="O55" i="3"/>
  <c r="H83" i="3" s="1"/>
  <c r="I119" i="3" s="1"/>
  <c r="F56" i="3"/>
  <c r="J55" i="3"/>
  <c r="P119" i="3" l="1"/>
  <c r="I130" i="3"/>
  <c r="E130" i="3"/>
  <c r="O56" i="3"/>
  <c r="H84" i="3" s="1"/>
  <c r="I120" i="3" s="1"/>
  <c r="J67" i="3"/>
  <c r="M57" i="3"/>
  <c r="N57" i="3" s="1"/>
  <c r="D67" i="3"/>
  <c r="G56" i="3"/>
  <c r="D84" i="3" s="1"/>
  <c r="K55" i="3"/>
  <c r="F83" i="3" s="1"/>
  <c r="G119" i="3" s="1"/>
  <c r="G66" i="3"/>
  <c r="E57" i="3"/>
  <c r="I56" i="3"/>
  <c r="J56" i="3" s="1"/>
  <c r="P120" i="3" l="1"/>
  <c r="I131" i="3"/>
  <c r="N119" i="3"/>
  <c r="G130" i="3"/>
  <c r="E120" i="3"/>
  <c r="E131" i="3" s="1"/>
  <c r="O57" i="3"/>
  <c r="H85" i="3" s="1"/>
  <c r="I121" i="3" s="1"/>
  <c r="J68" i="3"/>
  <c r="M58" i="3"/>
  <c r="F57" i="3"/>
  <c r="K56" i="3"/>
  <c r="F84" i="3" s="1"/>
  <c r="G120" i="3" s="1"/>
  <c r="G67" i="3"/>
  <c r="N58" i="3"/>
  <c r="I57" i="3"/>
  <c r="J57" i="3" s="1"/>
  <c r="P121" i="3" l="1"/>
  <c r="I132" i="3"/>
  <c r="N120" i="3"/>
  <c r="G131" i="3"/>
  <c r="O58" i="3"/>
  <c r="H86" i="3" s="1"/>
  <c r="I122" i="3" s="1"/>
  <c r="J69" i="3"/>
  <c r="D68" i="3"/>
  <c r="G57" i="3"/>
  <c r="D85" i="3" s="1"/>
  <c r="M59" i="3"/>
  <c r="N59" i="3" s="1"/>
  <c r="E58" i="3"/>
  <c r="K57" i="3"/>
  <c r="F85" i="3" s="1"/>
  <c r="G121" i="3" s="1"/>
  <c r="G68" i="3"/>
  <c r="I58" i="3"/>
  <c r="J58" i="3" s="1"/>
  <c r="P122" i="3" l="1"/>
  <c r="I133" i="3"/>
  <c r="N121" i="3"/>
  <c r="G132" i="3"/>
  <c r="E121" i="3"/>
  <c r="L121" i="3" s="1"/>
  <c r="O59" i="3"/>
  <c r="H87" i="3" s="1"/>
  <c r="I123" i="3" s="1"/>
  <c r="J70" i="3"/>
  <c r="M60" i="3"/>
  <c r="K58" i="3"/>
  <c r="F86" i="3" s="1"/>
  <c r="G122" i="3" s="1"/>
  <c r="G69" i="3"/>
  <c r="F58" i="3"/>
  <c r="N60" i="3"/>
  <c r="M61" i="3" s="1"/>
  <c r="N61" i="3" s="1"/>
  <c r="I59" i="3"/>
  <c r="J59" i="3" s="1"/>
  <c r="P123" i="3" l="1"/>
  <c r="I134" i="3"/>
  <c r="N122" i="3"/>
  <c r="G133" i="3"/>
  <c r="E132" i="3"/>
  <c r="O61" i="3"/>
  <c r="H89" i="3" s="1"/>
  <c r="I125" i="3" s="1"/>
  <c r="J72" i="3"/>
  <c r="D69" i="3"/>
  <c r="G58" i="3"/>
  <c r="D86" i="3" s="1"/>
  <c r="K59" i="3"/>
  <c r="F87" i="3" s="1"/>
  <c r="G123" i="3" s="1"/>
  <c r="G70" i="3"/>
  <c r="E59" i="3"/>
  <c r="O60" i="3"/>
  <c r="H88" i="3" s="1"/>
  <c r="I124" i="3" s="1"/>
  <c r="J71" i="3"/>
  <c r="I60" i="3"/>
  <c r="P124" i="3" l="1"/>
  <c r="I135" i="3"/>
  <c r="P125" i="3"/>
  <c r="I136" i="3"/>
  <c r="N123" i="3"/>
  <c r="G134" i="3"/>
  <c r="E122" i="3"/>
  <c r="L122" i="3" s="1"/>
  <c r="C78" i="3"/>
  <c r="F59" i="3"/>
  <c r="E60" i="3" s="1"/>
  <c r="J60" i="3"/>
  <c r="E133" i="3" l="1"/>
  <c r="F60" i="3"/>
  <c r="E61" i="3" s="1"/>
  <c r="F61" i="3" s="1"/>
  <c r="K60" i="3"/>
  <c r="F88" i="3" s="1"/>
  <c r="G124" i="3" s="1"/>
  <c r="G71" i="3"/>
  <c r="D70" i="3"/>
  <c r="G59" i="3"/>
  <c r="D87" i="3" s="1"/>
  <c r="I61" i="3"/>
  <c r="J61" i="3" s="1"/>
  <c r="N124" i="3" l="1"/>
  <c r="G135" i="3"/>
  <c r="E123" i="3"/>
  <c r="L123" i="3" s="1"/>
  <c r="D72" i="3"/>
  <c r="G61" i="3"/>
  <c r="D89" i="3" s="1"/>
  <c r="K61" i="3"/>
  <c r="G72" i="3"/>
  <c r="D71" i="3"/>
  <c r="G60" i="3"/>
  <c r="D88" i="3" s="1"/>
  <c r="E124" i="3" l="1"/>
  <c r="L124" i="3" s="1"/>
  <c r="E125" i="3"/>
  <c r="L125" i="3" s="1"/>
  <c r="E134" i="3"/>
  <c r="C77" i="3"/>
  <c r="F89" i="3"/>
  <c r="G125" i="3" s="1"/>
  <c r="C76" i="3"/>
  <c r="N125" i="3" l="1"/>
  <c r="G136" i="3"/>
  <c r="E136" i="3"/>
  <c r="E135" i="3"/>
</calcChain>
</file>

<file path=xl/comments1.xml><?xml version="1.0" encoding="utf-8"?>
<comments xmlns="http://schemas.openxmlformats.org/spreadsheetml/2006/main">
  <authors>
    <author>Pantida Chanda</author>
  </authors>
  <commentList>
    <comment ref="J40" authorId="0">
      <text>
        <r>
          <rPr>
            <b/>
            <sz val="9"/>
            <color indexed="81"/>
            <rFont val="Tahoma"/>
            <family val="2"/>
          </rPr>
          <t>Pantida Chanda:</t>
        </r>
        <r>
          <rPr>
            <sz val="9"/>
            <color indexed="81"/>
            <rFont val="Tahoma"/>
            <family val="2"/>
          </rPr>
          <t xml:space="preserve">
Collect Date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Pantida Chanda:</t>
        </r>
        <r>
          <rPr>
            <sz val="9"/>
            <color indexed="81"/>
            <rFont val="Tahoma"/>
            <family val="2"/>
          </rPr>
          <t xml:space="preserve">
Collect Date</t>
        </r>
      </text>
    </comment>
  </commentList>
</comments>
</file>

<file path=xl/sharedStrings.xml><?xml version="1.0" encoding="utf-8"?>
<sst xmlns="http://schemas.openxmlformats.org/spreadsheetml/2006/main" count="396" uniqueCount="190">
  <si>
    <t>Validity</t>
  </si>
  <si>
    <t>One Month</t>
  </si>
  <si>
    <t>Qty.</t>
  </si>
  <si>
    <t>Customer Code</t>
  </si>
  <si>
    <t>ADVICS</t>
  </si>
  <si>
    <t>Warehouse Code</t>
  </si>
  <si>
    <t>WH1</t>
  </si>
  <si>
    <t>Customer PO No.</t>
  </si>
  <si>
    <t>Customer PO Issue Date</t>
  </si>
  <si>
    <t>Item Code</t>
  </si>
  <si>
    <t>Owner Code</t>
  </si>
  <si>
    <t>Due Date</t>
  </si>
  <si>
    <t>Header Remark</t>
  </si>
  <si>
    <t>Remark</t>
  </si>
  <si>
    <t>Purpose Ying Test</t>
  </si>
  <si>
    <t>Item Master</t>
  </si>
  <si>
    <t>PART No.</t>
  </si>
  <si>
    <t>Supplier</t>
  </si>
  <si>
    <t>Packaging</t>
  </si>
  <si>
    <t>Item Type</t>
  </si>
  <si>
    <t>Type</t>
  </si>
  <si>
    <t>Unit of Measure</t>
  </si>
  <si>
    <t>Net Weight</t>
  </si>
  <si>
    <t>Gross Weight</t>
  </si>
  <si>
    <t>Level1</t>
  </si>
  <si>
    <t>Unit</t>
  </si>
  <si>
    <t>Level2</t>
  </si>
  <si>
    <t>Level3</t>
  </si>
  <si>
    <t>Level4</t>
  </si>
  <si>
    <t>(Kg)</t>
  </si>
  <si>
    <t>Box1</t>
  </si>
  <si>
    <t>Sale</t>
  </si>
  <si>
    <t>PL-MIX</t>
  </si>
  <si>
    <t>Box</t>
  </si>
  <si>
    <t>Pcs</t>
  </si>
  <si>
    <t>Kg</t>
  </si>
  <si>
    <t>Purchase</t>
  </si>
  <si>
    <t>Box2</t>
  </si>
  <si>
    <t>Box3</t>
  </si>
  <si>
    <t>Box4</t>
  </si>
  <si>
    <t>PL-PURE</t>
  </si>
  <si>
    <t>AISIN</t>
  </si>
  <si>
    <t>Normal Case : Sale and Purchase have same Qty</t>
  </si>
  <si>
    <t>MIX-600001</t>
  </si>
  <si>
    <t>Mix</t>
  </si>
  <si>
    <t>Pure</t>
  </si>
  <si>
    <t>MIX-500001</t>
  </si>
  <si>
    <t>MIX-510001</t>
  </si>
  <si>
    <t>MIX-520001</t>
  </si>
  <si>
    <t>Package Master</t>
  </si>
  <si>
    <t>Package Code</t>
  </si>
  <si>
    <t>Package Name</t>
  </si>
  <si>
    <t>Weight</t>
  </si>
  <si>
    <t>W</t>
  </si>
  <si>
    <t>L</t>
  </si>
  <si>
    <t>H</t>
  </si>
  <si>
    <t>M3</t>
  </si>
  <si>
    <t>B111</t>
  </si>
  <si>
    <t>B112</t>
  </si>
  <si>
    <t>B122</t>
  </si>
  <si>
    <t>B124</t>
  </si>
  <si>
    <t>Supplier Master</t>
  </si>
  <si>
    <t>Supplier Code</t>
  </si>
  <si>
    <t>Mon</t>
  </si>
  <si>
    <t>Tue</t>
  </si>
  <si>
    <t>Wed</t>
  </si>
  <si>
    <t>Thu</t>
  </si>
  <si>
    <t>Fri</t>
  </si>
  <si>
    <t>Sat</t>
  </si>
  <si>
    <t>Sun</t>
  </si>
  <si>
    <t>Collect Days</t>
  </si>
  <si>
    <t>ADVICS Working Calendar</t>
  </si>
  <si>
    <t>Mo</t>
  </si>
  <si>
    <t>Tu</t>
  </si>
  <si>
    <t>We</t>
  </si>
  <si>
    <t>Th</t>
  </si>
  <si>
    <t>Fr</t>
  </si>
  <si>
    <t>Sa</t>
  </si>
  <si>
    <t>January 2015</t>
  </si>
  <si>
    <t>Pallet</t>
  </si>
  <si>
    <t>PL-S</t>
  </si>
  <si>
    <t>PL-L</t>
  </si>
  <si>
    <t>Febuary 2015</t>
  </si>
  <si>
    <t>Arrival Lead time</t>
  </si>
  <si>
    <t>Customer Master</t>
  </si>
  <si>
    <t>INDIA</t>
  </si>
  <si>
    <t>Packing L/T</t>
  </si>
  <si>
    <t>Picking L/T</t>
  </si>
  <si>
    <t>Transport L/T</t>
  </si>
  <si>
    <t>Min</t>
  </si>
  <si>
    <t>Order</t>
  </si>
  <si>
    <t>Import Sale Order</t>
  </si>
  <si>
    <t>Ying Test D1</t>
  </si>
  <si>
    <t>Ying Test D2</t>
  </si>
  <si>
    <t>Ying Test D3</t>
  </si>
  <si>
    <t>PDS</t>
  </si>
  <si>
    <t>Arrival Date</t>
  </si>
  <si>
    <t>Receiving Date</t>
  </si>
  <si>
    <t>Remain Days</t>
  </si>
  <si>
    <t>Remain Box</t>
  </si>
  <si>
    <t>Box per Day</t>
  </si>
  <si>
    <t>Pcs per Day</t>
  </si>
  <si>
    <t>2015-01-06</t>
  </si>
  <si>
    <t>2015-01-08</t>
  </si>
  <si>
    <t>2015-01-13</t>
  </si>
  <si>
    <t>2015-01-15</t>
  </si>
  <si>
    <t>2015-01-20</t>
  </si>
  <si>
    <t>2015-01-22</t>
  </si>
  <si>
    <t>2015-01-27</t>
  </si>
  <si>
    <t>2015-01-29</t>
  </si>
  <si>
    <t>RM TAG</t>
  </si>
  <si>
    <t>Running No. From</t>
  </si>
  <si>
    <t>Running No. To</t>
  </si>
  <si>
    <t>Picking Date</t>
  </si>
  <si>
    <t>Purchase Order</t>
  </si>
  <si>
    <t>2015-01-07</t>
  </si>
  <si>
    <t>2015-01-12</t>
  </si>
  <si>
    <t>2015-01-14</t>
  </si>
  <si>
    <t>2015-01-19</t>
  </si>
  <si>
    <t>2015-01-21</t>
  </si>
  <si>
    <t>2015-01-26</t>
  </si>
  <si>
    <t>2015-01-28</t>
  </si>
  <si>
    <t>PONo</t>
  </si>
  <si>
    <t>Order Qty.</t>
  </si>
  <si>
    <t>Shipping Calendar</t>
  </si>
  <si>
    <t>Shipping Plan</t>
  </si>
  <si>
    <t>Receiving Plan</t>
  </si>
  <si>
    <t>Receiving No.</t>
  </si>
  <si>
    <t>AISIN-14-12-01</t>
  </si>
  <si>
    <t>ADVICS-RC141219001</t>
  </si>
  <si>
    <t>Plan Qty.</t>
  </si>
  <si>
    <t>ADVICS-RC141219002</t>
  </si>
  <si>
    <t>ADVICS-RC141219003</t>
  </si>
  <si>
    <t>ADVICS-RC141219004</t>
  </si>
  <si>
    <t>ADVICS-RC141219005</t>
  </si>
  <si>
    <t>ADVICS-RC141219006</t>
  </si>
  <si>
    <t>ADVICS-RC141219007</t>
  </si>
  <si>
    <t>ADVICS-RC141219008</t>
  </si>
  <si>
    <t>Shipement No.</t>
  </si>
  <si>
    <t>ADVICS-SH141219001</t>
  </si>
  <si>
    <t>ETD</t>
  </si>
  <si>
    <t>ADVICS-SH141219002</t>
  </si>
  <si>
    <t>ADVICS-SH141219003</t>
  </si>
  <si>
    <t>ADVICS-SH141219004</t>
  </si>
  <si>
    <t>Picking Plan</t>
  </si>
  <si>
    <t>Picking No.</t>
  </si>
  <si>
    <t>ADVICS-PK141219001</t>
  </si>
  <si>
    <t>ADVICS-PK141219002</t>
  </si>
  <si>
    <t>ADVICS-PK141219003</t>
  </si>
  <si>
    <t>ADVICS-PK141219004</t>
  </si>
  <si>
    <t>Packing Date</t>
  </si>
  <si>
    <t>2015-01-09</t>
  </si>
  <si>
    <t>2015-01-16</t>
  </si>
  <si>
    <t>ADVICS-SH141219005</t>
  </si>
  <si>
    <t>ADVICS-PK141219005</t>
  </si>
  <si>
    <t>ADVICS-SH141219006</t>
  </si>
  <si>
    <t>ADVICS-PK141219006</t>
  </si>
  <si>
    <t>ADVICS-SH141219007</t>
  </si>
  <si>
    <t>ADVICS-PK141219007</t>
  </si>
  <si>
    <t>ADVICS-SH141219008</t>
  </si>
  <si>
    <t>ADVICS-PK141219008</t>
  </si>
  <si>
    <t>2015-01-23</t>
  </si>
  <si>
    <t>2015-01-30</t>
  </si>
  <si>
    <t>Packing Plan</t>
  </si>
  <si>
    <t>Packing No.</t>
  </si>
  <si>
    <t>ADVICS-PACKK141219001</t>
  </si>
  <si>
    <t>ADVICS-PACKK141219002</t>
  </si>
  <si>
    <t>ADVICS-PACKK141219003</t>
  </si>
  <si>
    <t>ADVICS-PACKK141219004</t>
  </si>
  <si>
    <t>ADVICS-PACKK141219005</t>
  </si>
  <si>
    <t>ADVICS-PACKK141219006</t>
  </si>
  <si>
    <t>ADVICS-PACKK141219007</t>
  </si>
  <si>
    <t>ADVICS-PACKK141219008</t>
  </si>
  <si>
    <t>2015-02-02</t>
  </si>
  <si>
    <t>Pick Plan</t>
  </si>
  <si>
    <t>Pack Plan</t>
  </si>
  <si>
    <t>Shipping Transportation Plan</t>
  </si>
  <si>
    <t>Transport Date</t>
  </si>
  <si>
    <t>2015-02-03</t>
  </si>
  <si>
    <t>Picking Plan - Revise by Order</t>
  </si>
  <si>
    <t>2015-02/TEST-PPC/01</t>
  </si>
  <si>
    <t>Feb/15</t>
  </si>
  <si>
    <t>01/02/2015</t>
  </si>
  <si>
    <t>India</t>
  </si>
  <si>
    <t xml:space="preserve">รูปแบบวันที่ </t>
  </si>
  <si>
    <t>ต้องเป็น dd/MM/yyyy</t>
  </si>
  <si>
    <t>เช่น 25/01/2015</t>
  </si>
  <si>
    <t>รูปแบบต้องเป็น</t>
  </si>
  <si>
    <t>MMM/yy</t>
  </si>
  <si>
    <t>เช่น Feb/15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</si>
</sst>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</numFmts>
  <fonts count="20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3" tint="-0.249977111117893"/>
      <name val="Tahoma"/>
      <family val="2"/>
    </font>
    <font>
      <b/>
      <sz val="10"/>
      <color theme="3" tint="-0.249977111117893"/>
      <name val="Tahoma"/>
      <family val="2"/>
    </font>
    <font>
      <b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2"/>
      <color rgb="FF00B0F0"/>
      <name val="Tahoma"/>
      <family val="2"/>
    </font>
    <font>
      <b/>
      <sz val="8"/>
      <name val="Calibri"/>
      <family val="2"/>
      <scheme val="minor"/>
    </font>
    <font>
      <b/>
      <sz val="12"/>
      <color theme="9"/>
      <name val="Tahoma"/>
      <family val="2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8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/>
      <top style="medium">
        <color rgb="FF7030A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7030A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7030A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7030A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4" fillId="0" borderId="0" xfId="0" applyFont="1" applyFill="1" applyBorder="1"/>
    <xf numFmtId="43" fontId="4" fillId="0" borderId="0" xfId="1" applyNumberFormat="1" applyFont="1" applyFill="1" applyBorder="1"/>
    <xf numFmtId="165" fontId="4" fillId="0" borderId="0" xfId="1" applyNumberFormat="1" applyFont="1" applyFill="1" applyBorder="1"/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166" fontId="6" fillId="0" borderId="6" xfId="0" applyNumberFormat="1" applyFont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166" fontId="5" fillId="0" borderId="6" xfId="0" applyNumberFormat="1" applyFont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166" fontId="5" fillId="0" borderId="6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Alignment="1">
      <alignment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2" fontId="2" fillId="0" borderId="6" xfId="0" applyNumberFormat="1" applyFont="1" applyBorder="1" applyAlignment="1">
      <alignment vertical="top"/>
    </xf>
    <xf numFmtId="49" fontId="2" fillId="0" borderId="6" xfId="0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64" fontId="2" fillId="0" borderId="6" xfId="1" applyNumberFormat="1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wrapText="1"/>
    </xf>
    <xf numFmtId="164" fontId="6" fillId="0" borderId="18" xfId="1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/>
    </xf>
    <xf numFmtId="164" fontId="6" fillId="0" borderId="23" xfId="1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164" fontId="6" fillId="0" borderId="25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6" xfId="0" applyNumberFormat="1" applyFont="1" applyBorder="1"/>
    <xf numFmtId="0" fontId="6" fillId="0" borderId="6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14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3" fillId="0" borderId="27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49" fontId="5" fillId="0" borderId="27" xfId="0" applyNumberFormat="1" applyFont="1" applyFill="1" applyBorder="1" applyAlignment="1">
      <alignment horizontal="center" vertical="center"/>
    </xf>
    <xf numFmtId="0" fontId="0" fillId="0" borderId="28" xfId="0" applyBorder="1"/>
    <xf numFmtId="0" fontId="15" fillId="2" borderId="1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2" fontId="0" fillId="0" borderId="6" xfId="0" applyNumberForma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0" fillId="0" borderId="6" xfId="0" applyBorder="1"/>
    <xf numFmtId="49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49" fontId="19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zoomScaleNormal="100" workbookViewId="0">
      <selection activeCell="E9" sqref="E9"/>
    </sheetView>
  </sheetViews>
  <sheetFormatPr defaultRowHeight="15" x14ac:dyDescent="0.25"/>
  <cols>
    <col min="1" max="1" width="18.7109375" style="1" customWidth="1"/>
    <col min="2" max="2" width="22.7109375" style="2" customWidth="1"/>
    <col min="3" max="3" width="12.5703125" style="3" customWidth="1"/>
    <col min="4" max="4" width="13.85546875" style="1" customWidth="1"/>
    <col min="5" max="7" width="17.42578125" style="1" customWidth="1"/>
    <col min="8" max="8" width="18" style="4" customWidth="1"/>
    <col min="9" max="9" width="14.28515625" bestFit="1" customWidth="1"/>
    <col min="10" max="10" width="8.140625" customWidth="1"/>
    <col min="11" max="11" width="12" style="4" customWidth="1"/>
  </cols>
  <sheetData>
    <row r="1" spans="1:11" x14ac:dyDescent="0.25">
      <c r="A1" s="134" t="s">
        <v>7</v>
      </c>
      <c r="B1" s="134" t="s">
        <v>8</v>
      </c>
      <c r="C1" s="135" t="s">
        <v>0</v>
      </c>
      <c r="D1" s="135" t="s">
        <v>11</v>
      </c>
      <c r="E1" s="135" t="s">
        <v>10</v>
      </c>
      <c r="F1" s="135" t="s">
        <v>3</v>
      </c>
      <c r="G1" s="135" t="s">
        <v>5</v>
      </c>
      <c r="H1" s="135" t="s">
        <v>12</v>
      </c>
      <c r="I1" s="136" t="s">
        <v>9</v>
      </c>
      <c r="J1" s="136" t="s">
        <v>2</v>
      </c>
      <c r="K1" s="137" t="s">
        <v>13</v>
      </c>
    </row>
    <row r="2" spans="1:11" x14ac:dyDescent="0.25">
      <c r="A2" s="60"/>
      <c r="B2" s="61"/>
      <c r="C2" s="62"/>
      <c r="D2" s="61"/>
      <c r="E2" s="64"/>
      <c r="F2" s="64"/>
      <c r="G2" s="64"/>
      <c r="H2" s="65"/>
      <c r="I2" s="66"/>
      <c r="J2" s="96"/>
      <c r="K2" s="66"/>
    </row>
    <row r="3" spans="1:11" x14ac:dyDescent="0.25">
      <c r="A3" s="129"/>
      <c r="B3" s="130"/>
      <c r="C3" s="131"/>
      <c r="D3" s="129"/>
      <c r="E3" s="129"/>
      <c r="F3" s="129"/>
      <c r="G3" s="129"/>
      <c r="H3" s="132"/>
      <c r="I3" s="66"/>
      <c r="J3" s="96"/>
      <c r="K3" s="66"/>
    </row>
    <row r="4" spans="1:11" x14ac:dyDescent="0.25">
      <c r="A4" s="129"/>
      <c r="B4" s="138" t="s">
        <v>184</v>
      </c>
      <c r="C4" s="131"/>
      <c r="D4" s="139" t="s">
        <v>187</v>
      </c>
      <c r="E4" s="129"/>
      <c r="F4" s="129"/>
      <c r="G4" s="129"/>
      <c r="H4" s="132"/>
      <c r="I4" s="66"/>
      <c r="J4" s="96"/>
      <c r="K4" s="66"/>
    </row>
    <row r="5" spans="1:11" x14ac:dyDescent="0.25">
      <c r="A5" s="129"/>
      <c r="B5" s="138" t="s">
        <v>185</v>
      </c>
      <c r="C5" s="131"/>
      <c r="D5" s="139" t="s">
        <v>188</v>
      </c>
      <c r="E5" s="129"/>
      <c r="F5" s="129"/>
      <c r="G5" s="129"/>
      <c r="H5" s="132"/>
      <c r="I5" s="66"/>
      <c r="J5" s="96"/>
      <c r="K5" s="66"/>
    </row>
    <row r="6" spans="1:11" x14ac:dyDescent="0.25">
      <c r="A6" s="129"/>
      <c r="B6" s="138" t="s">
        <v>186</v>
      </c>
      <c r="C6" s="131"/>
      <c r="D6" s="139" t="s">
        <v>189</v>
      </c>
      <c r="E6" s="129"/>
      <c r="F6" s="129"/>
      <c r="G6" s="129"/>
      <c r="H6" s="132"/>
      <c r="I6" s="66"/>
      <c r="J6" s="96"/>
      <c r="K6" s="66"/>
    </row>
    <row r="7" spans="1:11" x14ac:dyDescent="0.25">
      <c r="A7" s="129"/>
      <c r="B7" s="130"/>
      <c r="C7" s="131"/>
      <c r="D7" s="129"/>
      <c r="E7" s="129"/>
      <c r="F7" s="129"/>
      <c r="G7" s="129"/>
      <c r="H7" s="132"/>
      <c r="I7" s="66"/>
      <c r="J7" s="96"/>
      <c r="K7" s="66"/>
    </row>
    <row r="8" spans="1:11" x14ac:dyDescent="0.25">
      <c r="I8" s="133"/>
      <c r="J8" s="133"/>
      <c r="K8" s="120"/>
    </row>
    <row r="9" spans="1:11" x14ac:dyDescent="0.25">
      <c r="I9" s="133"/>
      <c r="J9" s="133"/>
      <c r="K9" s="120"/>
    </row>
    <row r="10" spans="1:11" x14ac:dyDescent="0.25">
      <c r="I10" s="133"/>
      <c r="J10" s="133"/>
      <c r="K10" s="120"/>
    </row>
    <row r="11" spans="1:11" x14ac:dyDescent="0.25">
      <c r="I11" s="133"/>
      <c r="J11" s="133"/>
      <c r="K11" s="120"/>
    </row>
    <row r="12" spans="1:11" x14ac:dyDescent="0.25">
      <c r="I12" s="133"/>
      <c r="J12" s="133"/>
      <c r="K12" s="120"/>
    </row>
    <row r="13" spans="1:11" x14ac:dyDescent="0.25">
      <c r="I13" s="133"/>
      <c r="J13" s="133"/>
      <c r="K13" s="120"/>
    </row>
    <row r="14" spans="1:11" x14ac:dyDescent="0.25">
      <c r="I14" s="133"/>
      <c r="J14" s="133"/>
      <c r="K14" s="120"/>
    </row>
    <row r="15" spans="1:11" x14ac:dyDescent="0.25">
      <c r="I15" s="133"/>
      <c r="J15" s="133"/>
      <c r="K15" s="120"/>
    </row>
    <row r="16" spans="1:11" x14ac:dyDescent="0.25">
      <c r="I16" s="133"/>
      <c r="J16" s="133"/>
      <c r="K16" s="120"/>
    </row>
    <row r="17" spans="9:11" x14ac:dyDescent="0.25">
      <c r="I17" s="133"/>
      <c r="J17" s="133"/>
      <c r="K17" s="120"/>
    </row>
    <row r="18" spans="9:11" x14ac:dyDescent="0.25">
      <c r="I18" s="133"/>
      <c r="J18" s="133"/>
      <c r="K18" s="120"/>
    </row>
    <row r="19" spans="9:11" x14ac:dyDescent="0.25">
      <c r="I19" s="133"/>
      <c r="J19" s="133"/>
      <c r="K19" s="120"/>
    </row>
    <row r="20" spans="9:11" x14ac:dyDescent="0.25">
      <c r="I20" s="133"/>
      <c r="J20" s="133"/>
      <c r="K20" s="120"/>
    </row>
    <row r="21" spans="9:11" x14ac:dyDescent="0.25">
      <c r="I21" s="133"/>
      <c r="J21" s="133"/>
      <c r="K21" s="120"/>
    </row>
    <row r="22" spans="9:11" x14ac:dyDescent="0.25">
      <c r="I22" s="133"/>
      <c r="J22" s="133"/>
      <c r="K22" s="120"/>
    </row>
    <row r="23" spans="9:11" x14ac:dyDescent="0.25">
      <c r="I23" s="133"/>
      <c r="J23" s="133"/>
      <c r="K23" s="120"/>
    </row>
    <row r="24" spans="9:11" x14ac:dyDescent="0.25">
      <c r="I24" s="133"/>
      <c r="J24" s="133"/>
      <c r="K24" s="120"/>
    </row>
  </sheetData>
  <pageMargins left="0.2" right="0.2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7"/>
  <sheetViews>
    <sheetView topLeftCell="A31" workbookViewId="0">
      <selection activeCell="P50" sqref="P50"/>
    </sheetView>
  </sheetViews>
  <sheetFormatPr defaultRowHeight="15" x14ac:dyDescent="0.25"/>
  <cols>
    <col min="1" max="1" width="15" customWidth="1"/>
    <col min="2" max="2" width="18.42578125" customWidth="1"/>
    <col min="6" max="6" width="9.85546875" customWidth="1"/>
    <col min="7" max="7" width="10.28515625" customWidth="1"/>
    <col min="8" max="8" width="12.7109375" customWidth="1"/>
  </cols>
  <sheetData>
    <row r="1" spans="1:17" ht="31.5" customHeight="1" x14ac:dyDescent="0.25">
      <c r="A1" s="11" t="s">
        <v>42</v>
      </c>
      <c r="B1" s="5"/>
      <c r="C1" s="5"/>
      <c r="D1" s="6"/>
      <c r="E1" s="6"/>
      <c r="F1" s="6"/>
      <c r="G1" s="7"/>
    </row>
    <row r="2" spans="1:17" x14ac:dyDescent="0.25">
      <c r="A2" s="12" t="s">
        <v>15</v>
      </c>
      <c r="B2" s="5"/>
      <c r="C2" s="5"/>
      <c r="D2" s="6"/>
      <c r="E2" s="6"/>
      <c r="F2" s="6"/>
      <c r="G2" s="7"/>
    </row>
    <row r="3" spans="1:17" ht="18" customHeight="1" x14ac:dyDescent="0.25">
      <c r="A3" s="13" t="s">
        <v>16</v>
      </c>
      <c r="B3" s="13" t="s">
        <v>17</v>
      </c>
      <c r="C3" s="13" t="s">
        <v>18</v>
      </c>
      <c r="D3" s="13" t="s">
        <v>19</v>
      </c>
      <c r="E3" s="13" t="s">
        <v>79</v>
      </c>
      <c r="F3" s="13" t="s">
        <v>89</v>
      </c>
      <c r="G3" s="13" t="s">
        <v>20</v>
      </c>
      <c r="H3" s="22" t="s">
        <v>21</v>
      </c>
      <c r="I3" s="23"/>
      <c r="J3" s="23"/>
      <c r="K3" s="23"/>
      <c r="L3" s="23"/>
      <c r="M3" s="23"/>
      <c r="N3" s="23"/>
      <c r="O3" s="43"/>
      <c r="P3" s="14" t="s">
        <v>22</v>
      </c>
      <c r="Q3" s="14" t="s">
        <v>23</v>
      </c>
    </row>
    <row r="4" spans="1:17" x14ac:dyDescent="0.25">
      <c r="A4" s="15"/>
      <c r="B4" s="15"/>
      <c r="C4" s="15"/>
      <c r="D4" s="15"/>
      <c r="E4" s="15"/>
      <c r="F4" s="15" t="s">
        <v>90</v>
      </c>
      <c r="G4" s="15"/>
      <c r="H4" s="15" t="s">
        <v>24</v>
      </c>
      <c r="I4" s="15" t="s">
        <v>25</v>
      </c>
      <c r="J4" s="15" t="s">
        <v>26</v>
      </c>
      <c r="K4" s="15" t="s">
        <v>25</v>
      </c>
      <c r="L4" s="15" t="s">
        <v>27</v>
      </c>
      <c r="M4" s="15" t="s">
        <v>25</v>
      </c>
      <c r="N4" s="15" t="s">
        <v>28</v>
      </c>
      <c r="O4" s="15" t="s">
        <v>25</v>
      </c>
      <c r="P4" s="15" t="s">
        <v>29</v>
      </c>
      <c r="Q4" s="16" t="s">
        <v>29</v>
      </c>
    </row>
    <row r="5" spans="1:17" s="28" customFormat="1" x14ac:dyDescent="0.2">
      <c r="A5" s="35" t="s">
        <v>46</v>
      </c>
      <c r="B5" s="35" t="s">
        <v>41</v>
      </c>
      <c r="C5" s="35" t="s">
        <v>30</v>
      </c>
      <c r="D5" s="35" t="s">
        <v>44</v>
      </c>
      <c r="E5" s="35" t="s">
        <v>80</v>
      </c>
      <c r="F5" s="51">
        <v>1</v>
      </c>
      <c r="G5" s="36" t="s">
        <v>36</v>
      </c>
      <c r="H5" s="17">
        <v>1</v>
      </c>
      <c r="I5" s="19" t="s">
        <v>32</v>
      </c>
      <c r="J5" s="17">
        <v>2</v>
      </c>
      <c r="K5" s="17" t="s">
        <v>33</v>
      </c>
      <c r="L5" s="17">
        <v>20</v>
      </c>
      <c r="M5" s="17" t="s">
        <v>34</v>
      </c>
      <c r="N5" s="17">
        <v>0.1</v>
      </c>
      <c r="O5" s="17" t="s">
        <v>35</v>
      </c>
      <c r="P5" s="37"/>
      <c r="Q5" s="37"/>
    </row>
    <row r="6" spans="1:17" s="28" customFormat="1" x14ac:dyDescent="0.2">
      <c r="A6" s="38"/>
      <c r="B6" s="38"/>
      <c r="C6" s="38"/>
      <c r="D6" s="38"/>
      <c r="E6" s="38"/>
      <c r="F6" s="9"/>
      <c r="G6" s="39" t="s">
        <v>31</v>
      </c>
      <c r="H6" s="17">
        <v>1</v>
      </c>
      <c r="I6" s="19" t="s">
        <v>32</v>
      </c>
      <c r="J6" s="17">
        <v>2</v>
      </c>
      <c r="K6" s="17" t="s">
        <v>33</v>
      </c>
      <c r="L6" s="17">
        <v>20</v>
      </c>
      <c r="M6" s="17" t="s">
        <v>34</v>
      </c>
      <c r="N6" s="17">
        <v>0.1</v>
      </c>
      <c r="O6" s="17" t="s">
        <v>35</v>
      </c>
      <c r="P6" s="37"/>
      <c r="Q6" s="37"/>
    </row>
    <row r="7" spans="1:17" s="28" customFormat="1" x14ac:dyDescent="0.2">
      <c r="A7" s="35" t="s">
        <v>47</v>
      </c>
      <c r="B7" s="35" t="s">
        <v>41</v>
      </c>
      <c r="C7" s="35" t="s">
        <v>37</v>
      </c>
      <c r="D7" s="35" t="s">
        <v>44</v>
      </c>
      <c r="E7" s="35" t="s">
        <v>80</v>
      </c>
      <c r="F7" s="51">
        <v>5</v>
      </c>
      <c r="G7" s="36" t="s">
        <v>36</v>
      </c>
      <c r="H7" s="20">
        <v>1</v>
      </c>
      <c r="I7" s="21" t="s">
        <v>32</v>
      </c>
      <c r="J7" s="20">
        <v>10</v>
      </c>
      <c r="K7" s="17" t="s">
        <v>33</v>
      </c>
      <c r="L7" s="17">
        <v>5</v>
      </c>
      <c r="M7" s="17" t="s">
        <v>34</v>
      </c>
      <c r="N7" s="17">
        <v>0.1</v>
      </c>
      <c r="O7" s="17" t="s">
        <v>35</v>
      </c>
      <c r="P7" s="40"/>
      <c r="Q7" s="40"/>
    </row>
    <row r="8" spans="1:17" s="28" customFormat="1" x14ac:dyDescent="0.25">
      <c r="A8" s="41"/>
      <c r="B8" s="41"/>
      <c r="C8" s="41"/>
      <c r="D8" s="41"/>
      <c r="E8" s="41"/>
      <c r="F8" s="10"/>
      <c r="G8" s="39" t="s">
        <v>31</v>
      </c>
      <c r="H8" s="20">
        <v>1</v>
      </c>
      <c r="I8" s="21" t="s">
        <v>32</v>
      </c>
      <c r="J8" s="20">
        <v>10</v>
      </c>
      <c r="K8" s="17" t="s">
        <v>33</v>
      </c>
      <c r="L8" s="17">
        <v>5</v>
      </c>
      <c r="M8" s="17" t="s">
        <v>34</v>
      </c>
      <c r="N8" s="17">
        <v>0.1</v>
      </c>
      <c r="O8" s="17" t="s">
        <v>35</v>
      </c>
      <c r="P8" s="40"/>
      <c r="Q8" s="40"/>
    </row>
    <row r="9" spans="1:17" s="28" customFormat="1" x14ac:dyDescent="0.2">
      <c r="A9" s="35" t="s">
        <v>48</v>
      </c>
      <c r="B9" s="35" t="s">
        <v>41</v>
      </c>
      <c r="C9" s="35" t="s">
        <v>38</v>
      </c>
      <c r="D9" s="35" t="s">
        <v>44</v>
      </c>
      <c r="E9" s="35" t="s">
        <v>80</v>
      </c>
      <c r="F9" s="51">
        <v>1</v>
      </c>
      <c r="G9" s="36" t="s">
        <v>36</v>
      </c>
      <c r="H9" s="20">
        <v>1</v>
      </c>
      <c r="I9" s="21" t="s">
        <v>32</v>
      </c>
      <c r="J9" s="20">
        <v>1</v>
      </c>
      <c r="K9" s="17" t="s">
        <v>33</v>
      </c>
      <c r="L9" s="17">
        <v>4</v>
      </c>
      <c r="M9" s="17" t="s">
        <v>34</v>
      </c>
      <c r="N9" s="17">
        <v>0.1</v>
      </c>
      <c r="O9" s="17" t="s">
        <v>35</v>
      </c>
      <c r="P9" s="40"/>
      <c r="Q9" s="40"/>
    </row>
    <row r="10" spans="1:17" s="28" customFormat="1" x14ac:dyDescent="0.25">
      <c r="A10" s="41"/>
      <c r="B10" s="41"/>
      <c r="C10" s="41"/>
      <c r="D10" s="41"/>
      <c r="E10" s="41"/>
      <c r="F10" s="10"/>
      <c r="G10" s="39" t="s">
        <v>31</v>
      </c>
      <c r="H10" s="20">
        <v>1</v>
      </c>
      <c r="I10" s="21" t="s">
        <v>32</v>
      </c>
      <c r="J10" s="20">
        <v>1</v>
      </c>
      <c r="K10" s="17" t="s">
        <v>33</v>
      </c>
      <c r="L10" s="17">
        <v>4</v>
      </c>
      <c r="M10" s="17" t="s">
        <v>34</v>
      </c>
      <c r="N10" s="17">
        <v>0.1</v>
      </c>
      <c r="O10" s="17" t="s">
        <v>35</v>
      </c>
      <c r="P10" s="40"/>
      <c r="Q10" s="40"/>
    </row>
    <row r="11" spans="1:17" s="28" customFormat="1" x14ac:dyDescent="0.2">
      <c r="A11" s="35" t="s">
        <v>43</v>
      </c>
      <c r="B11" s="35" t="s">
        <v>41</v>
      </c>
      <c r="C11" s="35" t="s">
        <v>39</v>
      </c>
      <c r="D11" s="35" t="s">
        <v>45</v>
      </c>
      <c r="E11" s="35" t="s">
        <v>81</v>
      </c>
      <c r="F11" s="51">
        <v>2</v>
      </c>
      <c r="G11" s="36" t="s">
        <v>36</v>
      </c>
      <c r="H11" s="20">
        <v>1</v>
      </c>
      <c r="I11" s="21" t="s">
        <v>40</v>
      </c>
      <c r="J11" s="20">
        <v>5</v>
      </c>
      <c r="K11" s="17" t="s">
        <v>33</v>
      </c>
      <c r="L11" s="17">
        <v>2</v>
      </c>
      <c r="M11" s="17" t="s">
        <v>34</v>
      </c>
      <c r="N11" s="20">
        <v>0.2</v>
      </c>
      <c r="O11" s="17" t="s">
        <v>35</v>
      </c>
      <c r="P11" s="42"/>
      <c r="Q11" s="42"/>
    </row>
    <row r="12" spans="1:17" s="28" customFormat="1" x14ac:dyDescent="0.25">
      <c r="A12" s="41"/>
      <c r="B12" s="41"/>
      <c r="C12" s="41"/>
      <c r="D12" s="41"/>
      <c r="E12" s="41"/>
      <c r="F12" s="10"/>
      <c r="G12" s="39" t="s">
        <v>31</v>
      </c>
      <c r="H12" s="20">
        <v>1</v>
      </c>
      <c r="I12" s="21" t="s">
        <v>40</v>
      </c>
      <c r="J12" s="20">
        <v>5</v>
      </c>
      <c r="K12" s="17" t="s">
        <v>33</v>
      </c>
      <c r="L12" s="17">
        <v>2</v>
      </c>
      <c r="M12" s="17" t="s">
        <v>34</v>
      </c>
      <c r="N12" s="20">
        <v>0.2</v>
      </c>
      <c r="O12" s="17" t="s">
        <v>35</v>
      </c>
      <c r="P12" s="42"/>
      <c r="Q12" s="42"/>
    </row>
    <row r="14" spans="1:17" x14ac:dyDescent="0.25">
      <c r="A14" s="12" t="s">
        <v>49</v>
      </c>
    </row>
    <row r="15" spans="1:17" x14ac:dyDescent="0.25">
      <c r="A15" s="13" t="s">
        <v>50</v>
      </c>
      <c r="B15" s="13" t="s">
        <v>51</v>
      </c>
      <c r="C15" s="13" t="s">
        <v>52</v>
      </c>
      <c r="D15" s="13" t="s">
        <v>53</v>
      </c>
      <c r="E15" s="13" t="s">
        <v>54</v>
      </c>
      <c r="F15" s="13" t="s">
        <v>55</v>
      </c>
      <c r="G15" s="13" t="s">
        <v>56</v>
      </c>
    </row>
    <row r="16" spans="1:17" x14ac:dyDescent="0.25">
      <c r="A16" s="17" t="s">
        <v>30</v>
      </c>
      <c r="B16" s="18" t="s">
        <v>57</v>
      </c>
      <c r="C16" s="17">
        <v>50</v>
      </c>
      <c r="D16" s="17">
        <v>280</v>
      </c>
      <c r="E16" s="17">
        <v>280</v>
      </c>
      <c r="F16" s="17">
        <v>80</v>
      </c>
      <c r="G16" s="17">
        <f>(D16*E16*F16)/1000000000</f>
        <v>6.2719999999999998E-3</v>
      </c>
    </row>
    <row r="17" spans="1:15" x14ac:dyDescent="0.25">
      <c r="A17" s="17" t="s">
        <v>37</v>
      </c>
      <c r="B17" s="18" t="s">
        <v>58</v>
      </c>
      <c r="C17" s="17">
        <v>200</v>
      </c>
      <c r="D17" s="17">
        <v>280</v>
      </c>
      <c r="E17" s="17">
        <v>280</v>
      </c>
      <c r="F17" s="17">
        <v>160</v>
      </c>
      <c r="G17" s="17">
        <f>(D17*E17*F17)/1000000000</f>
        <v>1.2544E-2</v>
      </c>
    </row>
    <row r="18" spans="1:15" x14ac:dyDescent="0.25">
      <c r="A18" s="17" t="s">
        <v>38</v>
      </c>
      <c r="B18" s="18" t="s">
        <v>59</v>
      </c>
      <c r="C18" s="17">
        <v>250</v>
      </c>
      <c r="D18" s="17">
        <v>560</v>
      </c>
      <c r="E18" s="17">
        <v>280</v>
      </c>
      <c r="F18" s="17">
        <v>160</v>
      </c>
      <c r="G18" s="17">
        <f>(D18*E18*F18)/1000000000</f>
        <v>2.5087999999999999E-2</v>
      </c>
    </row>
    <row r="19" spans="1:15" x14ac:dyDescent="0.25">
      <c r="A19" s="17" t="s">
        <v>39</v>
      </c>
      <c r="B19" s="18" t="s">
        <v>60</v>
      </c>
      <c r="C19" s="17">
        <v>500</v>
      </c>
      <c r="D19" s="17">
        <v>560</v>
      </c>
      <c r="E19" s="17">
        <v>280</v>
      </c>
      <c r="F19" s="17">
        <v>320</v>
      </c>
      <c r="G19" s="17">
        <f>(D19*E19*F19)/1000000000</f>
        <v>5.0175999999999998E-2</v>
      </c>
    </row>
    <row r="21" spans="1:15" x14ac:dyDescent="0.25">
      <c r="A21" s="12" t="s">
        <v>61</v>
      </c>
    </row>
    <row r="22" spans="1:15" x14ac:dyDescent="0.25">
      <c r="A22" s="124" t="s">
        <v>62</v>
      </c>
      <c r="B22" s="124" t="s">
        <v>83</v>
      </c>
      <c r="C22" s="121" t="s">
        <v>70</v>
      </c>
      <c r="D22" s="122"/>
      <c r="E22" s="122"/>
      <c r="F22" s="122"/>
      <c r="G22" s="122"/>
      <c r="H22" s="122"/>
      <c r="I22" s="123"/>
    </row>
    <row r="23" spans="1:15" x14ac:dyDescent="0.25">
      <c r="A23" s="125"/>
      <c r="B23" s="125"/>
      <c r="C23" s="15" t="s">
        <v>63</v>
      </c>
      <c r="D23" s="15" t="s">
        <v>64</v>
      </c>
      <c r="E23" s="15" t="s">
        <v>65</v>
      </c>
      <c r="F23" s="15" t="s">
        <v>66</v>
      </c>
      <c r="G23" s="15" t="s">
        <v>67</v>
      </c>
      <c r="H23" s="15" t="s">
        <v>68</v>
      </c>
      <c r="I23" s="15" t="s">
        <v>69</v>
      </c>
    </row>
    <row r="24" spans="1:15" s="28" customFormat="1" x14ac:dyDescent="0.25">
      <c r="A24" s="17" t="s">
        <v>41</v>
      </c>
      <c r="B24" s="17">
        <v>1</v>
      </c>
      <c r="C24" s="27" t="b">
        <v>1</v>
      </c>
      <c r="D24" s="19"/>
      <c r="E24" s="27" t="b">
        <v>1</v>
      </c>
      <c r="F24" s="17"/>
      <c r="G24" s="17"/>
      <c r="H24" s="17"/>
      <c r="I24" s="17"/>
    </row>
    <row r="26" spans="1:15" x14ac:dyDescent="0.25">
      <c r="A26" s="12" t="s">
        <v>84</v>
      </c>
    </row>
    <row r="27" spans="1:15" x14ac:dyDescent="0.25">
      <c r="A27" s="13" t="s">
        <v>3</v>
      </c>
      <c r="B27" s="50" t="s">
        <v>87</v>
      </c>
      <c r="C27" s="50" t="s">
        <v>86</v>
      </c>
      <c r="D27" s="13" t="s">
        <v>88</v>
      </c>
      <c r="E27" s="25"/>
      <c r="F27" s="25"/>
      <c r="G27" s="25"/>
      <c r="H27" s="25"/>
      <c r="I27" s="25"/>
    </row>
    <row r="28" spans="1:15" s="28" customFormat="1" x14ac:dyDescent="0.25">
      <c r="A28" s="17" t="s">
        <v>85</v>
      </c>
      <c r="B28" s="24">
        <v>1</v>
      </c>
      <c r="C28" s="24">
        <v>1</v>
      </c>
      <c r="D28" s="17">
        <v>1</v>
      </c>
      <c r="E28" s="26"/>
      <c r="F28" s="26"/>
      <c r="G28" s="26"/>
      <c r="H28" s="26"/>
      <c r="I28" s="26"/>
    </row>
    <row r="29" spans="1:15" s="49" customFormat="1" x14ac:dyDescent="0.25">
      <c r="A29" s="26"/>
      <c r="B29" s="26"/>
      <c r="C29" s="26"/>
      <c r="D29" s="48"/>
      <c r="E29" s="26"/>
      <c r="F29" s="26"/>
      <c r="G29" s="26"/>
      <c r="H29" s="26"/>
      <c r="I29" s="26"/>
    </row>
    <row r="30" spans="1:15" x14ac:dyDescent="0.25">
      <c r="A30" s="12" t="s">
        <v>71</v>
      </c>
      <c r="I30" s="12" t="s">
        <v>124</v>
      </c>
    </row>
    <row r="31" spans="1:15" x14ac:dyDescent="0.25">
      <c r="A31" s="126" t="s">
        <v>78</v>
      </c>
      <c r="B31" s="127"/>
      <c r="C31" s="127"/>
      <c r="D31" s="127"/>
      <c r="E31" s="127"/>
      <c r="F31" s="127"/>
      <c r="G31" s="128"/>
      <c r="I31" s="126" t="s">
        <v>78</v>
      </c>
      <c r="J31" s="127"/>
      <c r="K31" s="127"/>
      <c r="L31" s="127"/>
      <c r="M31" s="127"/>
      <c r="N31" s="127"/>
      <c r="O31" s="128"/>
    </row>
    <row r="32" spans="1:15" x14ac:dyDescent="0.25">
      <c r="A32" s="29" t="s">
        <v>69</v>
      </c>
      <c r="B32" s="29" t="s">
        <v>72</v>
      </c>
      <c r="C32" s="29" t="s">
        <v>73</v>
      </c>
      <c r="D32" s="30" t="s">
        <v>74</v>
      </c>
      <c r="E32" s="30" t="s">
        <v>75</v>
      </c>
      <c r="F32" s="30" t="s">
        <v>76</v>
      </c>
      <c r="G32" s="30" t="s">
        <v>77</v>
      </c>
      <c r="I32" s="29" t="s">
        <v>69</v>
      </c>
      <c r="J32" s="116" t="s">
        <v>72</v>
      </c>
      <c r="K32" s="29" t="s">
        <v>73</v>
      </c>
      <c r="L32" s="117" t="s">
        <v>74</v>
      </c>
      <c r="M32" s="30" t="s">
        <v>75</v>
      </c>
      <c r="N32" s="30" t="s">
        <v>76</v>
      </c>
      <c r="O32" s="30" t="s">
        <v>77</v>
      </c>
    </row>
    <row r="33" spans="1:15" x14ac:dyDescent="0.25">
      <c r="A33" s="47"/>
      <c r="B33" s="31"/>
      <c r="C33" s="31"/>
      <c r="D33" s="34"/>
      <c r="E33" s="33">
        <v>1</v>
      </c>
      <c r="F33" s="33">
        <v>2</v>
      </c>
      <c r="G33" s="44">
        <v>3</v>
      </c>
      <c r="I33" s="47"/>
      <c r="J33" s="31"/>
      <c r="K33" s="31"/>
      <c r="L33" s="34"/>
      <c r="M33" s="44">
        <v>1</v>
      </c>
      <c r="N33" s="45">
        <v>2</v>
      </c>
      <c r="O33" s="44">
        <v>3</v>
      </c>
    </row>
    <row r="34" spans="1:15" x14ac:dyDescent="0.25">
      <c r="A34" s="46">
        <v>4</v>
      </c>
      <c r="B34" s="33">
        <v>5</v>
      </c>
      <c r="C34" s="33">
        <v>6</v>
      </c>
      <c r="D34" s="33">
        <v>7</v>
      </c>
      <c r="E34" s="33">
        <v>8</v>
      </c>
      <c r="F34" s="33">
        <v>9</v>
      </c>
      <c r="G34" s="46">
        <v>10</v>
      </c>
      <c r="I34" s="46">
        <v>4</v>
      </c>
      <c r="J34" s="9">
        <v>5</v>
      </c>
      <c r="K34" s="9">
        <v>6</v>
      </c>
      <c r="L34" s="33">
        <v>7</v>
      </c>
      <c r="M34" s="9">
        <v>8</v>
      </c>
      <c r="N34" s="9">
        <v>9</v>
      </c>
      <c r="O34" s="46">
        <v>10</v>
      </c>
    </row>
    <row r="35" spans="1:15" x14ac:dyDescent="0.25">
      <c r="A35" s="45">
        <v>11</v>
      </c>
      <c r="B35" s="32">
        <v>12</v>
      </c>
      <c r="C35" s="32">
        <v>13</v>
      </c>
      <c r="D35" s="32">
        <v>14</v>
      </c>
      <c r="E35" s="32">
        <v>15</v>
      </c>
      <c r="F35" s="32">
        <v>16</v>
      </c>
      <c r="G35" s="45">
        <v>17</v>
      </c>
      <c r="I35" s="45">
        <v>11</v>
      </c>
      <c r="J35" s="8">
        <v>12</v>
      </c>
      <c r="K35" s="8">
        <v>13</v>
      </c>
      <c r="L35" s="32">
        <v>14</v>
      </c>
      <c r="M35" s="8">
        <v>15</v>
      </c>
      <c r="N35" s="8">
        <v>16</v>
      </c>
      <c r="O35" s="45">
        <v>17</v>
      </c>
    </row>
    <row r="36" spans="1:15" x14ac:dyDescent="0.25">
      <c r="A36" s="45">
        <v>18</v>
      </c>
      <c r="B36" s="32">
        <v>19</v>
      </c>
      <c r="C36" s="32">
        <v>20</v>
      </c>
      <c r="D36" s="32">
        <v>21</v>
      </c>
      <c r="E36" s="32">
        <v>22</v>
      </c>
      <c r="F36" s="32">
        <v>23</v>
      </c>
      <c r="G36" s="45">
        <v>24</v>
      </c>
      <c r="I36" s="45">
        <v>18</v>
      </c>
      <c r="J36" s="8">
        <v>19</v>
      </c>
      <c r="K36" s="8">
        <v>20</v>
      </c>
      <c r="L36" s="32">
        <v>21</v>
      </c>
      <c r="M36" s="8">
        <v>22</v>
      </c>
      <c r="N36" s="8">
        <v>23</v>
      </c>
      <c r="O36" s="45">
        <v>24</v>
      </c>
    </row>
    <row r="37" spans="1:15" x14ac:dyDescent="0.25">
      <c r="A37" s="45">
        <v>25</v>
      </c>
      <c r="B37" s="32">
        <v>26</v>
      </c>
      <c r="C37" s="32">
        <v>27</v>
      </c>
      <c r="D37" s="32">
        <v>28</v>
      </c>
      <c r="E37" s="32">
        <v>29</v>
      </c>
      <c r="F37" s="32">
        <v>30</v>
      </c>
      <c r="G37" s="45">
        <v>31</v>
      </c>
      <c r="I37" s="45">
        <v>25</v>
      </c>
      <c r="J37" s="8">
        <v>26</v>
      </c>
      <c r="K37" s="8">
        <v>27</v>
      </c>
      <c r="L37" s="32">
        <v>28</v>
      </c>
      <c r="M37" s="8">
        <v>29</v>
      </c>
      <c r="N37" s="8">
        <v>30</v>
      </c>
      <c r="O37" s="45">
        <v>31</v>
      </c>
    </row>
    <row r="38" spans="1:15" ht="7.5" customHeight="1" x14ac:dyDescent="0.25"/>
    <row r="39" spans="1:15" x14ac:dyDescent="0.25">
      <c r="A39" s="126" t="s">
        <v>82</v>
      </c>
      <c r="B39" s="127"/>
      <c r="C39" s="127"/>
      <c r="D39" s="127"/>
      <c r="E39" s="127"/>
      <c r="F39" s="127"/>
      <c r="G39" s="128"/>
      <c r="I39" s="126" t="s">
        <v>82</v>
      </c>
      <c r="J39" s="127"/>
      <c r="K39" s="127"/>
      <c r="L39" s="127"/>
      <c r="M39" s="127"/>
      <c r="N39" s="127"/>
      <c r="O39" s="128"/>
    </row>
    <row r="40" spans="1:15" x14ac:dyDescent="0.25">
      <c r="A40" s="29" t="s">
        <v>69</v>
      </c>
      <c r="B40" s="29" t="s">
        <v>72</v>
      </c>
      <c r="C40" s="29" t="s">
        <v>73</v>
      </c>
      <c r="D40" s="30" t="s">
        <v>74</v>
      </c>
      <c r="E40" s="30" t="s">
        <v>75</v>
      </c>
      <c r="F40" s="30" t="s">
        <v>76</v>
      </c>
      <c r="G40" s="30" t="s">
        <v>77</v>
      </c>
      <c r="I40" s="29" t="s">
        <v>69</v>
      </c>
      <c r="J40" s="116" t="s">
        <v>72</v>
      </c>
      <c r="K40" s="29" t="s">
        <v>73</v>
      </c>
      <c r="L40" s="117" t="s">
        <v>74</v>
      </c>
      <c r="M40" s="30" t="s">
        <v>75</v>
      </c>
      <c r="N40" s="30" t="s">
        <v>76</v>
      </c>
      <c r="O40" s="30" t="s">
        <v>77</v>
      </c>
    </row>
    <row r="41" spans="1:15" x14ac:dyDescent="0.25">
      <c r="A41" s="45">
        <v>1</v>
      </c>
      <c r="B41" s="32">
        <v>2</v>
      </c>
      <c r="C41" s="32">
        <v>3</v>
      </c>
      <c r="D41" s="32">
        <v>4</v>
      </c>
      <c r="E41" s="32">
        <v>5</v>
      </c>
      <c r="F41" s="32">
        <v>6</v>
      </c>
      <c r="G41" s="45">
        <v>7</v>
      </c>
      <c r="I41" s="45">
        <v>1</v>
      </c>
      <c r="J41" s="118">
        <v>2</v>
      </c>
      <c r="K41" s="32">
        <v>3</v>
      </c>
      <c r="L41" s="8">
        <v>4</v>
      </c>
      <c r="M41" s="8">
        <v>5</v>
      </c>
      <c r="N41" s="8">
        <v>6</v>
      </c>
      <c r="O41" s="45">
        <v>7</v>
      </c>
    </row>
    <row r="42" spans="1:15" x14ac:dyDescent="0.25">
      <c r="A42" s="46">
        <v>8</v>
      </c>
      <c r="B42" s="33">
        <v>9</v>
      </c>
      <c r="C42" s="33">
        <v>10</v>
      </c>
      <c r="D42" s="33">
        <v>11</v>
      </c>
      <c r="E42" s="33">
        <v>12</v>
      </c>
      <c r="F42" s="33">
        <v>13</v>
      </c>
      <c r="G42" s="46">
        <v>14</v>
      </c>
      <c r="I42" s="46">
        <v>8</v>
      </c>
      <c r="J42" s="119">
        <v>9</v>
      </c>
      <c r="K42" s="9">
        <v>10</v>
      </c>
      <c r="L42" s="9">
        <v>11</v>
      </c>
      <c r="M42" s="9">
        <v>12</v>
      </c>
      <c r="N42" s="33">
        <v>13</v>
      </c>
      <c r="O42" s="46">
        <v>14</v>
      </c>
    </row>
    <row r="43" spans="1:15" x14ac:dyDescent="0.25">
      <c r="A43" s="45">
        <v>15</v>
      </c>
      <c r="B43" s="32">
        <v>16</v>
      </c>
      <c r="C43" s="32">
        <v>17</v>
      </c>
      <c r="D43" s="32">
        <v>18</v>
      </c>
      <c r="E43" s="32">
        <v>19</v>
      </c>
      <c r="F43" s="32">
        <v>20</v>
      </c>
      <c r="G43" s="45">
        <v>21</v>
      </c>
      <c r="I43" s="45">
        <v>15</v>
      </c>
      <c r="J43" s="118">
        <v>16</v>
      </c>
      <c r="K43" s="32">
        <v>17</v>
      </c>
      <c r="L43" s="8">
        <v>18</v>
      </c>
      <c r="M43" s="8">
        <v>19</v>
      </c>
      <c r="N43" s="8">
        <v>20</v>
      </c>
      <c r="O43" s="45">
        <v>21</v>
      </c>
    </row>
    <row r="44" spans="1:15" x14ac:dyDescent="0.25">
      <c r="A44" s="45">
        <v>22</v>
      </c>
      <c r="B44" s="32">
        <v>23</v>
      </c>
      <c r="C44" s="32">
        <v>24</v>
      </c>
      <c r="D44" s="32">
        <v>25</v>
      </c>
      <c r="E44" s="32">
        <v>26</v>
      </c>
      <c r="F44" s="32">
        <v>27</v>
      </c>
      <c r="G44" s="45">
        <v>28</v>
      </c>
      <c r="I44" s="45">
        <v>22</v>
      </c>
      <c r="J44" s="118">
        <v>23</v>
      </c>
      <c r="K44" s="8">
        <v>24</v>
      </c>
      <c r="L44" s="8">
        <v>25</v>
      </c>
      <c r="M44" s="8">
        <v>26</v>
      </c>
      <c r="N44" s="32">
        <v>27</v>
      </c>
      <c r="O44" s="45">
        <v>28</v>
      </c>
    </row>
    <row r="45" spans="1:15" s="53" customFormat="1" ht="5.25" customHeight="1" x14ac:dyDescent="0.25">
      <c r="A45" s="52"/>
      <c r="B45" s="52"/>
      <c r="C45" s="52"/>
      <c r="D45" s="52"/>
      <c r="E45" s="52"/>
      <c r="F45" s="52"/>
      <c r="G45" s="52"/>
    </row>
    <row r="46" spans="1:15" ht="20.25" customHeight="1" x14ac:dyDescent="0.25">
      <c r="A46" s="68" t="s">
        <v>91</v>
      </c>
      <c r="B46" s="5"/>
      <c r="C46" s="5"/>
      <c r="D46" s="6"/>
      <c r="E46" s="6"/>
      <c r="F46" s="6"/>
      <c r="G46" s="7"/>
    </row>
    <row r="47" spans="1:15" s="55" customFormat="1" ht="21" x14ac:dyDescent="0.25">
      <c r="A47" s="56" t="s">
        <v>7</v>
      </c>
      <c r="B47" s="56" t="s">
        <v>8</v>
      </c>
      <c r="C47" s="57" t="s">
        <v>0</v>
      </c>
      <c r="D47" s="57" t="s">
        <v>11</v>
      </c>
      <c r="E47" s="57" t="s">
        <v>10</v>
      </c>
      <c r="F47" s="57" t="s">
        <v>3</v>
      </c>
      <c r="G47" s="57" t="s">
        <v>5</v>
      </c>
      <c r="H47" s="57" t="s">
        <v>12</v>
      </c>
      <c r="I47" s="58" t="s">
        <v>9</v>
      </c>
      <c r="J47" s="58" t="s">
        <v>2</v>
      </c>
      <c r="K47" s="59" t="s">
        <v>13</v>
      </c>
    </row>
    <row r="48" spans="1:15" x14ac:dyDescent="0.25">
      <c r="A48" s="60" t="s">
        <v>180</v>
      </c>
      <c r="B48" s="61" t="s">
        <v>182</v>
      </c>
      <c r="C48" s="62" t="s">
        <v>1</v>
      </c>
      <c r="D48" s="61" t="s">
        <v>181</v>
      </c>
      <c r="E48" s="64" t="s">
        <v>4</v>
      </c>
      <c r="F48" s="64" t="s">
        <v>183</v>
      </c>
      <c r="G48" s="64" t="s">
        <v>6</v>
      </c>
      <c r="H48" s="65" t="s">
        <v>14</v>
      </c>
      <c r="I48" s="66" t="s">
        <v>46</v>
      </c>
      <c r="J48" s="67">
        <v>1000</v>
      </c>
      <c r="K48" s="65" t="s">
        <v>92</v>
      </c>
    </row>
    <row r="49" spans="1:15" x14ac:dyDescent="0.25">
      <c r="A49" s="60"/>
      <c r="B49" s="61"/>
      <c r="C49" s="62"/>
      <c r="D49" s="61"/>
      <c r="E49" s="61"/>
      <c r="F49" s="61"/>
      <c r="G49" s="61"/>
      <c r="H49" s="63"/>
      <c r="I49" s="66" t="s">
        <v>47</v>
      </c>
      <c r="J49" s="67">
        <v>2500</v>
      </c>
      <c r="K49" s="65" t="s">
        <v>93</v>
      </c>
    </row>
    <row r="50" spans="1:15" x14ac:dyDescent="0.25">
      <c r="A50" s="60"/>
      <c r="B50" s="61"/>
      <c r="C50" s="62"/>
      <c r="D50" s="61"/>
      <c r="E50" s="61"/>
      <c r="F50" s="61"/>
      <c r="G50" s="61"/>
      <c r="H50" s="63"/>
      <c r="I50" s="66" t="s">
        <v>48</v>
      </c>
      <c r="J50" s="67">
        <v>2200</v>
      </c>
      <c r="K50" s="65" t="s">
        <v>94</v>
      </c>
    </row>
    <row r="51" spans="1:15" ht="15.75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spans="1:15" ht="15.75" thickBot="1" x14ac:dyDescent="0.3">
      <c r="A52" s="68" t="s">
        <v>95</v>
      </c>
    </row>
    <row r="53" spans="1:15" x14ac:dyDescent="0.25">
      <c r="A53" s="70" t="s">
        <v>98</v>
      </c>
      <c r="B53" s="109"/>
      <c r="C53" s="115"/>
      <c r="D53" s="111" t="s">
        <v>16</v>
      </c>
      <c r="E53" s="71" t="s">
        <v>99</v>
      </c>
      <c r="F53" s="71" t="s">
        <v>100</v>
      </c>
      <c r="G53" s="72" t="s">
        <v>101</v>
      </c>
      <c r="H53" s="73" t="s">
        <v>16</v>
      </c>
      <c r="I53" s="74" t="s">
        <v>99</v>
      </c>
      <c r="J53" s="74" t="s">
        <v>100</v>
      </c>
      <c r="K53" s="84" t="s">
        <v>101</v>
      </c>
      <c r="L53" s="86" t="s">
        <v>16</v>
      </c>
      <c r="M53" s="87" t="s">
        <v>99</v>
      </c>
      <c r="N53" s="87" t="s">
        <v>100</v>
      </c>
      <c r="O53" s="88" t="s">
        <v>101</v>
      </c>
    </row>
    <row r="54" spans="1:15" x14ac:dyDescent="0.25">
      <c r="A54" s="80">
        <v>8</v>
      </c>
      <c r="B54" s="114"/>
      <c r="C54" s="115"/>
      <c r="D54" s="112" t="str">
        <f>A5</f>
        <v>MIX-500001</v>
      </c>
      <c r="E54" s="75">
        <f>ROUNDUP(J48/L5,0)</f>
        <v>50</v>
      </c>
      <c r="F54" s="75">
        <f t="shared" ref="F54:F61" si="0">ROUNDUP(E54/A54,0)</f>
        <v>7</v>
      </c>
      <c r="G54" s="76">
        <f>F54*$L$5</f>
        <v>140</v>
      </c>
      <c r="H54" s="81" t="str">
        <f>A7</f>
        <v>MIX-510001</v>
      </c>
      <c r="I54" s="75">
        <f>ROUNDUP(J49/L7,0)</f>
        <v>500</v>
      </c>
      <c r="J54" s="75">
        <f t="shared" ref="J54:J61" si="1">ROUNDUP(I54/A54,0)</f>
        <v>63</v>
      </c>
      <c r="K54" s="76">
        <f>J54*$L$7</f>
        <v>315</v>
      </c>
      <c r="L54" s="89" t="str">
        <f>A9</f>
        <v>MIX-520001</v>
      </c>
      <c r="M54" s="75">
        <f>ROUNDUP(J50/L9,0)</f>
        <v>550</v>
      </c>
      <c r="N54" s="75">
        <f t="shared" ref="N54:N61" si="2">ROUNDUP(M54/A54,0)</f>
        <v>69</v>
      </c>
      <c r="O54" s="90">
        <f>N54*$L$9</f>
        <v>276</v>
      </c>
    </row>
    <row r="55" spans="1:15" x14ac:dyDescent="0.25">
      <c r="A55" s="80">
        <v>7</v>
      </c>
      <c r="B55" s="114"/>
      <c r="C55" s="115"/>
      <c r="D55" s="112"/>
      <c r="E55" s="75">
        <f>E54-F54</f>
        <v>43</v>
      </c>
      <c r="F55" s="75">
        <f t="shared" si="0"/>
        <v>7</v>
      </c>
      <c r="G55" s="76">
        <f t="shared" ref="G55:G61" si="3">F55*$L$5</f>
        <v>140</v>
      </c>
      <c r="H55" s="81"/>
      <c r="I55" s="75">
        <f>I54-J54</f>
        <v>437</v>
      </c>
      <c r="J55" s="75">
        <f t="shared" si="1"/>
        <v>63</v>
      </c>
      <c r="K55" s="76">
        <f t="shared" ref="K55:K61" si="4">J55*$L$7</f>
        <v>315</v>
      </c>
      <c r="L55" s="89"/>
      <c r="M55" s="75">
        <f>M54-N54</f>
        <v>481</v>
      </c>
      <c r="N55" s="75">
        <f t="shared" si="2"/>
        <v>69</v>
      </c>
      <c r="O55" s="90">
        <f t="shared" ref="O55:O61" si="5">N55*$L$9</f>
        <v>276</v>
      </c>
    </row>
    <row r="56" spans="1:15" x14ac:dyDescent="0.25">
      <c r="A56" s="80">
        <v>6</v>
      </c>
      <c r="B56" s="114"/>
      <c r="C56" s="115"/>
      <c r="D56" s="112"/>
      <c r="E56" s="75">
        <f t="shared" ref="E56:E61" si="6">E55-F55</f>
        <v>36</v>
      </c>
      <c r="F56" s="75">
        <f t="shared" si="0"/>
        <v>6</v>
      </c>
      <c r="G56" s="76">
        <f t="shared" si="3"/>
        <v>120</v>
      </c>
      <c r="H56" s="81"/>
      <c r="I56" s="75">
        <f t="shared" ref="I56:I61" si="7">I55-J55</f>
        <v>374</v>
      </c>
      <c r="J56" s="75">
        <f t="shared" si="1"/>
        <v>63</v>
      </c>
      <c r="K56" s="76">
        <f t="shared" si="4"/>
        <v>315</v>
      </c>
      <c r="L56" s="89"/>
      <c r="M56" s="75">
        <f t="shared" ref="M56:M61" si="8">M55-N55</f>
        <v>412</v>
      </c>
      <c r="N56" s="75">
        <f t="shared" si="2"/>
        <v>69</v>
      </c>
      <c r="O56" s="90">
        <f t="shared" si="5"/>
        <v>276</v>
      </c>
    </row>
    <row r="57" spans="1:15" x14ac:dyDescent="0.25">
      <c r="A57" s="80">
        <v>5</v>
      </c>
      <c r="B57" s="114"/>
      <c r="C57" s="115"/>
      <c r="D57" s="112"/>
      <c r="E57" s="75">
        <f t="shared" si="6"/>
        <v>30</v>
      </c>
      <c r="F57" s="75">
        <f t="shared" si="0"/>
        <v>6</v>
      </c>
      <c r="G57" s="76">
        <f t="shared" si="3"/>
        <v>120</v>
      </c>
      <c r="H57" s="81"/>
      <c r="I57" s="75">
        <f t="shared" si="7"/>
        <v>311</v>
      </c>
      <c r="J57" s="75">
        <f t="shared" si="1"/>
        <v>63</v>
      </c>
      <c r="K57" s="76">
        <f t="shared" si="4"/>
        <v>315</v>
      </c>
      <c r="L57" s="89"/>
      <c r="M57" s="75">
        <f t="shared" si="8"/>
        <v>343</v>
      </c>
      <c r="N57" s="75">
        <f t="shared" si="2"/>
        <v>69</v>
      </c>
      <c r="O57" s="90">
        <f t="shared" si="5"/>
        <v>276</v>
      </c>
    </row>
    <row r="58" spans="1:15" x14ac:dyDescent="0.25">
      <c r="A58" s="80">
        <v>4</v>
      </c>
      <c r="B58" s="114"/>
      <c r="C58" s="115"/>
      <c r="D58" s="112"/>
      <c r="E58" s="75">
        <f t="shared" si="6"/>
        <v>24</v>
      </c>
      <c r="F58" s="75">
        <f t="shared" si="0"/>
        <v>6</v>
      </c>
      <c r="G58" s="76">
        <f t="shared" si="3"/>
        <v>120</v>
      </c>
      <c r="H58" s="81"/>
      <c r="I58" s="75">
        <f t="shared" si="7"/>
        <v>248</v>
      </c>
      <c r="J58" s="75">
        <f t="shared" si="1"/>
        <v>62</v>
      </c>
      <c r="K58" s="76">
        <f t="shared" si="4"/>
        <v>310</v>
      </c>
      <c r="L58" s="89"/>
      <c r="M58" s="75">
        <f t="shared" si="8"/>
        <v>274</v>
      </c>
      <c r="N58" s="75">
        <f t="shared" si="2"/>
        <v>69</v>
      </c>
      <c r="O58" s="90">
        <f t="shared" si="5"/>
        <v>276</v>
      </c>
    </row>
    <row r="59" spans="1:15" x14ac:dyDescent="0.25">
      <c r="A59" s="80">
        <v>3</v>
      </c>
      <c r="B59" s="114"/>
      <c r="C59" s="115"/>
      <c r="D59" s="112"/>
      <c r="E59" s="75">
        <f t="shared" si="6"/>
        <v>18</v>
      </c>
      <c r="F59" s="75">
        <f t="shared" si="0"/>
        <v>6</v>
      </c>
      <c r="G59" s="76">
        <f t="shared" si="3"/>
        <v>120</v>
      </c>
      <c r="H59" s="81"/>
      <c r="I59" s="75">
        <f t="shared" si="7"/>
        <v>186</v>
      </c>
      <c r="J59" s="75">
        <f t="shared" si="1"/>
        <v>62</v>
      </c>
      <c r="K59" s="76">
        <f t="shared" si="4"/>
        <v>310</v>
      </c>
      <c r="L59" s="89"/>
      <c r="M59" s="75">
        <f t="shared" si="8"/>
        <v>205</v>
      </c>
      <c r="N59" s="75">
        <f t="shared" si="2"/>
        <v>69</v>
      </c>
      <c r="O59" s="90">
        <f t="shared" si="5"/>
        <v>276</v>
      </c>
    </row>
    <row r="60" spans="1:15" x14ac:dyDescent="0.25">
      <c r="A60" s="80">
        <v>2</v>
      </c>
      <c r="B60" s="114"/>
      <c r="C60" s="115"/>
      <c r="D60" s="112"/>
      <c r="E60" s="75">
        <f t="shared" si="6"/>
        <v>12</v>
      </c>
      <c r="F60" s="75">
        <f t="shared" si="0"/>
        <v>6</v>
      </c>
      <c r="G60" s="76">
        <f t="shared" si="3"/>
        <v>120</v>
      </c>
      <c r="H60" s="81"/>
      <c r="I60" s="75">
        <f t="shared" si="7"/>
        <v>124</v>
      </c>
      <c r="J60" s="75">
        <f t="shared" si="1"/>
        <v>62</v>
      </c>
      <c r="K60" s="76">
        <f t="shared" si="4"/>
        <v>310</v>
      </c>
      <c r="L60" s="89"/>
      <c r="M60" s="75">
        <f t="shared" si="8"/>
        <v>136</v>
      </c>
      <c r="N60" s="75">
        <f t="shared" si="2"/>
        <v>68</v>
      </c>
      <c r="O60" s="90">
        <f t="shared" si="5"/>
        <v>272</v>
      </c>
    </row>
    <row r="61" spans="1:15" ht="15.75" thickBot="1" x14ac:dyDescent="0.3">
      <c r="A61" s="80">
        <v>1</v>
      </c>
      <c r="B61" s="114"/>
      <c r="C61" s="115"/>
      <c r="D61" s="113"/>
      <c r="E61" s="77">
        <f t="shared" si="6"/>
        <v>6</v>
      </c>
      <c r="F61" s="77">
        <f t="shared" si="0"/>
        <v>6</v>
      </c>
      <c r="G61" s="78">
        <f t="shared" si="3"/>
        <v>120</v>
      </c>
      <c r="H61" s="82"/>
      <c r="I61" s="83">
        <f t="shared" si="7"/>
        <v>62</v>
      </c>
      <c r="J61" s="83">
        <f t="shared" si="1"/>
        <v>62</v>
      </c>
      <c r="K61" s="85">
        <f t="shared" si="4"/>
        <v>310</v>
      </c>
      <c r="L61" s="91"/>
      <c r="M61" s="92">
        <f t="shared" si="8"/>
        <v>68</v>
      </c>
      <c r="N61" s="92">
        <f t="shared" si="2"/>
        <v>68</v>
      </c>
      <c r="O61" s="93">
        <f t="shared" si="5"/>
        <v>272</v>
      </c>
    </row>
    <row r="62" spans="1:15" ht="12.75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spans="1:15" x14ac:dyDescent="0.25">
      <c r="A63" s="68" t="s">
        <v>110</v>
      </c>
    </row>
    <row r="64" spans="1:15" ht="12.75" customHeight="1" x14ac:dyDescent="0.25">
      <c r="A64" s="70" t="s">
        <v>97</v>
      </c>
      <c r="B64" s="69" t="s">
        <v>16</v>
      </c>
      <c r="C64" s="95" t="s">
        <v>111</v>
      </c>
      <c r="D64" s="70" t="s">
        <v>112</v>
      </c>
      <c r="E64" s="69" t="s">
        <v>16</v>
      </c>
      <c r="F64" s="95" t="s">
        <v>111</v>
      </c>
      <c r="G64" s="69" t="s">
        <v>112</v>
      </c>
      <c r="H64" s="69" t="s">
        <v>16</v>
      </c>
      <c r="I64" s="95" t="s">
        <v>111</v>
      </c>
      <c r="J64" s="69" t="s">
        <v>112</v>
      </c>
    </row>
    <row r="65" spans="1:11" x14ac:dyDescent="0.25">
      <c r="A65" s="94" t="s">
        <v>102</v>
      </c>
      <c r="B65" s="17" t="str">
        <f>D54</f>
        <v>MIX-500001</v>
      </c>
      <c r="C65" s="97">
        <v>1</v>
      </c>
      <c r="D65" s="99">
        <f t="shared" ref="D65:D72" si="9">F54</f>
        <v>7</v>
      </c>
      <c r="E65" s="17" t="str">
        <f>H54</f>
        <v>MIX-510001</v>
      </c>
      <c r="F65" s="97">
        <v>1</v>
      </c>
      <c r="G65" s="98">
        <f t="shared" ref="G65:G72" si="10">J54</f>
        <v>63</v>
      </c>
      <c r="H65" s="17" t="str">
        <f>L54</f>
        <v>MIX-520001</v>
      </c>
      <c r="I65" s="97">
        <v>1</v>
      </c>
      <c r="J65" s="98">
        <f t="shared" ref="J65:J72" si="11">N54</f>
        <v>69</v>
      </c>
    </row>
    <row r="66" spans="1:11" x14ac:dyDescent="0.25">
      <c r="A66" s="94" t="s">
        <v>103</v>
      </c>
      <c r="B66" s="17"/>
      <c r="C66" s="97">
        <v>1</v>
      </c>
      <c r="D66" s="99">
        <f t="shared" si="9"/>
        <v>7</v>
      </c>
      <c r="E66" s="17"/>
      <c r="F66" s="97">
        <v>1</v>
      </c>
      <c r="G66" s="98">
        <f t="shared" si="10"/>
        <v>63</v>
      </c>
      <c r="H66" s="17"/>
      <c r="I66" s="97">
        <v>1</v>
      </c>
      <c r="J66" s="98">
        <f t="shared" si="11"/>
        <v>69</v>
      </c>
    </row>
    <row r="67" spans="1:11" x14ac:dyDescent="0.25">
      <c r="A67" s="94" t="s">
        <v>104</v>
      </c>
      <c r="B67" s="17"/>
      <c r="C67" s="97">
        <v>1</v>
      </c>
      <c r="D67" s="99">
        <f t="shared" si="9"/>
        <v>6</v>
      </c>
      <c r="E67" s="17"/>
      <c r="F67" s="97">
        <v>1</v>
      </c>
      <c r="G67" s="98">
        <f t="shared" si="10"/>
        <v>63</v>
      </c>
      <c r="H67" s="17"/>
      <c r="I67" s="97">
        <v>1</v>
      </c>
      <c r="J67" s="98">
        <f t="shared" si="11"/>
        <v>69</v>
      </c>
    </row>
    <row r="68" spans="1:11" x14ac:dyDescent="0.25">
      <c r="A68" s="94" t="s">
        <v>105</v>
      </c>
      <c r="B68" s="17"/>
      <c r="C68" s="97">
        <v>1</v>
      </c>
      <c r="D68" s="99">
        <f t="shared" si="9"/>
        <v>6</v>
      </c>
      <c r="E68" s="17"/>
      <c r="F68" s="97">
        <v>1</v>
      </c>
      <c r="G68" s="98">
        <f t="shared" si="10"/>
        <v>63</v>
      </c>
      <c r="H68" s="17"/>
      <c r="I68" s="97">
        <v>1</v>
      </c>
      <c r="J68" s="98">
        <f t="shared" si="11"/>
        <v>69</v>
      </c>
    </row>
    <row r="69" spans="1:11" x14ac:dyDescent="0.25">
      <c r="A69" s="94" t="s">
        <v>106</v>
      </c>
      <c r="B69" s="17"/>
      <c r="C69" s="97">
        <v>1</v>
      </c>
      <c r="D69" s="99">
        <f t="shared" si="9"/>
        <v>6</v>
      </c>
      <c r="E69" s="17"/>
      <c r="F69" s="97">
        <v>1</v>
      </c>
      <c r="G69" s="98">
        <f t="shared" si="10"/>
        <v>62</v>
      </c>
      <c r="H69" s="17"/>
      <c r="I69" s="97">
        <v>1</v>
      </c>
      <c r="J69" s="98">
        <f t="shared" si="11"/>
        <v>69</v>
      </c>
    </row>
    <row r="70" spans="1:11" x14ac:dyDescent="0.25">
      <c r="A70" s="94" t="s">
        <v>107</v>
      </c>
      <c r="B70" s="17"/>
      <c r="C70" s="97">
        <v>1</v>
      </c>
      <c r="D70" s="99">
        <f t="shared" si="9"/>
        <v>6</v>
      </c>
      <c r="E70" s="17"/>
      <c r="F70" s="97">
        <v>1</v>
      </c>
      <c r="G70" s="98">
        <f t="shared" si="10"/>
        <v>62</v>
      </c>
      <c r="H70" s="17"/>
      <c r="I70" s="97">
        <v>1</v>
      </c>
      <c r="J70" s="98">
        <f t="shared" si="11"/>
        <v>69</v>
      </c>
    </row>
    <row r="71" spans="1:11" x14ac:dyDescent="0.25">
      <c r="A71" s="94" t="s">
        <v>108</v>
      </c>
      <c r="B71" s="17"/>
      <c r="C71" s="97">
        <v>1</v>
      </c>
      <c r="D71" s="99">
        <f t="shared" si="9"/>
        <v>6</v>
      </c>
      <c r="E71" s="17"/>
      <c r="F71" s="97">
        <v>1</v>
      </c>
      <c r="G71" s="98">
        <f t="shared" si="10"/>
        <v>62</v>
      </c>
      <c r="H71" s="17"/>
      <c r="I71" s="97">
        <v>1</v>
      </c>
      <c r="J71" s="98">
        <f t="shared" si="11"/>
        <v>68</v>
      </c>
    </row>
    <row r="72" spans="1:11" x14ac:dyDescent="0.25">
      <c r="A72" s="94" t="s">
        <v>109</v>
      </c>
      <c r="B72" s="17"/>
      <c r="C72" s="97">
        <v>1</v>
      </c>
      <c r="D72" s="99">
        <f t="shared" si="9"/>
        <v>6</v>
      </c>
      <c r="E72" s="17"/>
      <c r="F72" s="97">
        <v>1</v>
      </c>
      <c r="G72" s="98">
        <f t="shared" si="10"/>
        <v>62</v>
      </c>
      <c r="H72" s="17"/>
      <c r="I72" s="97">
        <v>1</v>
      </c>
      <c r="J72" s="98">
        <f t="shared" si="11"/>
        <v>68</v>
      </c>
    </row>
    <row r="73" spans="1:11" ht="14.25" customHeight="1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spans="1:11" x14ac:dyDescent="0.25">
      <c r="A74" s="68" t="s">
        <v>114</v>
      </c>
    </row>
    <row r="75" spans="1:11" x14ac:dyDescent="0.25">
      <c r="A75" s="70" t="s">
        <v>122</v>
      </c>
      <c r="B75" s="69" t="s">
        <v>16</v>
      </c>
      <c r="C75" s="69" t="s">
        <v>123</v>
      </c>
    </row>
    <row r="76" spans="1:11" x14ac:dyDescent="0.25">
      <c r="A76" s="79" t="s">
        <v>128</v>
      </c>
      <c r="B76" s="101" t="str">
        <f>B65</f>
        <v>MIX-500001</v>
      </c>
      <c r="C76" s="100">
        <f>SUM(G54:G61)</f>
        <v>1000</v>
      </c>
    </row>
    <row r="77" spans="1:11" x14ac:dyDescent="0.25">
      <c r="A77" s="96"/>
      <c r="B77" s="102" t="str">
        <f>H54</f>
        <v>MIX-510001</v>
      </c>
      <c r="C77" s="100">
        <f>SUM(K54:K61)</f>
        <v>2500</v>
      </c>
    </row>
    <row r="78" spans="1:11" x14ac:dyDescent="0.25">
      <c r="A78" s="96"/>
      <c r="B78" s="102" t="str">
        <f>L54</f>
        <v>MIX-520001</v>
      </c>
      <c r="C78" s="100">
        <f>SUM(O54:O61)</f>
        <v>2200</v>
      </c>
    </row>
    <row r="79" spans="1:11" ht="16.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spans="1:11" x14ac:dyDescent="0.25">
      <c r="A80" s="68" t="s">
        <v>126</v>
      </c>
    </row>
    <row r="81" spans="1:11" x14ac:dyDescent="0.25">
      <c r="A81" s="69" t="s">
        <v>127</v>
      </c>
      <c r="B81" s="69" t="s">
        <v>96</v>
      </c>
      <c r="C81" s="69" t="s">
        <v>16</v>
      </c>
      <c r="D81" s="69" t="s">
        <v>130</v>
      </c>
      <c r="E81" s="69" t="s">
        <v>16</v>
      </c>
      <c r="F81" s="69" t="s">
        <v>130</v>
      </c>
      <c r="G81" s="69" t="s">
        <v>16</v>
      </c>
      <c r="H81" s="69" t="s">
        <v>130</v>
      </c>
    </row>
    <row r="82" spans="1:11" x14ac:dyDescent="0.25">
      <c r="A82" s="79" t="s">
        <v>129</v>
      </c>
      <c r="B82" s="79">
        <f>B54</f>
        <v>0</v>
      </c>
      <c r="C82" s="104" t="str">
        <f>B76</f>
        <v>MIX-500001</v>
      </c>
      <c r="D82" s="105">
        <f>G54</f>
        <v>140</v>
      </c>
      <c r="E82" s="104" t="str">
        <f>H54</f>
        <v>MIX-510001</v>
      </c>
      <c r="F82" s="105">
        <f>K54</f>
        <v>315</v>
      </c>
      <c r="G82" s="104" t="str">
        <f>L54</f>
        <v>MIX-520001</v>
      </c>
      <c r="H82" s="105">
        <f>O54</f>
        <v>276</v>
      </c>
    </row>
    <row r="83" spans="1:11" x14ac:dyDescent="0.25">
      <c r="A83" s="79" t="s">
        <v>131</v>
      </c>
      <c r="B83" s="79" t="s">
        <v>103</v>
      </c>
      <c r="C83" s="104"/>
      <c r="D83" s="105">
        <f t="shared" ref="D83:D89" si="12">G55</f>
        <v>140</v>
      </c>
      <c r="E83" s="104"/>
      <c r="F83" s="105">
        <f t="shared" ref="F83:F89" si="13">K55</f>
        <v>315</v>
      </c>
      <c r="G83" s="104"/>
      <c r="H83" s="105">
        <f t="shared" ref="H83:H89" si="14">O55</f>
        <v>276</v>
      </c>
    </row>
    <row r="84" spans="1:11" x14ac:dyDescent="0.25">
      <c r="A84" s="79" t="s">
        <v>132</v>
      </c>
      <c r="B84" s="79" t="s">
        <v>104</v>
      </c>
      <c r="C84" s="104"/>
      <c r="D84" s="105">
        <f t="shared" si="12"/>
        <v>120</v>
      </c>
      <c r="E84" s="104"/>
      <c r="F84" s="105">
        <f t="shared" si="13"/>
        <v>315</v>
      </c>
      <c r="G84" s="104"/>
      <c r="H84" s="105">
        <f t="shared" si="14"/>
        <v>276</v>
      </c>
    </row>
    <row r="85" spans="1:11" x14ac:dyDescent="0.25">
      <c r="A85" s="79" t="s">
        <v>133</v>
      </c>
      <c r="B85" s="79" t="s">
        <v>105</v>
      </c>
      <c r="C85" s="104"/>
      <c r="D85" s="105">
        <f t="shared" si="12"/>
        <v>120</v>
      </c>
      <c r="E85" s="104"/>
      <c r="F85" s="105">
        <f t="shared" si="13"/>
        <v>315</v>
      </c>
      <c r="G85" s="104"/>
      <c r="H85" s="105">
        <f t="shared" si="14"/>
        <v>276</v>
      </c>
    </row>
    <row r="86" spans="1:11" x14ac:dyDescent="0.25">
      <c r="A86" s="79" t="s">
        <v>134</v>
      </c>
      <c r="B86" s="79" t="s">
        <v>106</v>
      </c>
      <c r="C86" s="104"/>
      <c r="D86" s="105">
        <f t="shared" si="12"/>
        <v>120</v>
      </c>
      <c r="E86" s="104"/>
      <c r="F86" s="105">
        <f t="shared" si="13"/>
        <v>310</v>
      </c>
      <c r="G86" s="104"/>
      <c r="H86" s="105">
        <f t="shared" si="14"/>
        <v>276</v>
      </c>
    </row>
    <row r="87" spans="1:11" x14ac:dyDescent="0.25">
      <c r="A87" s="79" t="s">
        <v>135</v>
      </c>
      <c r="B87" s="79" t="s">
        <v>107</v>
      </c>
      <c r="C87" s="104"/>
      <c r="D87" s="105">
        <f t="shared" si="12"/>
        <v>120</v>
      </c>
      <c r="E87" s="104"/>
      <c r="F87" s="105">
        <f t="shared" si="13"/>
        <v>310</v>
      </c>
      <c r="G87" s="104"/>
      <c r="H87" s="105">
        <f t="shared" si="14"/>
        <v>276</v>
      </c>
    </row>
    <row r="88" spans="1:11" x14ac:dyDescent="0.25">
      <c r="A88" s="79" t="s">
        <v>136</v>
      </c>
      <c r="B88" s="79" t="s">
        <v>108</v>
      </c>
      <c r="C88" s="104"/>
      <c r="D88" s="105">
        <f t="shared" si="12"/>
        <v>120</v>
      </c>
      <c r="E88" s="104"/>
      <c r="F88" s="105">
        <f t="shared" si="13"/>
        <v>310</v>
      </c>
      <c r="G88" s="104"/>
      <c r="H88" s="105">
        <f t="shared" si="14"/>
        <v>272</v>
      </c>
    </row>
    <row r="89" spans="1:11" x14ac:dyDescent="0.25">
      <c r="A89" s="79" t="s">
        <v>137</v>
      </c>
      <c r="B89" s="79" t="s">
        <v>109</v>
      </c>
      <c r="C89" s="104"/>
      <c r="D89" s="105">
        <f t="shared" si="12"/>
        <v>120</v>
      </c>
      <c r="E89" s="104"/>
      <c r="F89" s="105">
        <f t="shared" si="13"/>
        <v>310</v>
      </c>
      <c r="G89" s="104"/>
      <c r="H89" s="105">
        <f t="shared" si="14"/>
        <v>272</v>
      </c>
    </row>
    <row r="90" spans="1:11" ht="8.25" customHeight="1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1:11" x14ac:dyDescent="0.25">
      <c r="A91" s="103" t="s">
        <v>125</v>
      </c>
    </row>
    <row r="92" spans="1:11" x14ac:dyDescent="0.25">
      <c r="A92" s="69" t="s">
        <v>138</v>
      </c>
      <c r="B92" s="69" t="s">
        <v>140</v>
      </c>
    </row>
    <row r="93" spans="1:11" x14ac:dyDescent="0.25">
      <c r="A93" s="79" t="s">
        <v>139</v>
      </c>
      <c r="B93" s="79" t="s">
        <v>102</v>
      </c>
    </row>
    <row r="94" spans="1:11" x14ac:dyDescent="0.25">
      <c r="A94" s="79" t="s">
        <v>141</v>
      </c>
      <c r="B94" s="79" t="s">
        <v>104</v>
      </c>
    </row>
    <row r="95" spans="1:11" x14ac:dyDescent="0.25">
      <c r="A95" s="79" t="s">
        <v>142</v>
      </c>
      <c r="B95" s="79" t="s">
        <v>106</v>
      </c>
    </row>
    <row r="96" spans="1:11" x14ac:dyDescent="0.25">
      <c r="A96" s="79" t="s">
        <v>143</v>
      </c>
      <c r="B96" s="79" t="s">
        <v>108</v>
      </c>
    </row>
    <row r="97" spans="1:15" ht="8.25" customHeight="1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1:15" ht="18" customHeight="1" x14ac:dyDescent="0.25">
      <c r="A98" s="103" t="s">
        <v>113</v>
      </c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1:15" x14ac:dyDescent="0.25">
      <c r="A99" s="126" t="s">
        <v>78</v>
      </c>
      <c r="B99" s="127"/>
      <c r="C99" s="127"/>
      <c r="D99" s="127"/>
      <c r="E99" s="127"/>
      <c r="F99" s="127"/>
      <c r="G99" s="128"/>
    </row>
    <row r="100" spans="1:15" x14ac:dyDescent="0.25">
      <c r="A100" s="29" t="s">
        <v>69</v>
      </c>
      <c r="B100" s="29" t="s">
        <v>72</v>
      </c>
      <c r="C100" s="29" t="s">
        <v>73</v>
      </c>
      <c r="D100" s="30" t="s">
        <v>74</v>
      </c>
      <c r="E100" s="30" t="s">
        <v>75</v>
      </c>
      <c r="F100" s="30" t="s">
        <v>76</v>
      </c>
      <c r="G100" s="30" t="s">
        <v>77</v>
      </c>
    </row>
    <row r="101" spans="1:15" x14ac:dyDescent="0.25">
      <c r="A101" s="47"/>
      <c r="B101" s="31"/>
      <c r="C101" s="31"/>
      <c r="D101" s="34"/>
      <c r="E101" s="44">
        <v>1</v>
      </c>
      <c r="F101" s="45">
        <v>2</v>
      </c>
      <c r="G101" s="44">
        <v>3</v>
      </c>
    </row>
    <row r="102" spans="1:15" x14ac:dyDescent="0.25">
      <c r="A102" s="46">
        <v>4</v>
      </c>
      <c r="B102" s="9">
        <v>5</v>
      </c>
      <c r="C102" s="9">
        <v>6</v>
      </c>
      <c r="D102" s="33">
        <v>7</v>
      </c>
      <c r="E102" s="9">
        <v>8</v>
      </c>
      <c r="F102" s="33">
        <v>9</v>
      </c>
      <c r="G102" s="46">
        <v>10</v>
      </c>
    </row>
    <row r="103" spans="1:15" x14ac:dyDescent="0.25">
      <c r="A103" s="45">
        <v>11</v>
      </c>
      <c r="B103" s="8">
        <v>12</v>
      </c>
      <c r="C103" s="8">
        <v>13</v>
      </c>
      <c r="D103" s="32">
        <v>14</v>
      </c>
      <c r="E103" s="8">
        <v>15</v>
      </c>
      <c r="F103" s="32">
        <v>16</v>
      </c>
      <c r="G103" s="45">
        <v>17</v>
      </c>
    </row>
    <row r="104" spans="1:15" x14ac:dyDescent="0.25">
      <c r="A104" s="45">
        <v>18</v>
      </c>
      <c r="B104" s="8">
        <v>19</v>
      </c>
      <c r="C104" s="8">
        <v>20</v>
      </c>
      <c r="D104" s="32">
        <v>21</v>
      </c>
      <c r="E104" s="8">
        <v>22</v>
      </c>
      <c r="F104" s="32">
        <v>23</v>
      </c>
      <c r="G104" s="45">
        <v>24</v>
      </c>
    </row>
    <row r="105" spans="1:15" x14ac:dyDescent="0.25">
      <c r="A105" s="45">
        <v>25</v>
      </c>
      <c r="B105" s="8">
        <v>26</v>
      </c>
      <c r="C105" s="8">
        <v>27</v>
      </c>
      <c r="D105" s="32">
        <v>28</v>
      </c>
      <c r="E105" s="8">
        <v>29</v>
      </c>
      <c r="F105" s="32">
        <v>30</v>
      </c>
      <c r="G105" s="45">
        <v>31</v>
      </c>
    </row>
    <row r="106" spans="1:15" ht="8.25" customHeight="1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spans="1:15" ht="18" customHeight="1" x14ac:dyDescent="0.25">
      <c r="A107" s="103" t="s">
        <v>150</v>
      </c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spans="1:15" x14ac:dyDescent="0.25">
      <c r="A108" s="126" t="s">
        <v>78</v>
      </c>
      <c r="B108" s="127"/>
      <c r="C108" s="127"/>
      <c r="D108" s="127"/>
      <c r="E108" s="127"/>
      <c r="F108" s="127"/>
      <c r="G108" s="128"/>
      <c r="I108" s="126" t="s">
        <v>82</v>
      </c>
      <c r="J108" s="127"/>
      <c r="K108" s="127"/>
      <c r="L108" s="127"/>
      <c r="M108" s="127"/>
      <c r="N108" s="127"/>
      <c r="O108" s="128"/>
    </row>
    <row r="109" spans="1:15" x14ac:dyDescent="0.25">
      <c r="A109" s="29" t="s">
        <v>69</v>
      </c>
      <c r="B109" s="29" t="s">
        <v>72</v>
      </c>
      <c r="C109" s="29" t="s">
        <v>73</v>
      </c>
      <c r="D109" s="30" t="s">
        <v>74</v>
      </c>
      <c r="E109" s="30" t="s">
        <v>75</v>
      </c>
      <c r="F109" s="30" t="s">
        <v>76</v>
      </c>
      <c r="G109" s="30" t="s">
        <v>77</v>
      </c>
      <c r="I109" s="29" t="s">
        <v>69</v>
      </c>
      <c r="J109" s="29" t="s">
        <v>72</v>
      </c>
      <c r="K109" s="29" t="s">
        <v>73</v>
      </c>
      <c r="L109" s="30" t="s">
        <v>74</v>
      </c>
      <c r="M109" s="30" t="s">
        <v>75</v>
      </c>
      <c r="N109" s="30" t="s">
        <v>76</v>
      </c>
      <c r="O109" s="30" t="s">
        <v>77</v>
      </c>
    </row>
    <row r="110" spans="1:15" x14ac:dyDescent="0.25">
      <c r="A110" s="47"/>
      <c r="B110" s="31"/>
      <c r="C110" s="31"/>
      <c r="D110" s="34"/>
      <c r="E110" s="44">
        <v>1</v>
      </c>
      <c r="F110" s="45">
        <v>2</v>
      </c>
      <c r="G110" s="44">
        <v>3</v>
      </c>
      <c r="I110" s="45">
        <v>1</v>
      </c>
      <c r="J110" s="32">
        <v>2</v>
      </c>
      <c r="K110" s="8">
        <v>3</v>
      </c>
      <c r="L110" s="8">
        <v>4</v>
      </c>
      <c r="M110" s="8">
        <v>5</v>
      </c>
      <c r="N110" s="8">
        <v>6</v>
      </c>
      <c r="O110" s="45">
        <v>7</v>
      </c>
    </row>
    <row r="111" spans="1:15" x14ac:dyDescent="0.25">
      <c r="A111" s="46">
        <v>4</v>
      </c>
      <c r="B111" s="9">
        <v>5</v>
      </c>
      <c r="C111" s="9">
        <v>6</v>
      </c>
      <c r="D111" s="9">
        <v>7</v>
      </c>
      <c r="E111" s="33">
        <v>8</v>
      </c>
      <c r="F111" s="9">
        <v>9</v>
      </c>
      <c r="G111" s="46">
        <v>10</v>
      </c>
      <c r="I111" s="46">
        <v>8</v>
      </c>
      <c r="J111" s="9">
        <v>9</v>
      </c>
      <c r="K111" s="9">
        <v>10</v>
      </c>
      <c r="L111" s="9">
        <v>11</v>
      </c>
      <c r="M111" s="9">
        <v>12</v>
      </c>
      <c r="N111" s="9">
        <v>13</v>
      </c>
      <c r="O111" s="46">
        <v>14</v>
      </c>
    </row>
    <row r="112" spans="1:15" x14ac:dyDescent="0.25">
      <c r="A112" s="45">
        <v>11</v>
      </c>
      <c r="B112" s="32">
        <v>12</v>
      </c>
      <c r="C112" s="8">
        <v>13</v>
      </c>
      <c r="D112" s="8">
        <v>14</v>
      </c>
      <c r="E112" s="32">
        <v>15</v>
      </c>
      <c r="F112" s="8">
        <v>16</v>
      </c>
      <c r="G112" s="45">
        <v>17</v>
      </c>
      <c r="I112" s="45">
        <v>15</v>
      </c>
      <c r="J112" s="8">
        <v>16</v>
      </c>
      <c r="K112" s="8">
        <v>17</v>
      </c>
      <c r="L112" s="8">
        <v>18</v>
      </c>
      <c r="M112" s="8">
        <v>19</v>
      </c>
      <c r="N112" s="8">
        <v>20</v>
      </c>
      <c r="O112" s="45">
        <v>21</v>
      </c>
    </row>
    <row r="113" spans="1:16" x14ac:dyDescent="0.25">
      <c r="A113" s="45">
        <v>18</v>
      </c>
      <c r="B113" s="32">
        <v>19</v>
      </c>
      <c r="C113" s="8">
        <v>20</v>
      </c>
      <c r="D113" s="8">
        <v>21</v>
      </c>
      <c r="E113" s="32">
        <v>22</v>
      </c>
      <c r="F113" s="8">
        <v>23</v>
      </c>
      <c r="G113" s="45">
        <v>24</v>
      </c>
      <c r="I113" s="45">
        <v>22</v>
      </c>
      <c r="J113" s="8">
        <v>23</v>
      </c>
      <c r="K113" s="8">
        <v>24</v>
      </c>
      <c r="L113" s="8">
        <v>25</v>
      </c>
      <c r="M113" s="8">
        <v>26</v>
      </c>
      <c r="N113" s="8">
        <v>27</v>
      </c>
      <c r="O113" s="45">
        <v>28</v>
      </c>
    </row>
    <row r="114" spans="1:16" x14ac:dyDescent="0.25">
      <c r="A114" s="45">
        <v>25</v>
      </c>
      <c r="B114" s="32">
        <v>26</v>
      </c>
      <c r="C114" s="8">
        <v>27</v>
      </c>
      <c r="D114" s="8">
        <v>28</v>
      </c>
      <c r="E114" s="32">
        <v>29</v>
      </c>
      <c r="F114" s="8">
        <v>30</v>
      </c>
      <c r="G114" s="45">
        <v>31</v>
      </c>
    </row>
    <row r="115" spans="1:16" ht="8.25" customHeight="1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spans="1:16" x14ac:dyDescent="0.25">
      <c r="A116" s="103" t="s">
        <v>144</v>
      </c>
      <c r="K116" s="103" t="s">
        <v>179</v>
      </c>
    </row>
    <row r="117" spans="1:16" x14ac:dyDescent="0.25">
      <c r="A117" s="69" t="s">
        <v>138</v>
      </c>
      <c r="B117" s="69" t="s">
        <v>145</v>
      </c>
      <c r="C117" s="69" t="s">
        <v>113</v>
      </c>
      <c r="D117" s="69" t="s">
        <v>16</v>
      </c>
      <c r="E117" s="69" t="s">
        <v>174</v>
      </c>
      <c r="F117" s="69" t="s">
        <v>16</v>
      </c>
      <c r="G117" s="69" t="s">
        <v>174</v>
      </c>
      <c r="H117" s="69" t="s">
        <v>16</v>
      </c>
      <c r="I117" s="69" t="s">
        <v>174</v>
      </c>
      <c r="K117" s="69" t="s">
        <v>16</v>
      </c>
      <c r="L117" s="69" t="s">
        <v>174</v>
      </c>
      <c r="M117" s="69" t="s">
        <v>16</v>
      </c>
      <c r="N117" s="69" t="s">
        <v>174</v>
      </c>
      <c r="O117" s="69" t="s">
        <v>16</v>
      </c>
      <c r="P117" s="69" t="s">
        <v>174</v>
      </c>
    </row>
    <row r="118" spans="1:16" x14ac:dyDescent="0.25">
      <c r="A118" s="79" t="s">
        <v>139</v>
      </c>
      <c r="B118" s="79" t="s">
        <v>146</v>
      </c>
      <c r="C118" s="79" t="s">
        <v>115</v>
      </c>
      <c r="D118" s="104" t="str">
        <f t="shared" ref="D118:H118" si="15">C82</f>
        <v>MIX-500001</v>
      </c>
      <c r="E118" s="100">
        <f>ROUNDUP(D82/$L$6,0)</f>
        <v>7</v>
      </c>
      <c r="F118" s="104" t="str">
        <f t="shared" si="15"/>
        <v>MIX-510001</v>
      </c>
      <c r="G118" s="100">
        <f>ROUNDUP(F82/$L$8,0)</f>
        <v>63</v>
      </c>
      <c r="H118" s="104" t="str">
        <f t="shared" si="15"/>
        <v>MIX-520001</v>
      </c>
      <c r="I118" s="100">
        <f>ROUNDUP(H82/$L$10,0)</f>
        <v>69</v>
      </c>
      <c r="K118" s="104" t="str">
        <f>D118</f>
        <v>MIX-500001</v>
      </c>
      <c r="L118" s="100">
        <f>E118*$L$6</f>
        <v>140</v>
      </c>
      <c r="M118" s="104" t="str">
        <f>F118</f>
        <v>MIX-510001</v>
      </c>
      <c r="N118" s="100">
        <f>G118*$L$8</f>
        <v>315</v>
      </c>
      <c r="O118" s="104" t="str">
        <f>H118</f>
        <v>MIX-520001</v>
      </c>
      <c r="P118" s="100">
        <f>I118*$L$10</f>
        <v>276</v>
      </c>
    </row>
    <row r="119" spans="1:16" x14ac:dyDescent="0.25">
      <c r="A119" s="79" t="s">
        <v>141</v>
      </c>
      <c r="B119" s="79" t="s">
        <v>147</v>
      </c>
      <c r="C119" s="79" t="s">
        <v>151</v>
      </c>
      <c r="D119" s="104"/>
      <c r="E119" s="100">
        <f t="shared" ref="E119:E125" si="16">ROUNDUP(D83/$L$6,0)</f>
        <v>7</v>
      </c>
      <c r="F119" s="104"/>
      <c r="G119" s="100">
        <f t="shared" ref="G119:G125" si="17">ROUNDUP(F83/$L$8,0)</f>
        <v>63</v>
      </c>
      <c r="H119" s="104"/>
      <c r="I119" s="100">
        <f t="shared" ref="I119:I125" si="18">ROUNDUP(H83/$L$10,0)</f>
        <v>69</v>
      </c>
      <c r="K119" s="104"/>
      <c r="L119" s="100">
        <f t="shared" ref="L119:L125" si="19">E119*$L$6</f>
        <v>140</v>
      </c>
      <c r="M119" s="104"/>
      <c r="N119" s="100">
        <f t="shared" ref="N119:N125" si="20">G119*$L$8</f>
        <v>315</v>
      </c>
      <c r="O119" s="104"/>
      <c r="P119" s="100">
        <f t="shared" ref="P119:P125" si="21">I119*$L$10</f>
        <v>276</v>
      </c>
    </row>
    <row r="120" spans="1:16" x14ac:dyDescent="0.25">
      <c r="A120" s="79" t="s">
        <v>142</v>
      </c>
      <c r="B120" s="79" t="s">
        <v>148</v>
      </c>
      <c r="C120" s="79" t="s">
        <v>117</v>
      </c>
      <c r="D120" s="104"/>
      <c r="E120" s="100">
        <f t="shared" si="16"/>
        <v>6</v>
      </c>
      <c r="F120" s="104"/>
      <c r="G120" s="100">
        <f t="shared" si="17"/>
        <v>63</v>
      </c>
      <c r="H120" s="104"/>
      <c r="I120" s="100">
        <f t="shared" si="18"/>
        <v>69</v>
      </c>
      <c r="K120" s="104"/>
      <c r="L120" s="100"/>
      <c r="M120" s="104"/>
      <c r="N120" s="100">
        <f t="shared" si="20"/>
        <v>315</v>
      </c>
      <c r="O120" s="104"/>
      <c r="P120" s="100">
        <f t="shared" si="21"/>
        <v>276</v>
      </c>
    </row>
    <row r="121" spans="1:16" x14ac:dyDescent="0.25">
      <c r="A121" s="79" t="s">
        <v>143</v>
      </c>
      <c r="B121" s="79" t="s">
        <v>149</v>
      </c>
      <c r="C121" s="79" t="s">
        <v>152</v>
      </c>
      <c r="D121" s="104"/>
      <c r="E121" s="100">
        <f t="shared" si="16"/>
        <v>6</v>
      </c>
      <c r="F121" s="104"/>
      <c r="G121" s="100">
        <f t="shared" si="17"/>
        <v>63</v>
      </c>
      <c r="H121" s="104"/>
      <c r="I121" s="100">
        <f t="shared" si="18"/>
        <v>69</v>
      </c>
      <c r="K121" s="104"/>
      <c r="L121" s="100">
        <f t="shared" si="19"/>
        <v>120</v>
      </c>
      <c r="M121" s="104"/>
      <c r="N121" s="100">
        <f t="shared" si="20"/>
        <v>315</v>
      </c>
      <c r="O121" s="104"/>
      <c r="P121" s="100">
        <f t="shared" si="21"/>
        <v>276</v>
      </c>
    </row>
    <row r="122" spans="1:16" x14ac:dyDescent="0.25">
      <c r="A122" s="79" t="s">
        <v>153</v>
      </c>
      <c r="B122" s="79" t="s">
        <v>154</v>
      </c>
      <c r="C122" s="79" t="s">
        <v>119</v>
      </c>
      <c r="D122" s="104"/>
      <c r="E122" s="100">
        <f t="shared" si="16"/>
        <v>6</v>
      </c>
      <c r="F122" s="104"/>
      <c r="G122" s="100">
        <f t="shared" si="17"/>
        <v>62</v>
      </c>
      <c r="H122" s="104"/>
      <c r="I122" s="100">
        <f t="shared" si="18"/>
        <v>69</v>
      </c>
      <c r="K122" s="104"/>
      <c r="L122" s="100">
        <f t="shared" si="19"/>
        <v>120</v>
      </c>
      <c r="M122" s="104"/>
      <c r="N122" s="100">
        <f t="shared" si="20"/>
        <v>310</v>
      </c>
      <c r="O122" s="104"/>
      <c r="P122" s="100">
        <f t="shared" si="21"/>
        <v>276</v>
      </c>
    </row>
    <row r="123" spans="1:16" x14ac:dyDescent="0.25">
      <c r="A123" s="79" t="s">
        <v>155</v>
      </c>
      <c r="B123" s="79" t="s">
        <v>156</v>
      </c>
      <c r="C123" s="79" t="s">
        <v>161</v>
      </c>
      <c r="D123" s="104"/>
      <c r="E123" s="100">
        <f t="shared" si="16"/>
        <v>6</v>
      </c>
      <c r="F123" s="104"/>
      <c r="G123" s="100">
        <f t="shared" si="17"/>
        <v>62</v>
      </c>
      <c r="H123" s="104"/>
      <c r="I123" s="100">
        <f t="shared" si="18"/>
        <v>69</v>
      </c>
      <c r="K123" s="104"/>
      <c r="L123" s="100">
        <f t="shared" si="19"/>
        <v>120</v>
      </c>
      <c r="M123" s="104"/>
      <c r="N123" s="100">
        <f t="shared" si="20"/>
        <v>310</v>
      </c>
      <c r="O123" s="104"/>
      <c r="P123" s="100">
        <f t="shared" si="21"/>
        <v>276</v>
      </c>
    </row>
    <row r="124" spans="1:16" x14ac:dyDescent="0.25">
      <c r="A124" s="79" t="s">
        <v>157</v>
      </c>
      <c r="B124" s="79" t="s">
        <v>158</v>
      </c>
      <c r="C124" s="79" t="s">
        <v>121</v>
      </c>
      <c r="D124" s="104"/>
      <c r="E124" s="100">
        <f t="shared" si="16"/>
        <v>6</v>
      </c>
      <c r="F124" s="104"/>
      <c r="G124" s="100">
        <f t="shared" si="17"/>
        <v>62</v>
      </c>
      <c r="H124" s="104"/>
      <c r="I124" s="100">
        <f t="shared" si="18"/>
        <v>68</v>
      </c>
      <c r="K124" s="104"/>
      <c r="L124" s="100">
        <f t="shared" si="19"/>
        <v>120</v>
      </c>
      <c r="M124" s="104"/>
      <c r="N124" s="100">
        <f t="shared" si="20"/>
        <v>310</v>
      </c>
      <c r="O124" s="104"/>
      <c r="P124" s="100">
        <f t="shared" si="21"/>
        <v>272</v>
      </c>
    </row>
    <row r="125" spans="1:16" x14ac:dyDescent="0.25">
      <c r="A125" s="79" t="s">
        <v>159</v>
      </c>
      <c r="B125" s="79" t="s">
        <v>160</v>
      </c>
      <c r="C125" s="79" t="s">
        <v>162</v>
      </c>
      <c r="D125" s="104"/>
      <c r="E125" s="100">
        <f t="shared" si="16"/>
        <v>6</v>
      </c>
      <c r="F125" s="104"/>
      <c r="G125" s="100">
        <f t="shared" si="17"/>
        <v>62</v>
      </c>
      <c r="H125" s="104"/>
      <c r="I125" s="100">
        <f t="shared" si="18"/>
        <v>68</v>
      </c>
      <c r="K125" s="104"/>
      <c r="L125" s="100">
        <f t="shared" si="19"/>
        <v>120</v>
      </c>
      <c r="M125" s="104"/>
      <c r="N125" s="100">
        <f t="shared" si="20"/>
        <v>310</v>
      </c>
      <c r="O125" s="104"/>
      <c r="P125" s="100">
        <f t="shared" si="21"/>
        <v>272</v>
      </c>
    </row>
    <row r="126" spans="1:16" ht="8.25" customHeight="1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spans="1:16" x14ac:dyDescent="0.25">
      <c r="A127" s="103" t="s">
        <v>163</v>
      </c>
    </row>
    <row r="128" spans="1:16" ht="22.5" x14ac:dyDescent="0.25">
      <c r="A128" s="69" t="s">
        <v>138</v>
      </c>
      <c r="B128" s="69" t="s">
        <v>164</v>
      </c>
      <c r="C128" s="69" t="s">
        <v>150</v>
      </c>
      <c r="D128" s="69" t="s">
        <v>16</v>
      </c>
      <c r="E128" s="69" t="s">
        <v>175</v>
      </c>
      <c r="F128" s="69" t="s">
        <v>16</v>
      </c>
      <c r="G128" s="69" t="s">
        <v>175</v>
      </c>
      <c r="H128" s="69" t="s">
        <v>16</v>
      </c>
      <c r="I128" s="69" t="s">
        <v>175</v>
      </c>
    </row>
    <row r="129" spans="1:11" x14ac:dyDescent="0.25">
      <c r="A129" s="79" t="s">
        <v>139</v>
      </c>
      <c r="B129" s="79" t="s">
        <v>165</v>
      </c>
      <c r="C129" s="79" t="s">
        <v>103</v>
      </c>
      <c r="D129" s="104" t="str">
        <f>D118</f>
        <v>MIX-500001</v>
      </c>
      <c r="E129" s="96">
        <f>ROUNDUP(E118/$L$6,0)</f>
        <v>1</v>
      </c>
      <c r="F129" s="104" t="str">
        <f>F118</f>
        <v>MIX-510001</v>
      </c>
      <c r="G129" s="96">
        <f>ROUNDUP(G118/$L$8,0)</f>
        <v>13</v>
      </c>
      <c r="H129" s="104" t="str">
        <f>H118</f>
        <v>MIX-520001</v>
      </c>
      <c r="I129" s="96">
        <f>ROUNDUP(I118/$L$10,0)</f>
        <v>18</v>
      </c>
    </row>
    <row r="130" spans="1:11" x14ac:dyDescent="0.25">
      <c r="A130" s="79" t="s">
        <v>141</v>
      </c>
      <c r="B130" s="79" t="s">
        <v>166</v>
      </c>
      <c r="C130" s="79" t="s">
        <v>116</v>
      </c>
      <c r="D130" s="104"/>
      <c r="E130" s="96">
        <f t="shared" ref="E130:E136" si="22">ROUNDUP(E119/$L$6,0)</f>
        <v>1</v>
      </c>
      <c r="F130" s="104"/>
      <c r="G130" s="96">
        <f t="shared" ref="G130:G136" si="23">ROUNDUP(G119/$L$8,0)</f>
        <v>13</v>
      </c>
      <c r="H130" s="104"/>
      <c r="I130" s="96">
        <f t="shared" ref="I130:I136" si="24">ROUNDUP(I119/$L$10,0)</f>
        <v>18</v>
      </c>
    </row>
    <row r="131" spans="1:11" x14ac:dyDescent="0.25">
      <c r="A131" s="79" t="s">
        <v>142</v>
      </c>
      <c r="B131" s="79" t="s">
        <v>167</v>
      </c>
      <c r="C131" s="79" t="s">
        <v>105</v>
      </c>
      <c r="D131" s="104"/>
      <c r="E131" s="96">
        <f t="shared" si="22"/>
        <v>1</v>
      </c>
      <c r="F131" s="104"/>
      <c r="G131" s="96">
        <f t="shared" si="23"/>
        <v>13</v>
      </c>
      <c r="H131" s="104"/>
      <c r="I131" s="96">
        <f t="shared" si="24"/>
        <v>18</v>
      </c>
    </row>
    <row r="132" spans="1:11" x14ac:dyDescent="0.25">
      <c r="A132" s="79" t="s">
        <v>143</v>
      </c>
      <c r="B132" s="79" t="s">
        <v>168</v>
      </c>
      <c r="C132" s="79" t="s">
        <v>118</v>
      </c>
      <c r="D132" s="104"/>
      <c r="E132" s="96">
        <f t="shared" si="22"/>
        <v>1</v>
      </c>
      <c r="F132" s="104"/>
      <c r="G132" s="96">
        <f t="shared" si="23"/>
        <v>13</v>
      </c>
      <c r="H132" s="104"/>
      <c r="I132" s="96">
        <f t="shared" si="24"/>
        <v>18</v>
      </c>
    </row>
    <row r="133" spans="1:11" x14ac:dyDescent="0.25">
      <c r="A133" s="79" t="s">
        <v>153</v>
      </c>
      <c r="B133" s="79" t="s">
        <v>169</v>
      </c>
      <c r="C133" s="79" t="s">
        <v>107</v>
      </c>
      <c r="D133" s="104"/>
      <c r="E133" s="96">
        <f t="shared" si="22"/>
        <v>1</v>
      </c>
      <c r="F133" s="104"/>
      <c r="G133" s="96">
        <f t="shared" si="23"/>
        <v>13</v>
      </c>
      <c r="H133" s="104"/>
      <c r="I133" s="96">
        <f t="shared" si="24"/>
        <v>18</v>
      </c>
    </row>
    <row r="134" spans="1:11" x14ac:dyDescent="0.25">
      <c r="A134" s="79" t="s">
        <v>155</v>
      </c>
      <c r="B134" s="79" t="s">
        <v>170</v>
      </c>
      <c r="C134" s="79" t="s">
        <v>120</v>
      </c>
      <c r="D134" s="104"/>
      <c r="E134" s="96">
        <f t="shared" si="22"/>
        <v>1</v>
      </c>
      <c r="F134" s="104"/>
      <c r="G134" s="96">
        <f t="shared" si="23"/>
        <v>13</v>
      </c>
      <c r="H134" s="104"/>
      <c r="I134" s="96">
        <f t="shared" si="24"/>
        <v>18</v>
      </c>
    </row>
    <row r="135" spans="1:11" x14ac:dyDescent="0.25">
      <c r="A135" s="79" t="s">
        <v>157</v>
      </c>
      <c r="B135" s="79" t="s">
        <v>171</v>
      </c>
      <c r="C135" s="79" t="s">
        <v>109</v>
      </c>
      <c r="D135" s="104"/>
      <c r="E135" s="96">
        <f t="shared" si="22"/>
        <v>1</v>
      </c>
      <c r="F135" s="104"/>
      <c r="G135" s="96">
        <f t="shared" si="23"/>
        <v>13</v>
      </c>
      <c r="H135" s="104"/>
      <c r="I135" s="96">
        <f t="shared" si="24"/>
        <v>17</v>
      </c>
    </row>
    <row r="136" spans="1:11" x14ac:dyDescent="0.25">
      <c r="A136" s="79" t="s">
        <v>159</v>
      </c>
      <c r="B136" s="79" t="s">
        <v>172</v>
      </c>
      <c r="C136" s="79" t="s">
        <v>173</v>
      </c>
      <c r="D136" s="104"/>
      <c r="E136" s="96">
        <f t="shared" si="22"/>
        <v>1</v>
      </c>
      <c r="F136" s="104"/>
      <c r="G136" s="96">
        <f t="shared" si="23"/>
        <v>13</v>
      </c>
      <c r="H136" s="104"/>
      <c r="I136" s="96">
        <f t="shared" si="24"/>
        <v>17</v>
      </c>
    </row>
    <row r="137" spans="1:11" ht="8.25" customHeight="1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spans="1:11" x14ac:dyDescent="0.25">
      <c r="A138" s="103" t="s">
        <v>176</v>
      </c>
    </row>
    <row r="139" spans="1:11" ht="22.5" x14ac:dyDescent="0.25">
      <c r="A139" s="69" t="s">
        <v>138</v>
      </c>
      <c r="B139" s="69" t="s">
        <v>164</v>
      </c>
      <c r="C139" s="70" t="s">
        <v>177</v>
      </c>
      <c r="D139" s="109"/>
      <c r="E139" s="106"/>
      <c r="F139" s="106"/>
      <c r="G139" s="106"/>
      <c r="H139" s="106"/>
      <c r="I139" s="106"/>
    </row>
    <row r="140" spans="1:11" x14ac:dyDescent="0.25">
      <c r="A140" s="79" t="s">
        <v>139</v>
      </c>
      <c r="B140" s="79" t="s">
        <v>165</v>
      </c>
      <c r="C140" s="94" t="s">
        <v>151</v>
      </c>
      <c r="D140" s="110"/>
      <c r="E140" s="108"/>
      <c r="F140" s="107"/>
      <c r="G140" s="108"/>
      <c r="H140" s="107"/>
      <c r="I140" s="108"/>
    </row>
    <row r="141" spans="1:11" x14ac:dyDescent="0.25">
      <c r="A141" s="79" t="s">
        <v>141</v>
      </c>
      <c r="B141" s="79" t="s">
        <v>166</v>
      </c>
      <c r="C141" s="94" t="s">
        <v>104</v>
      </c>
      <c r="D141" s="110"/>
      <c r="E141" s="108"/>
      <c r="F141" s="107"/>
      <c r="G141" s="108"/>
      <c r="H141" s="107"/>
      <c r="I141" s="108"/>
    </row>
    <row r="142" spans="1:11" x14ac:dyDescent="0.25">
      <c r="A142" s="79" t="s">
        <v>142</v>
      </c>
      <c r="B142" s="79" t="s">
        <v>167</v>
      </c>
      <c r="C142" s="94" t="s">
        <v>152</v>
      </c>
      <c r="D142" s="110"/>
      <c r="E142" s="108"/>
      <c r="F142" s="107"/>
      <c r="G142" s="108"/>
      <c r="H142" s="107"/>
      <c r="I142" s="108"/>
    </row>
    <row r="143" spans="1:11" x14ac:dyDescent="0.25">
      <c r="A143" s="79" t="s">
        <v>143</v>
      </c>
      <c r="B143" s="79" t="s">
        <v>168</v>
      </c>
      <c r="C143" s="94" t="s">
        <v>106</v>
      </c>
      <c r="D143" s="110"/>
      <c r="E143" s="108"/>
      <c r="F143" s="107"/>
      <c r="G143" s="108"/>
      <c r="H143" s="107"/>
      <c r="I143" s="108"/>
    </row>
    <row r="144" spans="1:11" x14ac:dyDescent="0.25">
      <c r="A144" s="79" t="s">
        <v>153</v>
      </c>
      <c r="B144" s="79" t="s">
        <v>169</v>
      </c>
      <c r="C144" s="94" t="s">
        <v>161</v>
      </c>
      <c r="D144" s="110"/>
      <c r="E144" s="108"/>
      <c r="F144" s="107"/>
      <c r="G144" s="108"/>
      <c r="H144" s="107"/>
      <c r="I144" s="108"/>
    </row>
    <row r="145" spans="1:9" x14ac:dyDescent="0.25">
      <c r="A145" s="79" t="s">
        <v>155</v>
      </c>
      <c r="B145" s="79" t="s">
        <v>170</v>
      </c>
      <c r="C145" s="94" t="s">
        <v>108</v>
      </c>
      <c r="D145" s="110"/>
      <c r="E145" s="108"/>
      <c r="F145" s="107"/>
      <c r="G145" s="108"/>
      <c r="H145" s="107"/>
      <c r="I145" s="108"/>
    </row>
    <row r="146" spans="1:9" x14ac:dyDescent="0.25">
      <c r="A146" s="79" t="s">
        <v>157</v>
      </c>
      <c r="B146" s="79" t="s">
        <v>171</v>
      </c>
      <c r="C146" s="94" t="s">
        <v>162</v>
      </c>
      <c r="D146" s="110"/>
      <c r="E146" s="108"/>
      <c r="F146" s="107"/>
      <c r="G146" s="108"/>
      <c r="H146" s="107"/>
      <c r="I146" s="108"/>
    </row>
    <row r="147" spans="1:9" x14ac:dyDescent="0.25">
      <c r="A147" s="79" t="s">
        <v>159</v>
      </c>
      <c r="B147" s="79" t="s">
        <v>172</v>
      </c>
      <c r="C147" s="94" t="s">
        <v>178</v>
      </c>
      <c r="D147" s="110"/>
      <c r="E147" s="108"/>
      <c r="F147" s="107"/>
      <c r="G147" s="108"/>
      <c r="H147" s="107"/>
      <c r="I147" s="108"/>
    </row>
  </sheetData>
  <mergeCells count="10">
    <mergeCell ref="C22:I22"/>
    <mergeCell ref="A22:A23"/>
    <mergeCell ref="B22:B23"/>
    <mergeCell ref="A99:G99"/>
    <mergeCell ref="A108:G108"/>
    <mergeCell ref="I108:O108"/>
    <mergeCell ref="I31:O31"/>
    <mergeCell ref="I39:O39"/>
    <mergeCell ref="A31:G31"/>
    <mergeCell ref="A39:G3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</vt:lpstr>
      <vt:lpstr>1-SUP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Pantida Chanda</dc:creator>
  <cp:lastModifiedBy>Sermsak Katepratum</cp:lastModifiedBy>
  <dcterms:created xsi:type="dcterms:W3CDTF">2014-08-19T17:47:35Z</dcterms:created>
  <dcterms:modified xsi:type="dcterms:W3CDTF">2015-02-20T04:51:37Z</dcterms:modified>
</cp:coreProperties>
</file>