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265" windowHeight="7545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Backlog'!$A$4:$H$138</definedName>
    <definedName name="RealizedSpeed">OFFSET('[1]PB Burndown'!$D$27,1,0,'[1]PB Burndown'!$G$3,1)</definedName>
    <definedName name="Sprint">'Product Backlog'!$E$5:$E$138</definedName>
    <definedName name="SprintCount">'[1]PB Burndown'!$G$3</definedName>
    <definedName name="SprintsInTrend">'[1]PB Burndown'!$G$6</definedName>
    <definedName name="SprintTasks">#REF!</definedName>
    <definedName name="Status">'Product Backlog'!$C$5:$C$138</definedName>
    <definedName name="StoryName">'Product Backlog'!$B$5:$B$138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K18" i="1"/>
  <c r="K19" i="1"/>
  <c r="K17" i="1"/>
  <c r="D17" i="1"/>
  <c r="D18" i="1"/>
  <c r="K16" i="1"/>
  <c r="D16" i="1"/>
  <c r="F32" i="1" l="1"/>
  <c r="E31" i="1"/>
  <c r="G22" i="1"/>
  <c r="G23" i="1" s="1"/>
  <c r="G24" i="1" s="1"/>
  <c r="G25" i="1" s="1"/>
  <c r="G26" i="1" s="1"/>
  <c r="G27" i="1" s="1"/>
  <c r="G28" i="1" s="1"/>
  <c r="G29" i="1" s="1"/>
  <c r="G30" i="1" s="1"/>
  <c r="E10" i="1"/>
  <c r="C10" i="1"/>
  <c r="D10" i="1" s="1"/>
  <c r="E9" i="1"/>
  <c r="C9" i="1"/>
  <c r="D9" i="1" s="1"/>
  <c r="E8" i="1"/>
  <c r="C8" i="1"/>
  <c r="E7" i="1"/>
  <c r="C7" i="1"/>
  <c r="D7" i="1" s="1"/>
  <c r="B4" i="1"/>
  <c r="C4" i="1"/>
  <c r="F4" i="1"/>
  <c r="E4" i="1"/>
  <c r="J4" i="1" l="1"/>
  <c r="D19" i="1"/>
  <c r="D4" i="1"/>
  <c r="D20" i="1" l="1"/>
  <c r="B8" i="1" l="1"/>
  <c r="D8" i="1" s="1"/>
  <c r="B21" i="1"/>
  <c r="D21" i="1" s="1"/>
  <c r="B22" i="1" l="1"/>
  <c r="D22" i="1" l="1"/>
  <c r="B23" i="1"/>
  <c r="A23" i="1" l="1"/>
  <c r="E23" i="1" s="1"/>
  <c r="D23" i="1"/>
  <c r="B24" i="1"/>
  <c r="B25" i="1" l="1"/>
  <c r="A24" i="1"/>
  <c r="E24" i="1" s="1"/>
  <c r="D24" i="1"/>
  <c r="B26" i="1" l="1"/>
  <c r="A25" i="1"/>
  <c r="E25" i="1" s="1"/>
  <c r="D25" i="1"/>
  <c r="A26" i="1" l="1"/>
  <c r="E26" i="1" s="1"/>
  <c r="D26" i="1"/>
  <c r="B27" i="1"/>
  <c r="A27" i="1" l="1"/>
  <c r="E27" i="1" s="1"/>
  <c r="D27" i="1"/>
  <c r="B28" i="1"/>
  <c r="B29" i="1" l="1"/>
  <c r="A28" i="1"/>
  <c r="E28" i="1" s="1"/>
  <c r="D28" i="1"/>
  <c r="B30" i="1" l="1"/>
  <c r="A29" i="1"/>
  <c r="E29" i="1" s="1"/>
  <c r="D29" i="1"/>
  <c r="A30" i="1" l="1"/>
  <c r="E30" i="1" s="1"/>
  <c r="E32" i="1" s="1"/>
  <c r="D30" i="1"/>
</calcChain>
</file>

<file path=xl/comments1.xml><?xml version="1.0" encoding="utf-8"?>
<comments xmlns="http://schemas.openxmlformats.org/spreadsheetml/2006/main">
  <authors>
    <author>Petri Heiramo</author>
  </authors>
  <commentList>
    <comment ref="A4" author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<sst xmlns="http://schemas.openxmlformats.org/spreadsheetml/2006/main" count="81" uniqueCount="50">
  <si>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</si>
  <si>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</si>
  <si>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</si>
  <si>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</si>
  <si>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</si>
  <si>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</si>
  <si>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</si>
  <si>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</si>
  <si>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</si>
  <si>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</si>
  <si>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</si>
  <si>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</si>
  <si>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</si>
  <si>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</si>
  <si>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</si>
  <si>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</si>
  <si>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</si>
  <si>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Especificación y desarrollo de prototipo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</si>
  <si>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</si>
  <si>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</si>
  <si>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</si>
  <si>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</si>
  <si>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</si>
  <si>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</si>
  <si>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</si>
  <si>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</si>
  <si>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</si>
  <si>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</si>
  <si>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</si>
  <si>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Desarrollo</t>
  </si>
  <si>
    <t>Realizar plan de pruebas de usuario, ejecución de pruebas y documentación</t>
  </si>
  <si>
    <t>Ongoing</t>
  </si>
  <si>
    <t>Proyecto</t>
  </si>
  <si>
    <t>Realizar página TG y correcciones</t>
  </si>
  <si>
    <t>Académica</t>
  </si>
  <si>
    <t>Correcciones y finalización Memoria TG</t>
  </si>
  <si>
    <t>Cargar datos en la base de datos</t>
  </si>
  <si>
    <t>Desarrollo del front-end de la aplicación</t>
  </si>
  <si>
    <t>Lograr navegación entre vistas</t>
  </si>
  <si>
    <t>Lograr transsacciones de datos</t>
  </si>
  <si>
    <t>Ejecución de pruebas de la aplicación</t>
  </si>
  <si>
    <t>Especificación y desarrollo del prototipo</t>
  </si>
  <si>
    <t>Ejecución de pruebas de desarrollo</t>
  </si>
  <si>
    <t>Pruebas</t>
  </si>
  <si>
    <t>Creación de modulo para registro de vehículos</t>
  </si>
  <si>
    <t>Creación de modulo para registrar clientes</t>
  </si>
  <si>
    <t>Creación de modulo para generar reportes</t>
  </si>
  <si>
    <t>Creación de modulo para registrar ingreso del vehiculo</t>
  </si>
  <si>
    <t>Creación de modulo para registrar salida del vehiculo</t>
  </si>
  <si>
    <t>Creación de modulo para generación de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</si>
</sst>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/>
    <xf numFmtId="165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3" fillId="0" borderId="10" xfId="0" applyFont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17" fontId="0" fillId="0" borderId="0" xfId="0" applyNumberFormat="1" applyAlignment="1">
      <alignment vertical="top" wrapText="1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vertical="top" wrapText="1"/>
    </xf>
    <xf numFmtId="0" fontId="0" fillId="0" borderId="4" xfId="0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0" fillId="0" borderId="4" xfId="0" applyBorder="1" applyAlignment="1">
      <alignment vertical="top" wrapText="1"/>
    </xf>
    <xf numFmtId="0" fontId="0" fillId="3" borderId="1" xfId="0" applyFill="1" applyBorder="1" applyAlignment="1">
      <alignment vertical="top"/>
    </xf>
  </cellXfs>
  <cellStyles count="2">
    <cellStyle name="Normal" xfId="0" builtinId="0"/>
    <cellStyle name="Porcentaje" xfId="1" builtinId="5"/>
  </cellStyles>
  <dxfs count="41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2"/>
  <sheetViews>
    <sheetView tabSelected="1" zoomScale="90" zoomScaleNormal="90" workbookViewId="0">
      <selection activeCell="E13" sqref="E13"/>
    </sheetView>
  </sheetViews>
  <sheetFormatPr baseColWidth="10" defaultColWidth="9.140625" defaultRowHeight="12.75" x14ac:dyDescent="0.2"/>
  <cols>
    <col min="1" max="1" width="7.85546875" customWidth="1"/>
    <col min="2" max="2" width="42.42578125" customWidth="1"/>
    <col min="3" max="3" width="5.28515625" bestFit="1" customWidth="1"/>
    <col min="4" max="4" width="35.85546875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44448</v>
      </c>
      <c r="C4" s="7">
        <f t="shared" ref="C4:C10" si="0">IF(A4="","",SUMIF(J$16:J$30,A4,C$16:C$30))</f>
        <v>8</v>
      </c>
      <c r="D4" s="8">
        <f t="shared" ref="D4:D10" si="1">IF(OR(B4="",C4=""),"",B4+C4-1)</f>
        <v>44455</v>
      </c>
      <c r="E4" s="7">
        <f>IF(A4="","",SUMIF(J$16:J$30,'Release Plan'!A4,E$16:E$30))</f>
        <v>5</v>
      </c>
      <c r="F4" s="7">
        <f>IF(A4="","",SUMIF(J$16:J$30,'Release Plan'!A4,F$16:F$30))</f>
        <v>8</v>
      </c>
      <c r="G4" s="9" t="s">
        <v>11</v>
      </c>
      <c r="H4" s="10">
        <v>44455</v>
      </c>
      <c r="I4" s="11" t="s">
        <v>41</v>
      </c>
      <c r="J4" s="12">
        <f>(F4/E4)</f>
        <v>1.6</v>
      </c>
    </row>
    <row r="5" spans="1:11" x14ac:dyDescent="0.2">
      <c r="A5" s="7">
        <v>2</v>
      </c>
      <c r="B5" s="8"/>
      <c r="C5" s="7"/>
      <c r="D5" s="8"/>
      <c r="E5" s="7"/>
      <c r="F5" s="7"/>
      <c r="G5" s="9"/>
      <c r="H5" s="10"/>
      <c r="I5" s="11"/>
      <c r="J5" s="12"/>
    </row>
    <row r="6" spans="1:11" x14ac:dyDescent="0.2">
      <c r="A6" s="7">
        <v>3</v>
      </c>
      <c r="B6" s="8"/>
      <c r="C6" s="7"/>
      <c r="D6" s="8"/>
      <c r="E6" s="7"/>
      <c r="F6" s="7"/>
      <c r="G6" s="9"/>
      <c r="H6" s="10"/>
      <c r="I6" s="11"/>
      <c r="J6" s="9"/>
    </row>
    <row r="7" spans="1:11" x14ac:dyDescent="0.2">
      <c r="A7" s="13"/>
      <c r="B7" s="14"/>
      <c r="C7" s="15" t="str">
        <f t="shared" si="0"/>
        <v/>
      </c>
      <c r="D7" s="14" t="str">
        <f t="shared" si="1"/>
        <v/>
      </c>
      <c r="E7" s="15" t="str">
        <f>IF(A7="","",SUMIF(J$16:J$30,'Release Plan'!A7,E$16:E$30))</f>
        <v/>
      </c>
      <c r="F7" s="15"/>
      <c r="H7" s="16"/>
      <c r="I7" s="17"/>
      <c r="J7" s="18"/>
    </row>
    <row r="8" spans="1:11" x14ac:dyDescent="0.2">
      <c r="A8" s="13"/>
      <c r="B8" s="14" t="str">
        <f>IF(OR(B20="",A8=""),"",B20)</f>
        <v/>
      </c>
      <c r="C8" s="15" t="str">
        <f t="shared" si="0"/>
        <v/>
      </c>
      <c r="D8" s="14" t="str">
        <f t="shared" si="1"/>
        <v/>
      </c>
      <c r="E8" s="15" t="str">
        <f>IF(A8="","",SUMIF(J$16:J$30,'Release Plan'!A8,E$16:E$30))</f>
        <v/>
      </c>
      <c r="F8" s="15"/>
      <c r="H8" s="16"/>
      <c r="I8" s="17"/>
      <c r="J8" s="19"/>
    </row>
    <row r="9" spans="1:11" x14ac:dyDescent="0.2">
      <c r="A9" s="13"/>
      <c r="B9" s="14"/>
      <c r="C9" s="15" t="str">
        <f t="shared" si="0"/>
        <v/>
      </c>
      <c r="D9" s="14" t="str">
        <f t="shared" si="1"/>
        <v/>
      </c>
      <c r="E9" s="15" t="str">
        <f>IF(A9="","",SUMIF(J$16:J$30,'Release Plan'!A9,E$16:E$30))</f>
        <v/>
      </c>
      <c r="F9" s="15"/>
      <c r="H9" s="16"/>
      <c r="I9" s="17"/>
      <c r="J9" s="19"/>
    </row>
    <row r="10" spans="1:11" x14ac:dyDescent="0.2">
      <c r="A10" s="20"/>
      <c r="B10" s="21"/>
      <c r="C10" s="22" t="str">
        <f t="shared" si="0"/>
        <v/>
      </c>
      <c r="D10" s="21" t="str">
        <f t="shared" si="1"/>
        <v/>
      </c>
      <c r="E10" s="22" t="str">
        <f>IF(A10="","",SUMIF(J$16:J$30,'Release Plan'!A10,E$16:E$30))</f>
        <v/>
      </c>
      <c r="F10" s="22"/>
      <c r="G10" s="23"/>
      <c r="H10" s="24"/>
      <c r="I10" s="25"/>
      <c r="J10" s="26"/>
    </row>
    <row r="11" spans="1:11" x14ac:dyDescent="0.2">
      <c r="A11" s="27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1</v>
      </c>
      <c r="B16" s="8">
        <v>44448</v>
      </c>
      <c r="C16" s="28">
        <v>8</v>
      </c>
      <c r="D16" s="8">
        <f>IF(AND(B16&lt;&gt;"",C16&lt;&gt;""),B16+C16-1,"")</f>
        <v>44455</v>
      </c>
      <c r="E16" s="7">
        <v>5</v>
      </c>
      <c r="F16" s="7">
        <v>8</v>
      </c>
      <c r="G16" s="9" t="s">
        <v>11</v>
      </c>
      <c r="H16" s="29">
        <v>44455</v>
      </c>
      <c r="I16" s="31" t="s">
        <v>17</v>
      </c>
      <c r="J16" s="28">
        <v>1</v>
      </c>
      <c r="K16" s="12">
        <f>(F16/E16)-1</f>
        <v>0.60000000000000009</v>
      </c>
    </row>
    <row r="17" spans="1:11" x14ac:dyDescent="0.2">
      <c r="A17" s="7">
        <v>2</v>
      </c>
      <c r="B17" s="8">
        <v>44456</v>
      </c>
      <c r="C17" s="28">
        <v>8</v>
      </c>
      <c r="D17" s="8">
        <f t="shared" ref="D17:D21" si="2">IF(AND(B17&lt;&gt;"",C17&lt;&gt;""),B17+C17-1,"")</f>
        <v>44463</v>
      </c>
      <c r="E17" s="7">
        <v>8</v>
      </c>
      <c r="F17" s="7"/>
      <c r="G17" s="9" t="s">
        <v>12</v>
      </c>
      <c r="H17" s="30"/>
      <c r="I17" s="31" t="s">
        <v>37</v>
      </c>
      <c r="J17" s="28">
        <v>0</v>
      </c>
      <c r="K17" s="12">
        <f>(F17/E17)-1</f>
        <v>-1</v>
      </c>
    </row>
    <row r="18" spans="1:11" x14ac:dyDescent="0.2">
      <c r="A18" s="7">
        <v>3</v>
      </c>
      <c r="B18" s="8">
        <v>44464</v>
      </c>
      <c r="C18" s="28">
        <v>8</v>
      </c>
      <c r="D18" s="8">
        <f t="shared" si="2"/>
        <v>44471</v>
      </c>
      <c r="E18" s="7">
        <v>8</v>
      </c>
      <c r="F18" s="7"/>
      <c r="G18" s="9" t="s">
        <v>12</v>
      </c>
      <c r="H18" s="30"/>
      <c r="I18" s="31" t="s">
        <v>38</v>
      </c>
      <c r="J18" s="28">
        <v>0</v>
      </c>
      <c r="K18" s="12">
        <f t="shared" ref="K18:K20" si="3">(F18/E18)-1</f>
        <v>-1</v>
      </c>
    </row>
    <row r="19" spans="1:11" x14ac:dyDescent="0.2">
      <c r="A19" s="7">
        <v>4</v>
      </c>
      <c r="B19" s="8">
        <v>44472</v>
      </c>
      <c r="C19" s="28">
        <v>6</v>
      </c>
      <c r="D19" s="8">
        <f t="shared" si="2"/>
        <v>44477</v>
      </c>
      <c r="E19" s="7">
        <v>6</v>
      </c>
      <c r="F19" s="7"/>
      <c r="G19" s="9" t="s">
        <v>12</v>
      </c>
      <c r="H19" s="30"/>
      <c r="I19" s="31" t="s">
        <v>39</v>
      </c>
      <c r="J19" s="28">
        <v>0</v>
      </c>
      <c r="K19" s="12">
        <f t="shared" si="3"/>
        <v>-1</v>
      </c>
    </row>
    <row r="20" spans="1:11" x14ac:dyDescent="0.2">
      <c r="A20" s="7">
        <v>5</v>
      </c>
      <c r="B20" s="8">
        <v>44478</v>
      </c>
      <c r="C20" s="28">
        <v>7</v>
      </c>
      <c r="D20" s="8">
        <f t="shared" si="2"/>
        <v>44484</v>
      </c>
      <c r="E20" s="7">
        <v>7</v>
      </c>
      <c r="F20" s="7"/>
      <c r="G20" s="9" t="s">
        <v>12</v>
      </c>
      <c r="H20" s="30"/>
      <c r="I20" s="31" t="s">
        <v>40</v>
      </c>
      <c r="J20" s="28">
        <v>0</v>
      </c>
      <c r="K20" s="12">
        <f t="shared" si="3"/>
        <v>-1</v>
      </c>
    </row>
    <row r="21" spans="1:11" x14ac:dyDescent="0.2">
      <c r="A21" s="7">
        <v>6</v>
      </c>
      <c r="B21" s="8" t="str">
        <f t="shared" ref="B17:B30" si="4">IF(AND(B20&lt;&gt;"",C20&lt;&gt;"",C21&lt;&gt;""),B20+C20,"")</f>
        <v/>
      </c>
      <c r="C21" s="28"/>
      <c r="D21" s="8" t="str">
        <f t="shared" si="2"/>
        <v/>
      </c>
      <c r="E21" s="7"/>
      <c r="F21" s="7"/>
      <c r="G21" s="9"/>
      <c r="H21" s="30"/>
      <c r="I21" s="31"/>
      <c r="J21" s="28"/>
      <c r="K21" s="12"/>
    </row>
    <row r="22" spans="1:11" x14ac:dyDescent="0.2">
      <c r="A22" s="15"/>
      <c r="B22" s="32" t="str">
        <f t="shared" si="4"/>
        <v/>
      </c>
      <c r="C22" s="3"/>
      <c r="D22" s="32" t="str">
        <f t="shared" ref="D16:D30" si="5">IF(AND(B22&lt;&gt;"",C22&lt;&gt;""),B22+C22-1,"")</f>
        <v/>
      </c>
      <c r="E22" s="15"/>
      <c r="F22" s="15"/>
      <c r="G22" t="str">
        <f t="shared" ref="G22:G30" si="6">IF(AND(OR(G21="Planned",G21="Ongoing"),C22&lt;&gt;""),"Planned","Unplanned")</f>
        <v>Unplanned</v>
      </c>
      <c r="H22" s="33"/>
      <c r="I22" s="34"/>
      <c r="J22" s="35"/>
      <c r="K22" s="18"/>
    </row>
    <row r="23" spans="1:11" x14ac:dyDescent="0.2">
      <c r="A23" s="15" t="str">
        <f>IF(AND(B23&lt;&gt;"",C23&lt;&gt;""),A22+1,"")</f>
        <v/>
      </c>
      <c r="B23" s="32" t="str">
        <f t="shared" si="4"/>
        <v/>
      </c>
      <c r="C23" s="3"/>
      <c r="D23" s="32" t="str">
        <f t="shared" si="5"/>
        <v/>
      </c>
      <c r="E23" s="15" t="str">
        <f>IF(A23="","",SUMIF('[1]Product Backlog'!E$5:E$79,'Release Plan'!A23,'[1]Product Backlog'!D$5:D$79))</f>
        <v/>
      </c>
      <c r="F23" s="15"/>
      <c r="G23" t="str">
        <f t="shared" si="6"/>
        <v>Unplanned</v>
      </c>
      <c r="I23" s="36"/>
      <c r="J23" s="35"/>
      <c r="K23" s="19"/>
    </row>
    <row r="24" spans="1:11" x14ac:dyDescent="0.2">
      <c r="A24" s="15" t="str">
        <f t="shared" ref="A24:A30" si="7">IF(AND(B24&lt;&gt;"",C24&lt;&gt;""),A23+1,"")</f>
        <v/>
      </c>
      <c r="B24" s="32" t="str">
        <f t="shared" si="4"/>
        <v/>
      </c>
      <c r="C24" s="3"/>
      <c r="D24" s="32" t="str">
        <f t="shared" si="5"/>
        <v/>
      </c>
      <c r="E24" s="15" t="str">
        <f>IF(A24="","",SUMIF('[1]Product Backlog'!E$5:E$79,'Release Plan'!A24,'[1]Product Backlog'!D$5:D$79))</f>
        <v/>
      </c>
      <c r="F24" s="15"/>
      <c r="G24" t="str">
        <f t="shared" si="6"/>
        <v>Unplanned</v>
      </c>
      <c r="I24" s="36"/>
      <c r="J24" s="35"/>
      <c r="K24" s="19"/>
    </row>
    <row r="25" spans="1:11" x14ac:dyDescent="0.2">
      <c r="A25" s="15" t="str">
        <f t="shared" si="7"/>
        <v/>
      </c>
      <c r="B25" s="32" t="str">
        <f t="shared" si="4"/>
        <v/>
      </c>
      <c r="C25" s="3"/>
      <c r="D25" s="32" t="str">
        <f t="shared" si="5"/>
        <v/>
      </c>
      <c r="E25" s="15" t="str">
        <f>IF(A25="","",SUMIF('[1]Product Backlog'!E$5:E$79,'Release Plan'!A25,'[1]Product Backlog'!D$5:D$79))</f>
        <v/>
      </c>
      <c r="F25" s="15"/>
      <c r="G25" t="str">
        <f t="shared" si="6"/>
        <v>Unplanned</v>
      </c>
      <c r="I25" s="36"/>
      <c r="J25" s="35"/>
      <c r="K25" s="19"/>
    </row>
    <row r="26" spans="1:11" x14ac:dyDescent="0.2">
      <c r="A26" s="15" t="str">
        <f t="shared" si="7"/>
        <v/>
      </c>
      <c r="B26" s="32" t="str">
        <f t="shared" si="4"/>
        <v/>
      </c>
      <c r="C26" s="3"/>
      <c r="D26" s="32" t="str">
        <f t="shared" si="5"/>
        <v/>
      </c>
      <c r="E26" s="15" t="str">
        <f>IF(A26="","",SUMIF('[1]Product Backlog'!E$5:E$79,'Release Plan'!A26,'[1]Product Backlog'!D$5:D$79))</f>
        <v/>
      </c>
      <c r="F26" s="15"/>
      <c r="G26" t="str">
        <f t="shared" si="6"/>
        <v>Unplanned</v>
      </c>
      <c r="I26" s="36"/>
      <c r="J26" s="35"/>
      <c r="K26" s="19"/>
    </row>
    <row r="27" spans="1:11" x14ac:dyDescent="0.2">
      <c r="A27" s="15" t="str">
        <f t="shared" si="7"/>
        <v/>
      </c>
      <c r="B27" s="32" t="str">
        <f t="shared" si="4"/>
        <v/>
      </c>
      <c r="C27" s="3"/>
      <c r="D27" s="32" t="str">
        <f t="shared" si="5"/>
        <v/>
      </c>
      <c r="E27" s="15" t="str">
        <f>IF(A27="","",SUMIF('[1]Product Backlog'!E$5:E$79,'Release Plan'!A27,'[1]Product Backlog'!D$5:D$79))</f>
        <v/>
      </c>
      <c r="F27" s="15"/>
      <c r="G27" t="str">
        <f t="shared" si="6"/>
        <v>Unplanned</v>
      </c>
      <c r="I27" s="36"/>
      <c r="J27" s="35"/>
      <c r="K27" s="19"/>
    </row>
    <row r="28" spans="1:11" x14ac:dyDescent="0.2">
      <c r="A28" s="15" t="str">
        <f t="shared" si="7"/>
        <v/>
      </c>
      <c r="B28" s="32" t="str">
        <f t="shared" si="4"/>
        <v/>
      </c>
      <c r="C28" s="3"/>
      <c r="D28" s="32" t="str">
        <f t="shared" si="5"/>
        <v/>
      </c>
      <c r="E28" s="15" t="str">
        <f>IF(A28="","",SUMIF('[1]Product Backlog'!E$5:E$79,'Release Plan'!A28,'[1]Product Backlog'!D$5:D$79))</f>
        <v/>
      </c>
      <c r="F28" s="15"/>
      <c r="G28" t="str">
        <f t="shared" si="6"/>
        <v>Unplanned</v>
      </c>
      <c r="I28" s="36"/>
      <c r="J28" s="35"/>
      <c r="K28" s="19"/>
    </row>
    <row r="29" spans="1:11" x14ac:dyDescent="0.2">
      <c r="A29" s="15" t="str">
        <f t="shared" si="7"/>
        <v/>
      </c>
      <c r="B29" s="32" t="str">
        <f t="shared" si="4"/>
        <v/>
      </c>
      <c r="C29" s="3"/>
      <c r="D29" s="32" t="str">
        <f t="shared" si="5"/>
        <v/>
      </c>
      <c r="E29" s="15" t="str">
        <f>IF(A29="","",SUMIF('[1]Product Backlog'!E$5:E$79,'Release Plan'!A29,'[1]Product Backlog'!D$5:D$79))</f>
        <v/>
      </c>
      <c r="F29" s="15"/>
      <c r="G29" t="str">
        <f t="shared" si="6"/>
        <v>Unplanned</v>
      </c>
      <c r="I29" s="36"/>
      <c r="J29" s="35"/>
      <c r="K29" s="19"/>
    </row>
    <row r="30" spans="1:11" x14ac:dyDescent="0.2">
      <c r="A30" s="15" t="str">
        <f t="shared" si="7"/>
        <v/>
      </c>
      <c r="B30" s="32" t="str">
        <f t="shared" si="4"/>
        <v/>
      </c>
      <c r="C30" s="3"/>
      <c r="D30" s="32" t="str">
        <f t="shared" si="5"/>
        <v/>
      </c>
      <c r="E30" s="15" t="str">
        <f>IF(A30="","",SUMIF('[1]Product Backlog'!E$5:E$79,'Release Plan'!A30,'[1]Product Backlog'!D$5:D$79))</f>
        <v/>
      </c>
      <c r="F30" s="15"/>
      <c r="G30" t="str">
        <f t="shared" si="6"/>
        <v>Unplanned</v>
      </c>
      <c r="I30" s="37"/>
      <c r="J30" s="38"/>
      <c r="K30" s="26"/>
    </row>
    <row r="31" spans="1:11" x14ac:dyDescent="0.2">
      <c r="A31" s="39"/>
      <c r="B31" s="39"/>
      <c r="C31" s="39"/>
      <c r="D31" s="40" t="s">
        <v>18</v>
      </c>
      <c r="E31" s="41" t="e">
        <f>SUMIF('[1]Product Backlog'!E$5:E$79,"",'[1]Product Backlog'!D$5:D$79)-SUMIF('[1]Product Backlog'!C$5:C$79,"Removed",'[1]Product Backlog'!D$5:D$79)</f>
        <v>#VALUE!</v>
      </c>
      <c r="F31" s="41"/>
      <c r="G31" s="39"/>
      <c r="H31" s="42"/>
      <c r="I31" s="39"/>
    </row>
    <row r="32" spans="1:11" x14ac:dyDescent="0.2">
      <c r="D32" s="43" t="s">
        <v>19</v>
      </c>
      <c r="E32" s="41">
        <f>SUM(E16:E30)</f>
        <v>34</v>
      </c>
      <c r="F32" s="41">
        <f>SUM(F16:F30)</f>
        <v>8</v>
      </c>
    </row>
  </sheetData>
  <conditionalFormatting sqref="H4:I10 E5:F10 E31:F32 A4:D10">
    <cfRule type="expression" dxfId="40" priority="7" stopIfTrue="1">
      <formula>$G4="Planned"</formula>
    </cfRule>
    <cfRule type="expression" dxfId="39" priority="8" stopIfTrue="1">
      <formula>$G4="Ongoing"</formula>
    </cfRule>
  </conditionalFormatting>
  <conditionalFormatting sqref="G4:G10 G16:G30">
    <cfRule type="expression" dxfId="38" priority="9" stopIfTrue="1">
      <formula>$G4="Planned"</formula>
    </cfRule>
    <cfRule type="expression" dxfId="37" priority="10" stopIfTrue="1">
      <formula>$G4="Ongoing"</formula>
    </cfRule>
    <cfRule type="cellIs" dxfId="36" priority="11" stopIfTrue="1" operator="equal">
      <formula>"Unplanned"</formula>
    </cfRule>
  </conditionalFormatting>
  <conditionalFormatting sqref="E4:F5 F6 H16:I30 A16:F30">
    <cfRule type="expression" dxfId="35" priority="12" stopIfTrue="1">
      <formula>OR($G4="Planned",$G4="Unplanned")</formula>
    </cfRule>
    <cfRule type="expression" dxfId="34" priority="13" stopIfTrue="1">
      <formula>$G4="Ongoing"</formula>
    </cfRule>
  </conditionalFormatting>
  <conditionalFormatting sqref="B16:B21">
    <cfRule type="expression" dxfId="33" priority="5" stopIfTrue="1">
      <formula>$G16="Planned"</formula>
    </cfRule>
    <cfRule type="expression" dxfId="32" priority="6" stopIfTrue="1">
      <formula>$G16="Ongoing"</formula>
    </cfRule>
  </conditionalFormatting>
  <conditionalFormatting sqref="B16:B21">
    <cfRule type="expression" dxfId="31" priority="3" stopIfTrue="1">
      <formula>$G16="Planned"</formula>
    </cfRule>
    <cfRule type="expression" dxfId="30" priority="4" stopIfTrue="1">
      <formula>$G16="Ongoing"</formula>
    </cfRule>
  </conditionalFormatting>
  <conditionalFormatting sqref="D16:D21">
    <cfRule type="expression" dxfId="29" priority="1" stopIfTrue="1">
      <formula>$G16="Planned"</formula>
    </cfRule>
    <cfRule type="expression" dxfId="28" priority="2" stopIfTrue="1">
      <formula>$G16="Ongoing"</formula>
    </cfRule>
  </conditionalFormatting>
  <dataValidations count="1">
    <dataValidation type="list" allowBlank="1" showInputMessage="1" showErrorMessage="1" sqref="G4:G1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G16:G3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WVO983056:WVO983070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K28"/>
  <sheetViews>
    <sheetView workbookViewId="0">
      <pane ySplit="4" topLeftCell="A5" activePane="bottomLeft" state="frozen"/>
      <selection pane="bottomLeft" activeCell="B16" sqref="B16"/>
    </sheetView>
  </sheetViews>
  <sheetFormatPr baseColWidth="10" defaultColWidth="9.140625" defaultRowHeight="12.75" x14ac:dyDescent="0.2"/>
  <cols>
    <col min="1" max="1" width="9.140625" style="47"/>
    <col min="2" max="2" width="39.28515625" style="45" customWidth="1"/>
    <col min="3" max="3" width="10.85546875" style="47" customWidth="1"/>
    <col min="4" max="6" width="9.140625" style="47"/>
    <col min="7" max="7" width="10.7109375" style="47" bestFit="1" customWidth="1"/>
    <col min="8" max="8" width="39.5703125" style="45" customWidth="1"/>
    <col min="9" max="9" width="46.140625" style="48" customWidth="1"/>
    <col min="10" max="257" width="9.140625" style="48"/>
    <col min="258" max="258" width="39.28515625" style="48" customWidth="1"/>
    <col min="259" max="259" width="10.85546875" style="48" customWidth="1"/>
    <col min="260" max="262" width="9.140625" style="48"/>
    <col min="263" max="263" width="10.7109375" style="48" bestFit="1" customWidth="1"/>
    <col min="264" max="264" width="39.5703125" style="48" customWidth="1"/>
    <col min="265" max="265" width="46.140625" style="48" customWidth="1"/>
    <col min="266" max="513" width="9.140625" style="48"/>
    <col min="514" max="514" width="39.28515625" style="48" customWidth="1"/>
    <col min="515" max="515" width="10.85546875" style="48" customWidth="1"/>
    <col min="516" max="518" width="9.140625" style="48"/>
    <col min="519" max="519" width="10.7109375" style="48" bestFit="1" customWidth="1"/>
    <col min="520" max="520" width="39.5703125" style="48" customWidth="1"/>
    <col min="521" max="521" width="46.140625" style="48" customWidth="1"/>
    <col min="522" max="769" width="9.140625" style="48"/>
    <col min="770" max="770" width="39.28515625" style="48" customWidth="1"/>
    <col min="771" max="771" width="10.85546875" style="48" customWidth="1"/>
    <col min="772" max="774" width="9.140625" style="48"/>
    <col min="775" max="775" width="10.7109375" style="48" bestFit="1" customWidth="1"/>
    <col min="776" max="776" width="39.5703125" style="48" customWidth="1"/>
    <col min="777" max="777" width="46.140625" style="48" customWidth="1"/>
    <col min="778" max="1025" width="9.140625" style="48"/>
    <col min="1026" max="1026" width="39.28515625" style="48" customWidth="1"/>
    <col min="1027" max="1027" width="10.85546875" style="48" customWidth="1"/>
    <col min="1028" max="1030" width="9.140625" style="48"/>
    <col min="1031" max="1031" width="10.7109375" style="48" bestFit="1" customWidth="1"/>
    <col min="1032" max="1032" width="39.5703125" style="48" customWidth="1"/>
    <col min="1033" max="1033" width="46.140625" style="48" customWidth="1"/>
    <col min="1034" max="1281" width="9.140625" style="48"/>
    <col min="1282" max="1282" width="39.28515625" style="48" customWidth="1"/>
    <col min="1283" max="1283" width="10.85546875" style="48" customWidth="1"/>
    <col min="1284" max="1286" width="9.140625" style="48"/>
    <col min="1287" max="1287" width="10.7109375" style="48" bestFit="1" customWidth="1"/>
    <col min="1288" max="1288" width="39.5703125" style="48" customWidth="1"/>
    <col min="1289" max="1289" width="46.140625" style="48" customWidth="1"/>
    <col min="1290" max="1537" width="9.140625" style="48"/>
    <col min="1538" max="1538" width="39.28515625" style="48" customWidth="1"/>
    <col min="1539" max="1539" width="10.85546875" style="48" customWidth="1"/>
    <col min="1540" max="1542" width="9.140625" style="48"/>
    <col min="1543" max="1543" width="10.7109375" style="48" bestFit="1" customWidth="1"/>
    <col min="1544" max="1544" width="39.5703125" style="48" customWidth="1"/>
    <col min="1545" max="1545" width="46.140625" style="48" customWidth="1"/>
    <col min="1546" max="1793" width="9.140625" style="48"/>
    <col min="1794" max="1794" width="39.28515625" style="48" customWidth="1"/>
    <col min="1795" max="1795" width="10.85546875" style="48" customWidth="1"/>
    <col min="1796" max="1798" width="9.140625" style="48"/>
    <col min="1799" max="1799" width="10.7109375" style="48" bestFit="1" customWidth="1"/>
    <col min="1800" max="1800" width="39.5703125" style="48" customWidth="1"/>
    <col min="1801" max="1801" width="46.140625" style="48" customWidth="1"/>
    <col min="1802" max="2049" width="9.140625" style="48"/>
    <col min="2050" max="2050" width="39.28515625" style="48" customWidth="1"/>
    <col min="2051" max="2051" width="10.85546875" style="48" customWidth="1"/>
    <col min="2052" max="2054" width="9.140625" style="48"/>
    <col min="2055" max="2055" width="10.7109375" style="48" bestFit="1" customWidth="1"/>
    <col min="2056" max="2056" width="39.5703125" style="48" customWidth="1"/>
    <col min="2057" max="2057" width="46.140625" style="48" customWidth="1"/>
    <col min="2058" max="2305" width="9.140625" style="48"/>
    <col min="2306" max="2306" width="39.28515625" style="48" customWidth="1"/>
    <col min="2307" max="2307" width="10.85546875" style="48" customWidth="1"/>
    <col min="2308" max="2310" width="9.140625" style="48"/>
    <col min="2311" max="2311" width="10.7109375" style="48" bestFit="1" customWidth="1"/>
    <col min="2312" max="2312" width="39.5703125" style="48" customWidth="1"/>
    <col min="2313" max="2313" width="46.140625" style="48" customWidth="1"/>
    <col min="2314" max="2561" width="9.140625" style="48"/>
    <col min="2562" max="2562" width="39.28515625" style="48" customWidth="1"/>
    <col min="2563" max="2563" width="10.85546875" style="48" customWidth="1"/>
    <col min="2564" max="2566" width="9.140625" style="48"/>
    <col min="2567" max="2567" width="10.7109375" style="48" bestFit="1" customWidth="1"/>
    <col min="2568" max="2568" width="39.5703125" style="48" customWidth="1"/>
    <col min="2569" max="2569" width="46.140625" style="48" customWidth="1"/>
    <col min="2570" max="2817" width="9.140625" style="48"/>
    <col min="2818" max="2818" width="39.28515625" style="48" customWidth="1"/>
    <col min="2819" max="2819" width="10.85546875" style="48" customWidth="1"/>
    <col min="2820" max="2822" width="9.140625" style="48"/>
    <col min="2823" max="2823" width="10.7109375" style="48" bestFit="1" customWidth="1"/>
    <col min="2824" max="2824" width="39.5703125" style="48" customWidth="1"/>
    <col min="2825" max="2825" width="46.140625" style="48" customWidth="1"/>
    <col min="2826" max="3073" width="9.140625" style="48"/>
    <col min="3074" max="3074" width="39.28515625" style="48" customWidth="1"/>
    <col min="3075" max="3075" width="10.85546875" style="48" customWidth="1"/>
    <col min="3076" max="3078" width="9.140625" style="48"/>
    <col min="3079" max="3079" width="10.7109375" style="48" bestFit="1" customWidth="1"/>
    <col min="3080" max="3080" width="39.5703125" style="48" customWidth="1"/>
    <col min="3081" max="3081" width="46.140625" style="48" customWidth="1"/>
    <col min="3082" max="3329" width="9.140625" style="48"/>
    <col min="3330" max="3330" width="39.28515625" style="48" customWidth="1"/>
    <col min="3331" max="3331" width="10.85546875" style="48" customWidth="1"/>
    <col min="3332" max="3334" width="9.140625" style="48"/>
    <col min="3335" max="3335" width="10.7109375" style="48" bestFit="1" customWidth="1"/>
    <col min="3336" max="3336" width="39.5703125" style="48" customWidth="1"/>
    <col min="3337" max="3337" width="46.140625" style="48" customWidth="1"/>
    <col min="3338" max="3585" width="9.140625" style="48"/>
    <col min="3586" max="3586" width="39.28515625" style="48" customWidth="1"/>
    <col min="3587" max="3587" width="10.85546875" style="48" customWidth="1"/>
    <col min="3588" max="3590" width="9.140625" style="48"/>
    <col min="3591" max="3591" width="10.7109375" style="48" bestFit="1" customWidth="1"/>
    <col min="3592" max="3592" width="39.5703125" style="48" customWidth="1"/>
    <col min="3593" max="3593" width="46.140625" style="48" customWidth="1"/>
    <col min="3594" max="3841" width="9.140625" style="48"/>
    <col min="3842" max="3842" width="39.28515625" style="48" customWidth="1"/>
    <col min="3843" max="3843" width="10.85546875" style="48" customWidth="1"/>
    <col min="3844" max="3846" width="9.140625" style="48"/>
    <col min="3847" max="3847" width="10.7109375" style="48" bestFit="1" customWidth="1"/>
    <col min="3848" max="3848" width="39.5703125" style="48" customWidth="1"/>
    <col min="3849" max="3849" width="46.140625" style="48" customWidth="1"/>
    <col min="3850" max="4097" width="9.140625" style="48"/>
    <col min="4098" max="4098" width="39.28515625" style="48" customWidth="1"/>
    <col min="4099" max="4099" width="10.85546875" style="48" customWidth="1"/>
    <col min="4100" max="4102" width="9.140625" style="48"/>
    <col min="4103" max="4103" width="10.7109375" style="48" bestFit="1" customWidth="1"/>
    <col min="4104" max="4104" width="39.5703125" style="48" customWidth="1"/>
    <col min="4105" max="4105" width="46.140625" style="48" customWidth="1"/>
    <col min="4106" max="4353" width="9.140625" style="48"/>
    <col min="4354" max="4354" width="39.28515625" style="48" customWidth="1"/>
    <col min="4355" max="4355" width="10.85546875" style="48" customWidth="1"/>
    <col min="4356" max="4358" width="9.140625" style="48"/>
    <col min="4359" max="4359" width="10.7109375" style="48" bestFit="1" customWidth="1"/>
    <col min="4360" max="4360" width="39.5703125" style="48" customWidth="1"/>
    <col min="4361" max="4361" width="46.140625" style="48" customWidth="1"/>
    <col min="4362" max="4609" width="9.140625" style="48"/>
    <col min="4610" max="4610" width="39.28515625" style="48" customWidth="1"/>
    <col min="4611" max="4611" width="10.85546875" style="48" customWidth="1"/>
    <col min="4612" max="4614" width="9.140625" style="48"/>
    <col min="4615" max="4615" width="10.7109375" style="48" bestFit="1" customWidth="1"/>
    <col min="4616" max="4616" width="39.5703125" style="48" customWidth="1"/>
    <col min="4617" max="4617" width="46.140625" style="48" customWidth="1"/>
    <col min="4618" max="4865" width="9.140625" style="48"/>
    <col min="4866" max="4866" width="39.28515625" style="48" customWidth="1"/>
    <col min="4867" max="4867" width="10.85546875" style="48" customWidth="1"/>
    <col min="4868" max="4870" width="9.140625" style="48"/>
    <col min="4871" max="4871" width="10.7109375" style="48" bestFit="1" customWidth="1"/>
    <col min="4872" max="4872" width="39.5703125" style="48" customWidth="1"/>
    <col min="4873" max="4873" width="46.140625" style="48" customWidth="1"/>
    <col min="4874" max="5121" width="9.140625" style="48"/>
    <col min="5122" max="5122" width="39.28515625" style="48" customWidth="1"/>
    <col min="5123" max="5123" width="10.85546875" style="48" customWidth="1"/>
    <col min="5124" max="5126" width="9.140625" style="48"/>
    <col min="5127" max="5127" width="10.7109375" style="48" bestFit="1" customWidth="1"/>
    <col min="5128" max="5128" width="39.5703125" style="48" customWidth="1"/>
    <col min="5129" max="5129" width="46.140625" style="48" customWidth="1"/>
    <col min="5130" max="5377" width="9.140625" style="48"/>
    <col min="5378" max="5378" width="39.28515625" style="48" customWidth="1"/>
    <col min="5379" max="5379" width="10.85546875" style="48" customWidth="1"/>
    <col min="5380" max="5382" width="9.140625" style="48"/>
    <col min="5383" max="5383" width="10.7109375" style="48" bestFit="1" customWidth="1"/>
    <col min="5384" max="5384" width="39.5703125" style="48" customWidth="1"/>
    <col min="5385" max="5385" width="46.140625" style="48" customWidth="1"/>
    <col min="5386" max="5633" width="9.140625" style="48"/>
    <col min="5634" max="5634" width="39.28515625" style="48" customWidth="1"/>
    <col min="5635" max="5635" width="10.85546875" style="48" customWidth="1"/>
    <col min="5636" max="5638" width="9.140625" style="48"/>
    <col min="5639" max="5639" width="10.7109375" style="48" bestFit="1" customWidth="1"/>
    <col min="5640" max="5640" width="39.5703125" style="48" customWidth="1"/>
    <col min="5641" max="5641" width="46.140625" style="48" customWidth="1"/>
    <col min="5642" max="5889" width="9.140625" style="48"/>
    <col min="5890" max="5890" width="39.28515625" style="48" customWidth="1"/>
    <col min="5891" max="5891" width="10.85546875" style="48" customWidth="1"/>
    <col min="5892" max="5894" width="9.140625" style="48"/>
    <col min="5895" max="5895" width="10.7109375" style="48" bestFit="1" customWidth="1"/>
    <col min="5896" max="5896" width="39.5703125" style="48" customWidth="1"/>
    <col min="5897" max="5897" width="46.140625" style="48" customWidth="1"/>
    <col min="5898" max="6145" width="9.140625" style="48"/>
    <col min="6146" max="6146" width="39.28515625" style="48" customWidth="1"/>
    <col min="6147" max="6147" width="10.85546875" style="48" customWidth="1"/>
    <col min="6148" max="6150" width="9.140625" style="48"/>
    <col min="6151" max="6151" width="10.7109375" style="48" bestFit="1" customWidth="1"/>
    <col min="6152" max="6152" width="39.5703125" style="48" customWidth="1"/>
    <col min="6153" max="6153" width="46.140625" style="48" customWidth="1"/>
    <col min="6154" max="6401" width="9.140625" style="48"/>
    <col min="6402" max="6402" width="39.28515625" style="48" customWidth="1"/>
    <col min="6403" max="6403" width="10.85546875" style="48" customWidth="1"/>
    <col min="6404" max="6406" width="9.140625" style="48"/>
    <col min="6407" max="6407" width="10.7109375" style="48" bestFit="1" customWidth="1"/>
    <col min="6408" max="6408" width="39.5703125" style="48" customWidth="1"/>
    <col min="6409" max="6409" width="46.140625" style="48" customWidth="1"/>
    <col min="6410" max="6657" width="9.140625" style="48"/>
    <col min="6658" max="6658" width="39.28515625" style="48" customWidth="1"/>
    <col min="6659" max="6659" width="10.85546875" style="48" customWidth="1"/>
    <col min="6660" max="6662" width="9.140625" style="48"/>
    <col min="6663" max="6663" width="10.7109375" style="48" bestFit="1" customWidth="1"/>
    <col min="6664" max="6664" width="39.5703125" style="48" customWidth="1"/>
    <col min="6665" max="6665" width="46.140625" style="48" customWidth="1"/>
    <col min="6666" max="6913" width="9.140625" style="48"/>
    <col min="6914" max="6914" width="39.28515625" style="48" customWidth="1"/>
    <col min="6915" max="6915" width="10.85546875" style="48" customWidth="1"/>
    <col min="6916" max="6918" width="9.140625" style="48"/>
    <col min="6919" max="6919" width="10.7109375" style="48" bestFit="1" customWidth="1"/>
    <col min="6920" max="6920" width="39.5703125" style="48" customWidth="1"/>
    <col min="6921" max="6921" width="46.140625" style="48" customWidth="1"/>
    <col min="6922" max="7169" width="9.140625" style="48"/>
    <col min="7170" max="7170" width="39.28515625" style="48" customWidth="1"/>
    <col min="7171" max="7171" width="10.85546875" style="48" customWidth="1"/>
    <col min="7172" max="7174" width="9.140625" style="48"/>
    <col min="7175" max="7175" width="10.7109375" style="48" bestFit="1" customWidth="1"/>
    <col min="7176" max="7176" width="39.5703125" style="48" customWidth="1"/>
    <col min="7177" max="7177" width="46.140625" style="48" customWidth="1"/>
    <col min="7178" max="7425" width="9.140625" style="48"/>
    <col min="7426" max="7426" width="39.28515625" style="48" customWidth="1"/>
    <col min="7427" max="7427" width="10.85546875" style="48" customWidth="1"/>
    <col min="7428" max="7430" width="9.140625" style="48"/>
    <col min="7431" max="7431" width="10.7109375" style="48" bestFit="1" customWidth="1"/>
    <col min="7432" max="7432" width="39.5703125" style="48" customWidth="1"/>
    <col min="7433" max="7433" width="46.140625" style="48" customWidth="1"/>
    <col min="7434" max="7681" width="9.140625" style="48"/>
    <col min="7682" max="7682" width="39.28515625" style="48" customWidth="1"/>
    <col min="7683" max="7683" width="10.85546875" style="48" customWidth="1"/>
    <col min="7684" max="7686" width="9.140625" style="48"/>
    <col min="7687" max="7687" width="10.7109375" style="48" bestFit="1" customWidth="1"/>
    <col min="7688" max="7688" width="39.5703125" style="48" customWidth="1"/>
    <col min="7689" max="7689" width="46.140625" style="48" customWidth="1"/>
    <col min="7690" max="7937" width="9.140625" style="48"/>
    <col min="7938" max="7938" width="39.28515625" style="48" customWidth="1"/>
    <col min="7939" max="7939" width="10.85546875" style="48" customWidth="1"/>
    <col min="7940" max="7942" width="9.140625" style="48"/>
    <col min="7943" max="7943" width="10.7109375" style="48" bestFit="1" customWidth="1"/>
    <col min="7944" max="7944" width="39.5703125" style="48" customWidth="1"/>
    <col min="7945" max="7945" width="46.140625" style="48" customWidth="1"/>
    <col min="7946" max="8193" width="9.140625" style="48"/>
    <col min="8194" max="8194" width="39.28515625" style="48" customWidth="1"/>
    <col min="8195" max="8195" width="10.85546875" style="48" customWidth="1"/>
    <col min="8196" max="8198" width="9.140625" style="48"/>
    <col min="8199" max="8199" width="10.7109375" style="48" bestFit="1" customWidth="1"/>
    <col min="8200" max="8200" width="39.5703125" style="48" customWidth="1"/>
    <col min="8201" max="8201" width="46.140625" style="48" customWidth="1"/>
    <col min="8202" max="8449" width="9.140625" style="48"/>
    <col min="8450" max="8450" width="39.28515625" style="48" customWidth="1"/>
    <col min="8451" max="8451" width="10.85546875" style="48" customWidth="1"/>
    <col min="8452" max="8454" width="9.140625" style="48"/>
    <col min="8455" max="8455" width="10.7109375" style="48" bestFit="1" customWidth="1"/>
    <col min="8456" max="8456" width="39.5703125" style="48" customWidth="1"/>
    <col min="8457" max="8457" width="46.140625" style="48" customWidth="1"/>
    <col min="8458" max="8705" width="9.140625" style="48"/>
    <col min="8706" max="8706" width="39.28515625" style="48" customWidth="1"/>
    <col min="8707" max="8707" width="10.85546875" style="48" customWidth="1"/>
    <col min="8708" max="8710" width="9.140625" style="48"/>
    <col min="8711" max="8711" width="10.7109375" style="48" bestFit="1" customWidth="1"/>
    <col min="8712" max="8712" width="39.5703125" style="48" customWidth="1"/>
    <col min="8713" max="8713" width="46.140625" style="48" customWidth="1"/>
    <col min="8714" max="8961" width="9.140625" style="48"/>
    <col min="8962" max="8962" width="39.28515625" style="48" customWidth="1"/>
    <col min="8963" max="8963" width="10.85546875" style="48" customWidth="1"/>
    <col min="8964" max="8966" width="9.140625" style="48"/>
    <col min="8967" max="8967" width="10.7109375" style="48" bestFit="1" customWidth="1"/>
    <col min="8968" max="8968" width="39.5703125" style="48" customWidth="1"/>
    <col min="8969" max="8969" width="46.140625" style="48" customWidth="1"/>
    <col min="8970" max="9217" width="9.140625" style="48"/>
    <col min="9218" max="9218" width="39.28515625" style="48" customWidth="1"/>
    <col min="9219" max="9219" width="10.85546875" style="48" customWidth="1"/>
    <col min="9220" max="9222" width="9.140625" style="48"/>
    <col min="9223" max="9223" width="10.7109375" style="48" bestFit="1" customWidth="1"/>
    <col min="9224" max="9224" width="39.5703125" style="48" customWidth="1"/>
    <col min="9225" max="9225" width="46.140625" style="48" customWidth="1"/>
    <col min="9226" max="9473" width="9.140625" style="48"/>
    <col min="9474" max="9474" width="39.28515625" style="48" customWidth="1"/>
    <col min="9475" max="9475" width="10.85546875" style="48" customWidth="1"/>
    <col min="9476" max="9478" width="9.140625" style="48"/>
    <col min="9479" max="9479" width="10.7109375" style="48" bestFit="1" customWidth="1"/>
    <col min="9480" max="9480" width="39.5703125" style="48" customWidth="1"/>
    <col min="9481" max="9481" width="46.140625" style="48" customWidth="1"/>
    <col min="9482" max="9729" width="9.140625" style="48"/>
    <col min="9730" max="9730" width="39.28515625" style="48" customWidth="1"/>
    <col min="9731" max="9731" width="10.85546875" style="48" customWidth="1"/>
    <col min="9732" max="9734" width="9.140625" style="48"/>
    <col min="9735" max="9735" width="10.7109375" style="48" bestFit="1" customWidth="1"/>
    <col min="9736" max="9736" width="39.5703125" style="48" customWidth="1"/>
    <col min="9737" max="9737" width="46.140625" style="48" customWidth="1"/>
    <col min="9738" max="9985" width="9.140625" style="48"/>
    <col min="9986" max="9986" width="39.28515625" style="48" customWidth="1"/>
    <col min="9987" max="9987" width="10.85546875" style="48" customWidth="1"/>
    <col min="9988" max="9990" width="9.140625" style="48"/>
    <col min="9991" max="9991" width="10.7109375" style="48" bestFit="1" customWidth="1"/>
    <col min="9992" max="9992" width="39.5703125" style="48" customWidth="1"/>
    <col min="9993" max="9993" width="46.140625" style="48" customWidth="1"/>
    <col min="9994" max="10241" width="9.140625" style="48"/>
    <col min="10242" max="10242" width="39.28515625" style="48" customWidth="1"/>
    <col min="10243" max="10243" width="10.85546875" style="48" customWidth="1"/>
    <col min="10244" max="10246" width="9.140625" style="48"/>
    <col min="10247" max="10247" width="10.7109375" style="48" bestFit="1" customWidth="1"/>
    <col min="10248" max="10248" width="39.5703125" style="48" customWidth="1"/>
    <col min="10249" max="10249" width="46.140625" style="48" customWidth="1"/>
    <col min="10250" max="10497" width="9.140625" style="48"/>
    <col min="10498" max="10498" width="39.28515625" style="48" customWidth="1"/>
    <col min="10499" max="10499" width="10.85546875" style="48" customWidth="1"/>
    <col min="10500" max="10502" width="9.140625" style="48"/>
    <col min="10503" max="10503" width="10.7109375" style="48" bestFit="1" customWidth="1"/>
    <col min="10504" max="10504" width="39.5703125" style="48" customWidth="1"/>
    <col min="10505" max="10505" width="46.140625" style="48" customWidth="1"/>
    <col min="10506" max="10753" width="9.140625" style="48"/>
    <col min="10754" max="10754" width="39.28515625" style="48" customWidth="1"/>
    <col min="10755" max="10755" width="10.85546875" style="48" customWidth="1"/>
    <col min="10756" max="10758" width="9.140625" style="48"/>
    <col min="10759" max="10759" width="10.7109375" style="48" bestFit="1" customWidth="1"/>
    <col min="10760" max="10760" width="39.5703125" style="48" customWidth="1"/>
    <col min="10761" max="10761" width="46.140625" style="48" customWidth="1"/>
    <col min="10762" max="11009" width="9.140625" style="48"/>
    <col min="11010" max="11010" width="39.28515625" style="48" customWidth="1"/>
    <col min="11011" max="11011" width="10.85546875" style="48" customWidth="1"/>
    <col min="11012" max="11014" width="9.140625" style="48"/>
    <col min="11015" max="11015" width="10.7109375" style="48" bestFit="1" customWidth="1"/>
    <col min="11016" max="11016" width="39.5703125" style="48" customWidth="1"/>
    <col min="11017" max="11017" width="46.140625" style="48" customWidth="1"/>
    <col min="11018" max="11265" width="9.140625" style="48"/>
    <col min="11266" max="11266" width="39.28515625" style="48" customWidth="1"/>
    <col min="11267" max="11267" width="10.85546875" style="48" customWidth="1"/>
    <col min="11268" max="11270" width="9.140625" style="48"/>
    <col min="11271" max="11271" width="10.7109375" style="48" bestFit="1" customWidth="1"/>
    <col min="11272" max="11272" width="39.5703125" style="48" customWidth="1"/>
    <col min="11273" max="11273" width="46.140625" style="48" customWidth="1"/>
    <col min="11274" max="11521" width="9.140625" style="48"/>
    <col min="11522" max="11522" width="39.28515625" style="48" customWidth="1"/>
    <col min="11523" max="11523" width="10.85546875" style="48" customWidth="1"/>
    <col min="11524" max="11526" width="9.140625" style="48"/>
    <col min="11527" max="11527" width="10.7109375" style="48" bestFit="1" customWidth="1"/>
    <col min="11528" max="11528" width="39.5703125" style="48" customWidth="1"/>
    <col min="11529" max="11529" width="46.140625" style="48" customWidth="1"/>
    <col min="11530" max="11777" width="9.140625" style="48"/>
    <col min="11778" max="11778" width="39.28515625" style="48" customWidth="1"/>
    <col min="11779" max="11779" width="10.85546875" style="48" customWidth="1"/>
    <col min="11780" max="11782" width="9.140625" style="48"/>
    <col min="11783" max="11783" width="10.7109375" style="48" bestFit="1" customWidth="1"/>
    <col min="11784" max="11784" width="39.5703125" style="48" customWidth="1"/>
    <col min="11785" max="11785" width="46.140625" style="48" customWidth="1"/>
    <col min="11786" max="12033" width="9.140625" style="48"/>
    <col min="12034" max="12034" width="39.28515625" style="48" customWidth="1"/>
    <col min="12035" max="12035" width="10.85546875" style="48" customWidth="1"/>
    <col min="12036" max="12038" width="9.140625" style="48"/>
    <col min="12039" max="12039" width="10.7109375" style="48" bestFit="1" customWidth="1"/>
    <col min="12040" max="12040" width="39.5703125" style="48" customWidth="1"/>
    <col min="12041" max="12041" width="46.140625" style="48" customWidth="1"/>
    <col min="12042" max="12289" width="9.140625" style="48"/>
    <col min="12290" max="12290" width="39.28515625" style="48" customWidth="1"/>
    <col min="12291" max="12291" width="10.85546875" style="48" customWidth="1"/>
    <col min="12292" max="12294" width="9.140625" style="48"/>
    <col min="12295" max="12295" width="10.7109375" style="48" bestFit="1" customWidth="1"/>
    <col min="12296" max="12296" width="39.5703125" style="48" customWidth="1"/>
    <col min="12297" max="12297" width="46.140625" style="48" customWidth="1"/>
    <col min="12298" max="12545" width="9.140625" style="48"/>
    <col min="12546" max="12546" width="39.28515625" style="48" customWidth="1"/>
    <col min="12547" max="12547" width="10.85546875" style="48" customWidth="1"/>
    <col min="12548" max="12550" width="9.140625" style="48"/>
    <col min="12551" max="12551" width="10.7109375" style="48" bestFit="1" customWidth="1"/>
    <col min="12552" max="12552" width="39.5703125" style="48" customWidth="1"/>
    <col min="12553" max="12553" width="46.140625" style="48" customWidth="1"/>
    <col min="12554" max="12801" width="9.140625" style="48"/>
    <col min="12802" max="12802" width="39.28515625" style="48" customWidth="1"/>
    <col min="12803" max="12803" width="10.85546875" style="48" customWidth="1"/>
    <col min="12804" max="12806" width="9.140625" style="48"/>
    <col min="12807" max="12807" width="10.7109375" style="48" bestFit="1" customWidth="1"/>
    <col min="12808" max="12808" width="39.5703125" style="48" customWidth="1"/>
    <col min="12809" max="12809" width="46.140625" style="48" customWidth="1"/>
    <col min="12810" max="13057" width="9.140625" style="48"/>
    <col min="13058" max="13058" width="39.28515625" style="48" customWidth="1"/>
    <col min="13059" max="13059" width="10.85546875" style="48" customWidth="1"/>
    <col min="13060" max="13062" width="9.140625" style="48"/>
    <col min="13063" max="13063" width="10.7109375" style="48" bestFit="1" customWidth="1"/>
    <col min="13064" max="13064" width="39.5703125" style="48" customWidth="1"/>
    <col min="13065" max="13065" width="46.140625" style="48" customWidth="1"/>
    <col min="13066" max="13313" width="9.140625" style="48"/>
    <col min="13314" max="13314" width="39.28515625" style="48" customWidth="1"/>
    <col min="13315" max="13315" width="10.85546875" style="48" customWidth="1"/>
    <col min="13316" max="13318" width="9.140625" style="48"/>
    <col min="13319" max="13319" width="10.7109375" style="48" bestFit="1" customWidth="1"/>
    <col min="13320" max="13320" width="39.5703125" style="48" customWidth="1"/>
    <col min="13321" max="13321" width="46.140625" style="48" customWidth="1"/>
    <col min="13322" max="13569" width="9.140625" style="48"/>
    <col min="13570" max="13570" width="39.28515625" style="48" customWidth="1"/>
    <col min="13571" max="13571" width="10.85546875" style="48" customWidth="1"/>
    <col min="13572" max="13574" width="9.140625" style="48"/>
    <col min="13575" max="13575" width="10.7109375" style="48" bestFit="1" customWidth="1"/>
    <col min="13576" max="13576" width="39.5703125" style="48" customWidth="1"/>
    <col min="13577" max="13577" width="46.140625" style="48" customWidth="1"/>
    <col min="13578" max="13825" width="9.140625" style="48"/>
    <col min="13826" max="13826" width="39.28515625" style="48" customWidth="1"/>
    <col min="13827" max="13827" width="10.85546875" style="48" customWidth="1"/>
    <col min="13828" max="13830" width="9.140625" style="48"/>
    <col min="13831" max="13831" width="10.7109375" style="48" bestFit="1" customWidth="1"/>
    <col min="13832" max="13832" width="39.5703125" style="48" customWidth="1"/>
    <col min="13833" max="13833" width="46.140625" style="48" customWidth="1"/>
    <col min="13834" max="14081" width="9.140625" style="48"/>
    <col min="14082" max="14082" width="39.28515625" style="48" customWidth="1"/>
    <col min="14083" max="14083" width="10.85546875" style="48" customWidth="1"/>
    <col min="14084" max="14086" width="9.140625" style="48"/>
    <col min="14087" max="14087" width="10.7109375" style="48" bestFit="1" customWidth="1"/>
    <col min="14088" max="14088" width="39.5703125" style="48" customWidth="1"/>
    <col min="14089" max="14089" width="46.140625" style="48" customWidth="1"/>
    <col min="14090" max="14337" width="9.140625" style="48"/>
    <col min="14338" max="14338" width="39.28515625" style="48" customWidth="1"/>
    <col min="14339" max="14339" width="10.85546875" style="48" customWidth="1"/>
    <col min="14340" max="14342" width="9.140625" style="48"/>
    <col min="14343" max="14343" width="10.7109375" style="48" bestFit="1" customWidth="1"/>
    <col min="14344" max="14344" width="39.5703125" style="48" customWidth="1"/>
    <col min="14345" max="14345" width="46.140625" style="48" customWidth="1"/>
    <col min="14346" max="14593" width="9.140625" style="48"/>
    <col min="14594" max="14594" width="39.28515625" style="48" customWidth="1"/>
    <col min="14595" max="14595" width="10.85546875" style="48" customWidth="1"/>
    <col min="14596" max="14598" width="9.140625" style="48"/>
    <col min="14599" max="14599" width="10.7109375" style="48" bestFit="1" customWidth="1"/>
    <col min="14600" max="14600" width="39.5703125" style="48" customWidth="1"/>
    <col min="14601" max="14601" width="46.140625" style="48" customWidth="1"/>
    <col min="14602" max="14849" width="9.140625" style="48"/>
    <col min="14850" max="14850" width="39.28515625" style="48" customWidth="1"/>
    <col min="14851" max="14851" width="10.85546875" style="48" customWidth="1"/>
    <col min="14852" max="14854" width="9.140625" style="48"/>
    <col min="14855" max="14855" width="10.7109375" style="48" bestFit="1" customWidth="1"/>
    <col min="14856" max="14856" width="39.5703125" style="48" customWidth="1"/>
    <col min="14857" max="14857" width="46.140625" style="48" customWidth="1"/>
    <col min="14858" max="15105" width="9.140625" style="48"/>
    <col min="15106" max="15106" width="39.28515625" style="48" customWidth="1"/>
    <col min="15107" max="15107" width="10.85546875" style="48" customWidth="1"/>
    <col min="15108" max="15110" width="9.140625" style="48"/>
    <col min="15111" max="15111" width="10.7109375" style="48" bestFit="1" customWidth="1"/>
    <col min="15112" max="15112" width="39.5703125" style="48" customWidth="1"/>
    <col min="15113" max="15113" width="46.140625" style="48" customWidth="1"/>
    <col min="15114" max="15361" width="9.140625" style="48"/>
    <col min="15362" max="15362" width="39.28515625" style="48" customWidth="1"/>
    <col min="15363" max="15363" width="10.85546875" style="48" customWidth="1"/>
    <col min="15364" max="15366" width="9.140625" style="48"/>
    <col min="15367" max="15367" width="10.7109375" style="48" bestFit="1" customWidth="1"/>
    <col min="15368" max="15368" width="39.5703125" style="48" customWidth="1"/>
    <col min="15369" max="15369" width="46.140625" style="48" customWidth="1"/>
    <col min="15370" max="15617" width="9.140625" style="48"/>
    <col min="15618" max="15618" width="39.28515625" style="48" customWidth="1"/>
    <col min="15619" max="15619" width="10.85546875" style="48" customWidth="1"/>
    <col min="15620" max="15622" width="9.140625" style="48"/>
    <col min="15623" max="15623" width="10.7109375" style="48" bestFit="1" customWidth="1"/>
    <col min="15624" max="15624" width="39.5703125" style="48" customWidth="1"/>
    <col min="15625" max="15625" width="46.140625" style="48" customWidth="1"/>
    <col min="15626" max="15873" width="9.140625" style="48"/>
    <col min="15874" max="15874" width="39.28515625" style="48" customWidth="1"/>
    <col min="15875" max="15875" width="10.85546875" style="48" customWidth="1"/>
    <col min="15876" max="15878" width="9.140625" style="48"/>
    <col min="15879" max="15879" width="10.7109375" style="48" bestFit="1" customWidth="1"/>
    <col min="15880" max="15880" width="39.5703125" style="48" customWidth="1"/>
    <col min="15881" max="15881" width="46.140625" style="48" customWidth="1"/>
    <col min="15882" max="16129" width="9.140625" style="48"/>
    <col min="16130" max="16130" width="39.28515625" style="48" customWidth="1"/>
    <col min="16131" max="16131" width="10.85546875" style="48" customWidth="1"/>
    <col min="16132" max="16134" width="9.140625" style="48"/>
    <col min="16135" max="16135" width="10.7109375" style="48" bestFit="1" customWidth="1"/>
    <col min="16136" max="16136" width="39.5703125" style="48" customWidth="1"/>
    <col min="16137" max="16137" width="46.140625" style="48" customWidth="1"/>
    <col min="16138" max="16384" width="9.140625" style="48"/>
  </cols>
  <sheetData>
    <row r="1" spans="1:11" ht="18" x14ac:dyDescent="0.2">
      <c r="A1" s="44" t="s">
        <v>20</v>
      </c>
      <c r="C1" s="46" t="s">
        <v>21</v>
      </c>
    </row>
    <row r="2" spans="1:11" x14ac:dyDescent="0.2">
      <c r="D2" s="49"/>
    </row>
    <row r="4" spans="1:11" x14ac:dyDescent="0.2">
      <c r="A4" s="50" t="s">
        <v>22</v>
      </c>
      <c r="B4" s="51" t="s">
        <v>23</v>
      </c>
      <c r="C4" s="50" t="s">
        <v>7</v>
      </c>
      <c r="D4" s="50" t="s">
        <v>24</v>
      </c>
      <c r="E4" s="50" t="s">
        <v>14</v>
      </c>
      <c r="F4" s="50" t="s">
        <v>25</v>
      </c>
      <c r="G4" s="50" t="s">
        <v>26</v>
      </c>
      <c r="H4" s="51" t="s">
        <v>27</v>
      </c>
      <c r="I4" s="51" t="s">
        <v>28</v>
      </c>
    </row>
    <row r="5" spans="1:11" x14ac:dyDescent="0.2">
      <c r="A5" s="59">
        <v>1</v>
      </c>
      <c r="B5" s="60" t="s">
        <v>36</v>
      </c>
      <c r="C5" s="59" t="s">
        <v>12</v>
      </c>
      <c r="D5" s="59">
        <v>5</v>
      </c>
      <c r="E5" s="59">
        <v>3</v>
      </c>
      <c r="F5" s="59">
        <v>1</v>
      </c>
      <c r="G5" s="61" t="s">
        <v>29</v>
      </c>
      <c r="H5" s="62"/>
      <c r="I5" s="62"/>
    </row>
    <row r="6" spans="1:11" ht="25.5" x14ac:dyDescent="0.2">
      <c r="A6" s="59">
        <v>2</v>
      </c>
      <c r="B6" s="62" t="s">
        <v>44</v>
      </c>
      <c r="C6" s="59" t="s">
        <v>12</v>
      </c>
      <c r="D6" s="59">
        <v>5</v>
      </c>
      <c r="E6" s="59">
        <v>3</v>
      </c>
      <c r="F6" s="59">
        <v>1</v>
      </c>
      <c r="G6" s="61" t="s">
        <v>29</v>
      </c>
      <c r="H6" s="62"/>
      <c r="I6" s="62"/>
    </row>
    <row r="7" spans="1:11" x14ac:dyDescent="0.2">
      <c r="A7" s="59">
        <v>3</v>
      </c>
      <c r="B7" s="62" t="s">
        <v>45</v>
      </c>
      <c r="C7" s="59" t="s">
        <v>12</v>
      </c>
      <c r="D7" s="59">
        <v>5</v>
      </c>
      <c r="E7" s="59">
        <v>3</v>
      </c>
      <c r="F7" s="59">
        <v>1</v>
      </c>
      <c r="G7" s="61" t="s">
        <v>29</v>
      </c>
      <c r="H7" s="62"/>
      <c r="I7" s="62"/>
    </row>
    <row r="8" spans="1:11" x14ac:dyDescent="0.2">
      <c r="A8" s="59">
        <v>4</v>
      </c>
      <c r="B8" s="62" t="s">
        <v>46</v>
      </c>
      <c r="C8" s="59" t="s">
        <v>12</v>
      </c>
      <c r="D8" s="59">
        <v>5</v>
      </c>
      <c r="E8" s="59">
        <v>3</v>
      </c>
      <c r="F8" s="59">
        <v>1</v>
      </c>
      <c r="G8" s="61" t="s">
        <v>29</v>
      </c>
      <c r="H8" s="62"/>
      <c r="I8" s="62"/>
    </row>
    <row r="9" spans="1:11" ht="25.5" x14ac:dyDescent="0.2">
      <c r="A9" s="59">
        <v>5</v>
      </c>
      <c r="B9" s="62" t="s">
        <v>47</v>
      </c>
      <c r="C9" s="59" t="s">
        <v>12</v>
      </c>
      <c r="D9" s="59">
        <v>5</v>
      </c>
      <c r="E9" s="59">
        <v>3</v>
      </c>
      <c r="F9" s="59">
        <v>1</v>
      </c>
      <c r="G9" s="61" t="s">
        <v>29</v>
      </c>
      <c r="H9" s="62"/>
      <c r="I9" s="62"/>
    </row>
    <row r="10" spans="1:11" ht="25.5" x14ac:dyDescent="0.2">
      <c r="A10" s="59">
        <v>6</v>
      </c>
      <c r="B10" s="62" t="s">
        <v>48</v>
      </c>
      <c r="C10" s="59" t="s">
        <v>12</v>
      </c>
      <c r="D10" s="59">
        <v>5</v>
      </c>
      <c r="E10" s="59">
        <v>3</v>
      </c>
      <c r="F10" s="59">
        <v>1</v>
      </c>
      <c r="G10" s="61" t="s">
        <v>29</v>
      </c>
      <c r="H10" s="60"/>
      <c r="I10" s="60"/>
    </row>
    <row r="11" spans="1:11" ht="25.5" x14ac:dyDescent="0.2">
      <c r="A11" s="59">
        <v>7</v>
      </c>
      <c r="B11" s="62" t="s">
        <v>49</v>
      </c>
      <c r="C11" s="59" t="s">
        <v>12</v>
      </c>
      <c r="D11" s="59">
        <v>5</v>
      </c>
      <c r="E11" s="59">
        <v>3</v>
      </c>
      <c r="F11" s="59">
        <v>1</v>
      </c>
      <c r="G11" s="61" t="s">
        <v>29</v>
      </c>
      <c r="H11" s="60"/>
      <c r="I11" s="60"/>
      <c r="K11" s="55"/>
    </row>
    <row r="12" spans="1:11" ht="25.5" hidden="1" x14ac:dyDescent="0.2">
      <c r="A12" s="52">
        <v>9</v>
      </c>
      <c r="B12" s="54" t="s">
        <v>30</v>
      </c>
      <c r="C12" s="52" t="s">
        <v>31</v>
      </c>
      <c r="D12" s="52">
        <v>8</v>
      </c>
      <c r="E12" s="52">
        <v>6</v>
      </c>
      <c r="F12" s="52">
        <v>2</v>
      </c>
      <c r="G12" s="56" t="s">
        <v>32</v>
      </c>
      <c r="H12" s="54"/>
      <c r="I12" s="54"/>
    </row>
    <row r="13" spans="1:11" hidden="1" x14ac:dyDescent="0.2">
      <c r="A13" s="52">
        <v>10</v>
      </c>
      <c r="B13" s="54" t="s">
        <v>33</v>
      </c>
      <c r="C13" s="52" t="s">
        <v>31</v>
      </c>
      <c r="D13" s="52">
        <v>8</v>
      </c>
      <c r="E13" s="52">
        <v>6</v>
      </c>
      <c r="F13" s="52">
        <v>2</v>
      </c>
      <c r="G13" s="53" t="s">
        <v>34</v>
      </c>
      <c r="H13" s="54"/>
      <c r="I13" s="54"/>
    </row>
    <row r="14" spans="1:11" hidden="1" x14ac:dyDescent="0.2">
      <c r="A14" s="63">
        <v>11</v>
      </c>
      <c r="B14" s="57" t="s">
        <v>35</v>
      </c>
      <c r="C14" s="63" t="s">
        <v>12</v>
      </c>
      <c r="D14" s="63">
        <v>10</v>
      </c>
      <c r="E14" s="63">
        <v>7</v>
      </c>
      <c r="F14" s="63">
        <v>4</v>
      </c>
      <c r="G14" s="64" t="s">
        <v>34</v>
      </c>
      <c r="H14" s="65"/>
      <c r="I14" s="65"/>
    </row>
    <row r="15" spans="1:11" x14ac:dyDescent="0.2">
      <c r="A15" s="59">
        <v>8</v>
      </c>
      <c r="B15" s="62" t="s">
        <v>42</v>
      </c>
      <c r="C15" s="59" t="s">
        <v>12</v>
      </c>
      <c r="D15" s="59">
        <v>5</v>
      </c>
      <c r="E15" s="59">
        <v>5</v>
      </c>
      <c r="F15" s="59">
        <v>2</v>
      </c>
      <c r="G15" s="61" t="s">
        <v>43</v>
      </c>
      <c r="H15" s="60"/>
      <c r="I15" s="66"/>
    </row>
    <row r="17" spans="1:8" x14ac:dyDescent="0.2">
      <c r="H17" s="58"/>
    </row>
    <row r="28" spans="1:8" x14ac:dyDescent="0.2">
      <c r="A28" s="48"/>
      <c r="B28" s="48"/>
      <c r="C28" s="48"/>
      <c r="D28" s="48"/>
      <c r="E28" s="48"/>
      <c r="F28" s="48"/>
      <c r="G28" s="48"/>
    </row>
  </sheetData>
  <sortState ref="A5:H34">
    <sortCondition ref="E5"/>
    <sortCondition ref="C5"/>
  </sortState>
  <conditionalFormatting sqref="H19:H27 A29:H138 B22:G27 A4:I4 H5:H12 I8:I12 A5:G13 B15:B19 H15:H16 A14:A27 C14:C21 D14:G19">
    <cfRule type="expression" dxfId="27" priority="13" stopIfTrue="1">
      <formula>$C4="Done"</formula>
    </cfRule>
    <cfRule type="expression" dxfId="26" priority="14" stopIfTrue="1">
      <formula>$C4="Ongoing"</formula>
    </cfRule>
    <cfRule type="expression" dxfId="25" priority="15" stopIfTrue="1">
      <formula>$C4="Removed"</formula>
    </cfRule>
  </conditionalFormatting>
  <conditionalFormatting sqref="H28">
    <cfRule type="expression" dxfId="24" priority="16" stopIfTrue="1">
      <formula>$C18="Done"</formula>
    </cfRule>
    <cfRule type="expression" dxfId="23" priority="17" stopIfTrue="1">
      <formula>$C18="Ongoing"</formula>
    </cfRule>
    <cfRule type="expression" dxfId="22" priority="18" stopIfTrue="1">
      <formula>$C18="Removed"</formula>
    </cfRule>
  </conditionalFormatting>
  <conditionalFormatting sqref="H17:H18">
    <cfRule type="expression" dxfId="21" priority="19" stopIfTrue="1">
      <formula>#REF!="Done"</formula>
    </cfRule>
    <cfRule type="expression" dxfId="20" priority="20" stopIfTrue="1">
      <formula>#REF!="Ongoing"</formula>
    </cfRule>
    <cfRule type="expression" dxfId="19" priority="21" stopIfTrue="1">
      <formula>#REF!="Removed"</formula>
    </cfRule>
  </conditionalFormatting>
  <conditionalFormatting sqref="I6">
    <cfRule type="expression" dxfId="18" priority="10" stopIfTrue="1">
      <formula>$C6="Done"</formula>
    </cfRule>
    <cfRule type="expression" dxfId="17" priority="11" stopIfTrue="1">
      <formula>$C6="Ongoing"</formula>
    </cfRule>
    <cfRule type="expression" dxfId="16" priority="12" stopIfTrue="1">
      <formula>$C6="Removed"</formula>
    </cfRule>
  </conditionalFormatting>
  <conditionalFormatting sqref="I5">
    <cfRule type="expression" dxfId="15" priority="7" stopIfTrue="1">
      <formula>$C5="Done"</formula>
    </cfRule>
    <cfRule type="expression" dxfId="14" priority="8" stopIfTrue="1">
      <formula>$C5="Ongoing"</formula>
    </cfRule>
    <cfRule type="expression" dxfId="13" priority="9" stopIfTrue="1">
      <formula>$C5="Removed"</formula>
    </cfRule>
  </conditionalFormatting>
  <conditionalFormatting sqref="I7">
    <cfRule type="expression" dxfId="12" priority="4" stopIfTrue="1">
      <formula>$C7="Done"</formula>
    </cfRule>
    <cfRule type="expression" dxfId="11" priority="5" stopIfTrue="1">
      <formula>$C7="Ongoing"</formula>
    </cfRule>
    <cfRule type="expression" dxfId="10" priority="6" stopIfTrue="1">
      <formula>$C7="Removed"</formula>
    </cfRule>
  </conditionalFormatting>
  <conditionalFormatting sqref="H14:I14">
    <cfRule type="expression" dxfId="9" priority="22" stopIfTrue="1">
      <formula>$C13="Done"</formula>
    </cfRule>
    <cfRule type="expression" dxfId="8" priority="23" stopIfTrue="1">
      <formula>$C13="Ongoing"</formula>
    </cfRule>
    <cfRule type="expression" dxfId="7" priority="24" stopIfTrue="1">
      <formula>$C13="Removed"</formula>
    </cfRule>
  </conditionalFormatting>
  <conditionalFormatting sqref="H13:I13">
    <cfRule type="expression" dxfId="6" priority="25" stopIfTrue="1">
      <formula>#REF!="Done"</formula>
    </cfRule>
    <cfRule type="expression" dxfId="5" priority="26" stopIfTrue="1">
      <formula>#REF!="Ongoing"</formula>
    </cfRule>
    <cfRule type="expression" dxfId="4" priority="27" stopIfTrue="1">
      <formula>#REF!="Removed"</formula>
    </cfRule>
  </conditionalFormatting>
  <dataValidations count="1">
    <dataValidation type="list" allowBlank="1" showInputMessage="1" sqref="C29:C138 IY29:IY138 SU29:SU138 ACQ29:ACQ138 AMM29:AMM138 AWI29:AWI138 BGE29:BGE138 BQA29:BQA138 BZW29:BZW138 CJS29:CJS138 CTO29:CTO138 DDK29:DDK138 DNG29:DNG138 DXC29:DXC138 EGY29:EGY138 EQU29:EQU138 FAQ29:FAQ138 FKM29:FKM138 FUI29:FUI138 GEE29:GEE138 GOA29:GOA138 GXW29:GXW138 HHS29:HHS138 HRO29:HRO138 IBK29:IBK138 ILG29:ILG138 IVC29:IVC138 JEY29:JEY138 JOU29:JOU138 JYQ29:JYQ138 KIM29:KIM138 KSI29:KSI138 LCE29:LCE138 LMA29:LMA138 LVW29:LVW138 MFS29:MFS138 MPO29:MPO138 MZK29:MZK138 NJG29:NJG138 NTC29:NTC138 OCY29:OCY138 OMU29:OMU138 OWQ29:OWQ138 PGM29:PGM138 PQI29:PQI138 QAE29:QAE138 QKA29:QKA138 QTW29:QTW138 RDS29:RDS138 RNO29:RNO138 RXK29:RXK138 SHG29:SHG138 SRC29:SRC138 TAY29:TAY138 TKU29:TKU138 TUQ29:TUQ138 UEM29:UEM138 UOI29:UOI138 UYE29:UYE138 VIA29:VIA138 VRW29:VRW138 WBS29:WBS138 WLO29:WLO138 WVK29:WVK138 C65565:C65674 IY65565:IY65674 SU65565:SU65674 ACQ65565:ACQ65674 AMM65565:AMM65674 AWI65565:AWI65674 BGE65565:BGE65674 BQA65565:BQA65674 BZW65565:BZW65674 CJS65565:CJS65674 CTO65565:CTO65674 DDK65565:DDK65674 DNG65565:DNG65674 DXC65565:DXC65674 EGY65565:EGY65674 EQU65565:EQU65674 FAQ65565:FAQ65674 FKM65565:FKM65674 FUI65565:FUI65674 GEE65565:GEE65674 GOA65565:GOA65674 GXW65565:GXW65674 HHS65565:HHS65674 HRO65565:HRO65674 IBK65565:IBK65674 ILG65565:ILG65674 IVC65565:IVC65674 JEY65565:JEY65674 JOU65565:JOU65674 JYQ65565:JYQ65674 KIM65565:KIM65674 KSI65565:KSI65674 LCE65565:LCE65674 LMA65565:LMA65674 LVW65565:LVW65674 MFS65565:MFS65674 MPO65565:MPO65674 MZK65565:MZK65674 NJG65565:NJG65674 NTC65565:NTC65674 OCY65565:OCY65674 OMU65565:OMU65674 OWQ65565:OWQ65674 PGM65565:PGM65674 PQI65565:PQI65674 QAE65565:QAE65674 QKA65565:QKA65674 QTW65565:QTW65674 RDS65565:RDS65674 RNO65565:RNO65674 RXK65565:RXK65674 SHG65565:SHG65674 SRC65565:SRC65674 TAY65565:TAY65674 TKU65565:TKU65674 TUQ65565:TUQ65674 UEM65565:UEM65674 UOI65565:UOI65674 UYE65565:UYE65674 VIA65565:VIA65674 VRW65565:VRW65674 WBS65565:WBS65674 WLO65565:WLO65674 WVK65565:WVK65674 C131101:C131210 IY131101:IY131210 SU131101:SU131210 ACQ131101:ACQ131210 AMM131101:AMM131210 AWI131101:AWI131210 BGE131101:BGE131210 BQA131101:BQA131210 BZW131101:BZW131210 CJS131101:CJS131210 CTO131101:CTO131210 DDK131101:DDK131210 DNG131101:DNG131210 DXC131101:DXC131210 EGY131101:EGY131210 EQU131101:EQU131210 FAQ131101:FAQ131210 FKM131101:FKM131210 FUI131101:FUI131210 GEE131101:GEE131210 GOA131101:GOA131210 GXW131101:GXW131210 HHS131101:HHS131210 HRO131101:HRO131210 IBK131101:IBK131210 ILG131101:ILG131210 IVC131101:IVC131210 JEY131101:JEY131210 JOU131101:JOU131210 JYQ131101:JYQ131210 KIM131101:KIM131210 KSI131101:KSI131210 LCE131101:LCE131210 LMA131101:LMA131210 LVW131101:LVW131210 MFS131101:MFS131210 MPO131101:MPO131210 MZK131101:MZK131210 NJG131101:NJG131210 NTC131101:NTC131210 OCY131101:OCY131210 OMU131101:OMU131210 OWQ131101:OWQ131210 PGM131101:PGM131210 PQI131101:PQI131210 QAE131101:QAE131210 QKA131101:QKA131210 QTW131101:QTW131210 RDS131101:RDS131210 RNO131101:RNO131210 RXK131101:RXK131210 SHG131101:SHG131210 SRC131101:SRC131210 TAY131101:TAY131210 TKU131101:TKU131210 TUQ131101:TUQ131210 UEM131101:UEM131210 UOI131101:UOI131210 UYE131101:UYE131210 VIA131101:VIA131210 VRW131101:VRW131210 WBS131101:WBS131210 WLO131101:WLO131210 WVK131101:WVK131210 C196637:C196746 IY196637:IY196746 SU196637:SU196746 ACQ196637:ACQ196746 AMM196637:AMM196746 AWI196637:AWI196746 BGE196637:BGE196746 BQA196637:BQA196746 BZW196637:BZW196746 CJS196637:CJS196746 CTO196637:CTO196746 DDK196637:DDK196746 DNG196637:DNG196746 DXC196637:DXC196746 EGY196637:EGY196746 EQU196637:EQU196746 FAQ196637:FAQ196746 FKM196637:FKM196746 FUI196637:FUI196746 GEE196637:GEE196746 GOA196637:GOA196746 GXW196637:GXW196746 HHS196637:HHS196746 HRO196637:HRO196746 IBK196637:IBK196746 ILG196637:ILG196746 IVC196637:IVC196746 JEY196637:JEY196746 JOU196637:JOU196746 JYQ196637:JYQ196746 KIM196637:KIM196746 KSI196637:KSI196746 LCE196637:LCE196746 LMA196637:LMA196746 LVW196637:LVW196746 MFS196637:MFS196746 MPO196637:MPO196746 MZK196637:MZK196746 NJG196637:NJG196746 NTC196637:NTC196746 OCY196637:OCY196746 OMU196637:OMU196746 OWQ196637:OWQ196746 PGM196637:PGM196746 PQI196637:PQI196746 QAE196637:QAE196746 QKA196637:QKA196746 QTW196637:QTW196746 RDS196637:RDS196746 RNO196637:RNO196746 RXK196637:RXK196746 SHG196637:SHG196746 SRC196637:SRC196746 TAY196637:TAY196746 TKU196637:TKU196746 TUQ196637:TUQ196746 UEM196637:UEM196746 UOI196637:UOI196746 UYE196637:UYE196746 VIA196637:VIA196746 VRW196637:VRW196746 WBS196637:WBS196746 WLO196637:WLO196746 WVK196637:WVK196746 C262173:C262282 IY262173:IY262282 SU262173:SU262282 ACQ262173:ACQ262282 AMM262173:AMM262282 AWI262173:AWI262282 BGE262173:BGE262282 BQA262173:BQA262282 BZW262173:BZW262282 CJS262173:CJS262282 CTO262173:CTO262282 DDK262173:DDK262282 DNG262173:DNG262282 DXC262173:DXC262282 EGY262173:EGY262282 EQU262173:EQU262282 FAQ262173:FAQ262282 FKM262173:FKM262282 FUI262173:FUI262282 GEE262173:GEE262282 GOA262173:GOA262282 GXW262173:GXW262282 HHS262173:HHS262282 HRO262173:HRO262282 IBK262173:IBK262282 ILG262173:ILG262282 IVC262173:IVC262282 JEY262173:JEY262282 JOU262173:JOU262282 JYQ262173:JYQ262282 KIM262173:KIM262282 KSI262173:KSI262282 LCE262173:LCE262282 LMA262173:LMA262282 LVW262173:LVW262282 MFS262173:MFS262282 MPO262173:MPO262282 MZK262173:MZK262282 NJG262173:NJG262282 NTC262173:NTC262282 OCY262173:OCY262282 OMU262173:OMU262282 OWQ262173:OWQ262282 PGM262173:PGM262282 PQI262173:PQI262282 QAE262173:QAE262282 QKA262173:QKA262282 QTW262173:QTW262282 RDS262173:RDS262282 RNO262173:RNO262282 RXK262173:RXK262282 SHG262173:SHG262282 SRC262173:SRC262282 TAY262173:TAY262282 TKU262173:TKU262282 TUQ262173:TUQ262282 UEM262173:UEM262282 UOI262173:UOI262282 UYE262173:UYE262282 VIA262173:VIA262282 VRW262173:VRW262282 WBS262173:WBS262282 WLO262173:WLO262282 WVK262173:WVK262282 C327709:C327818 IY327709:IY327818 SU327709:SU327818 ACQ327709:ACQ327818 AMM327709:AMM327818 AWI327709:AWI327818 BGE327709:BGE327818 BQA327709:BQA327818 BZW327709:BZW327818 CJS327709:CJS327818 CTO327709:CTO327818 DDK327709:DDK327818 DNG327709:DNG327818 DXC327709:DXC327818 EGY327709:EGY327818 EQU327709:EQU327818 FAQ327709:FAQ327818 FKM327709:FKM327818 FUI327709:FUI327818 GEE327709:GEE327818 GOA327709:GOA327818 GXW327709:GXW327818 HHS327709:HHS327818 HRO327709:HRO327818 IBK327709:IBK327818 ILG327709:ILG327818 IVC327709:IVC327818 JEY327709:JEY327818 JOU327709:JOU327818 JYQ327709:JYQ327818 KIM327709:KIM327818 KSI327709:KSI327818 LCE327709:LCE327818 LMA327709:LMA327818 LVW327709:LVW327818 MFS327709:MFS327818 MPO327709:MPO327818 MZK327709:MZK327818 NJG327709:NJG327818 NTC327709:NTC327818 OCY327709:OCY327818 OMU327709:OMU327818 OWQ327709:OWQ327818 PGM327709:PGM327818 PQI327709:PQI327818 QAE327709:QAE327818 QKA327709:QKA327818 QTW327709:QTW327818 RDS327709:RDS327818 RNO327709:RNO327818 RXK327709:RXK327818 SHG327709:SHG327818 SRC327709:SRC327818 TAY327709:TAY327818 TKU327709:TKU327818 TUQ327709:TUQ327818 UEM327709:UEM327818 UOI327709:UOI327818 UYE327709:UYE327818 VIA327709:VIA327818 VRW327709:VRW327818 WBS327709:WBS327818 WLO327709:WLO327818 WVK327709:WVK327818 C393245:C393354 IY393245:IY393354 SU393245:SU393354 ACQ393245:ACQ393354 AMM393245:AMM393354 AWI393245:AWI393354 BGE393245:BGE393354 BQA393245:BQA393354 BZW393245:BZW393354 CJS393245:CJS393354 CTO393245:CTO393354 DDK393245:DDK393354 DNG393245:DNG393354 DXC393245:DXC393354 EGY393245:EGY393354 EQU393245:EQU393354 FAQ393245:FAQ393354 FKM393245:FKM393354 FUI393245:FUI393354 GEE393245:GEE393354 GOA393245:GOA393354 GXW393245:GXW393354 HHS393245:HHS393354 HRO393245:HRO393354 IBK393245:IBK393354 ILG393245:ILG393354 IVC393245:IVC393354 JEY393245:JEY393354 JOU393245:JOU393354 JYQ393245:JYQ393354 KIM393245:KIM393354 KSI393245:KSI393354 LCE393245:LCE393354 LMA393245:LMA393354 LVW393245:LVW393354 MFS393245:MFS393354 MPO393245:MPO393354 MZK393245:MZK393354 NJG393245:NJG393354 NTC393245:NTC393354 OCY393245:OCY393354 OMU393245:OMU393354 OWQ393245:OWQ393354 PGM393245:PGM393354 PQI393245:PQI393354 QAE393245:QAE393354 QKA393245:QKA393354 QTW393245:QTW393354 RDS393245:RDS393354 RNO393245:RNO393354 RXK393245:RXK393354 SHG393245:SHG393354 SRC393245:SRC393354 TAY393245:TAY393354 TKU393245:TKU393354 TUQ393245:TUQ393354 UEM393245:UEM393354 UOI393245:UOI393354 UYE393245:UYE393354 VIA393245:VIA393354 VRW393245:VRW393354 WBS393245:WBS393354 WLO393245:WLO393354 WVK393245:WVK393354 C458781:C458890 IY458781:IY458890 SU458781:SU458890 ACQ458781:ACQ458890 AMM458781:AMM458890 AWI458781:AWI458890 BGE458781:BGE458890 BQA458781:BQA458890 BZW458781:BZW458890 CJS458781:CJS458890 CTO458781:CTO458890 DDK458781:DDK458890 DNG458781:DNG458890 DXC458781:DXC458890 EGY458781:EGY458890 EQU458781:EQU458890 FAQ458781:FAQ458890 FKM458781:FKM458890 FUI458781:FUI458890 GEE458781:GEE458890 GOA458781:GOA458890 GXW458781:GXW458890 HHS458781:HHS458890 HRO458781:HRO458890 IBK458781:IBK458890 ILG458781:ILG458890 IVC458781:IVC458890 JEY458781:JEY458890 JOU458781:JOU458890 JYQ458781:JYQ458890 KIM458781:KIM458890 KSI458781:KSI458890 LCE458781:LCE458890 LMA458781:LMA458890 LVW458781:LVW458890 MFS458781:MFS458890 MPO458781:MPO458890 MZK458781:MZK458890 NJG458781:NJG458890 NTC458781:NTC458890 OCY458781:OCY458890 OMU458781:OMU458890 OWQ458781:OWQ458890 PGM458781:PGM458890 PQI458781:PQI458890 QAE458781:QAE458890 QKA458781:QKA458890 QTW458781:QTW458890 RDS458781:RDS458890 RNO458781:RNO458890 RXK458781:RXK458890 SHG458781:SHG458890 SRC458781:SRC458890 TAY458781:TAY458890 TKU458781:TKU458890 TUQ458781:TUQ458890 UEM458781:UEM458890 UOI458781:UOI458890 UYE458781:UYE458890 VIA458781:VIA458890 VRW458781:VRW458890 WBS458781:WBS458890 WLO458781:WLO458890 WVK458781:WVK458890 C524317:C524426 IY524317:IY524426 SU524317:SU524426 ACQ524317:ACQ524426 AMM524317:AMM524426 AWI524317:AWI524426 BGE524317:BGE524426 BQA524317:BQA524426 BZW524317:BZW524426 CJS524317:CJS524426 CTO524317:CTO524426 DDK524317:DDK524426 DNG524317:DNG524426 DXC524317:DXC524426 EGY524317:EGY524426 EQU524317:EQU524426 FAQ524317:FAQ524426 FKM524317:FKM524426 FUI524317:FUI524426 GEE524317:GEE524426 GOA524317:GOA524426 GXW524317:GXW524426 HHS524317:HHS524426 HRO524317:HRO524426 IBK524317:IBK524426 ILG524317:ILG524426 IVC524317:IVC524426 JEY524317:JEY524426 JOU524317:JOU524426 JYQ524317:JYQ524426 KIM524317:KIM524426 KSI524317:KSI524426 LCE524317:LCE524426 LMA524317:LMA524426 LVW524317:LVW524426 MFS524317:MFS524426 MPO524317:MPO524426 MZK524317:MZK524426 NJG524317:NJG524426 NTC524317:NTC524426 OCY524317:OCY524426 OMU524317:OMU524426 OWQ524317:OWQ524426 PGM524317:PGM524426 PQI524317:PQI524426 QAE524317:QAE524426 QKA524317:QKA524426 QTW524317:QTW524426 RDS524317:RDS524426 RNO524317:RNO524426 RXK524317:RXK524426 SHG524317:SHG524426 SRC524317:SRC524426 TAY524317:TAY524426 TKU524317:TKU524426 TUQ524317:TUQ524426 UEM524317:UEM524426 UOI524317:UOI524426 UYE524317:UYE524426 VIA524317:VIA524426 VRW524317:VRW524426 WBS524317:WBS524426 WLO524317:WLO524426 WVK524317:WVK524426 C589853:C589962 IY589853:IY589962 SU589853:SU589962 ACQ589853:ACQ589962 AMM589853:AMM589962 AWI589853:AWI589962 BGE589853:BGE589962 BQA589853:BQA589962 BZW589853:BZW589962 CJS589853:CJS589962 CTO589853:CTO589962 DDK589853:DDK589962 DNG589853:DNG589962 DXC589853:DXC589962 EGY589853:EGY589962 EQU589853:EQU589962 FAQ589853:FAQ589962 FKM589853:FKM589962 FUI589853:FUI589962 GEE589853:GEE589962 GOA589853:GOA589962 GXW589853:GXW589962 HHS589853:HHS589962 HRO589853:HRO589962 IBK589853:IBK589962 ILG589853:ILG589962 IVC589853:IVC589962 JEY589853:JEY589962 JOU589853:JOU589962 JYQ589853:JYQ589962 KIM589853:KIM589962 KSI589853:KSI589962 LCE589853:LCE589962 LMA589853:LMA589962 LVW589853:LVW589962 MFS589853:MFS589962 MPO589853:MPO589962 MZK589853:MZK589962 NJG589853:NJG589962 NTC589853:NTC589962 OCY589853:OCY589962 OMU589853:OMU589962 OWQ589853:OWQ589962 PGM589853:PGM589962 PQI589853:PQI589962 QAE589853:QAE589962 QKA589853:QKA589962 QTW589853:QTW589962 RDS589853:RDS589962 RNO589853:RNO589962 RXK589853:RXK589962 SHG589853:SHG589962 SRC589853:SRC589962 TAY589853:TAY589962 TKU589853:TKU589962 TUQ589853:TUQ589962 UEM589853:UEM589962 UOI589853:UOI589962 UYE589853:UYE589962 VIA589853:VIA589962 VRW589853:VRW589962 WBS589853:WBS589962 WLO589853:WLO589962 WVK589853:WVK589962 C655389:C655498 IY655389:IY655498 SU655389:SU655498 ACQ655389:ACQ655498 AMM655389:AMM655498 AWI655389:AWI655498 BGE655389:BGE655498 BQA655389:BQA655498 BZW655389:BZW655498 CJS655389:CJS655498 CTO655389:CTO655498 DDK655389:DDK655498 DNG655389:DNG655498 DXC655389:DXC655498 EGY655389:EGY655498 EQU655389:EQU655498 FAQ655389:FAQ655498 FKM655389:FKM655498 FUI655389:FUI655498 GEE655389:GEE655498 GOA655389:GOA655498 GXW655389:GXW655498 HHS655389:HHS655498 HRO655389:HRO655498 IBK655389:IBK655498 ILG655389:ILG655498 IVC655389:IVC655498 JEY655389:JEY655498 JOU655389:JOU655498 JYQ655389:JYQ655498 KIM655389:KIM655498 KSI655389:KSI655498 LCE655389:LCE655498 LMA655389:LMA655498 LVW655389:LVW655498 MFS655389:MFS655498 MPO655389:MPO655498 MZK655389:MZK655498 NJG655389:NJG655498 NTC655389:NTC655498 OCY655389:OCY655498 OMU655389:OMU655498 OWQ655389:OWQ655498 PGM655389:PGM655498 PQI655389:PQI655498 QAE655389:QAE655498 QKA655389:QKA655498 QTW655389:QTW655498 RDS655389:RDS655498 RNO655389:RNO655498 RXK655389:RXK655498 SHG655389:SHG655498 SRC655389:SRC655498 TAY655389:TAY655498 TKU655389:TKU655498 TUQ655389:TUQ655498 UEM655389:UEM655498 UOI655389:UOI655498 UYE655389:UYE655498 VIA655389:VIA655498 VRW655389:VRW655498 WBS655389:WBS655498 WLO655389:WLO655498 WVK655389:WVK655498 C720925:C721034 IY720925:IY721034 SU720925:SU721034 ACQ720925:ACQ721034 AMM720925:AMM721034 AWI720925:AWI721034 BGE720925:BGE721034 BQA720925:BQA721034 BZW720925:BZW721034 CJS720925:CJS721034 CTO720925:CTO721034 DDK720925:DDK721034 DNG720925:DNG721034 DXC720925:DXC721034 EGY720925:EGY721034 EQU720925:EQU721034 FAQ720925:FAQ721034 FKM720925:FKM721034 FUI720925:FUI721034 GEE720925:GEE721034 GOA720925:GOA721034 GXW720925:GXW721034 HHS720925:HHS721034 HRO720925:HRO721034 IBK720925:IBK721034 ILG720925:ILG721034 IVC720925:IVC721034 JEY720925:JEY721034 JOU720925:JOU721034 JYQ720925:JYQ721034 KIM720925:KIM721034 KSI720925:KSI721034 LCE720925:LCE721034 LMA720925:LMA721034 LVW720925:LVW721034 MFS720925:MFS721034 MPO720925:MPO721034 MZK720925:MZK721034 NJG720925:NJG721034 NTC720925:NTC721034 OCY720925:OCY721034 OMU720925:OMU721034 OWQ720925:OWQ721034 PGM720925:PGM721034 PQI720925:PQI721034 QAE720925:QAE721034 QKA720925:QKA721034 QTW720925:QTW721034 RDS720925:RDS721034 RNO720925:RNO721034 RXK720925:RXK721034 SHG720925:SHG721034 SRC720925:SRC721034 TAY720925:TAY721034 TKU720925:TKU721034 TUQ720925:TUQ721034 UEM720925:UEM721034 UOI720925:UOI721034 UYE720925:UYE721034 VIA720925:VIA721034 VRW720925:VRW721034 WBS720925:WBS721034 WLO720925:WLO721034 WVK720925:WVK721034 C786461:C786570 IY786461:IY786570 SU786461:SU786570 ACQ786461:ACQ786570 AMM786461:AMM786570 AWI786461:AWI786570 BGE786461:BGE786570 BQA786461:BQA786570 BZW786461:BZW786570 CJS786461:CJS786570 CTO786461:CTO786570 DDK786461:DDK786570 DNG786461:DNG786570 DXC786461:DXC786570 EGY786461:EGY786570 EQU786461:EQU786570 FAQ786461:FAQ786570 FKM786461:FKM786570 FUI786461:FUI786570 GEE786461:GEE786570 GOA786461:GOA786570 GXW786461:GXW786570 HHS786461:HHS786570 HRO786461:HRO786570 IBK786461:IBK786570 ILG786461:ILG786570 IVC786461:IVC786570 JEY786461:JEY786570 JOU786461:JOU786570 JYQ786461:JYQ786570 KIM786461:KIM786570 KSI786461:KSI786570 LCE786461:LCE786570 LMA786461:LMA786570 LVW786461:LVW786570 MFS786461:MFS786570 MPO786461:MPO786570 MZK786461:MZK786570 NJG786461:NJG786570 NTC786461:NTC786570 OCY786461:OCY786570 OMU786461:OMU786570 OWQ786461:OWQ786570 PGM786461:PGM786570 PQI786461:PQI786570 QAE786461:QAE786570 QKA786461:QKA786570 QTW786461:QTW786570 RDS786461:RDS786570 RNO786461:RNO786570 RXK786461:RXK786570 SHG786461:SHG786570 SRC786461:SRC786570 TAY786461:TAY786570 TKU786461:TKU786570 TUQ786461:TUQ786570 UEM786461:UEM786570 UOI786461:UOI786570 UYE786461:UYE786570 VIA786461:VIA786570 VRW786461:VRW786570 WBS786461:WBS786570 WLO786461:WLO786570 WVK786461:WVK786570 C851997:C852106 IY851997:IY852106 SU851997:SU852106 ACQ851997:ACQ852106 AMM851997:AMM852106 AWI851997:AWI852106 BGE851997:BGE852106 BQA851997:BQA852106 BZW851997:BZW852106 CJS851997:CJS852106 CTO851997:CTO852106 DDK851997:DDK852106 DNG851997:DNG852106 DXC851997:DXC852106 EGY851997:EGY852106 EQU851997:EQU852106 FAQ851997:FAQ852106 FKM851997:FKM852106 FUI851997:FUI852106 GEE851997:GEE852106 GOA851997:GOA852106 GXW851997:GXW852106 HHS851997:HHS852106 HRO851997:HRO852106 IBK851997:IBK852106 ILG851997:ILG852106 IVC851997:IVC852106 JEY851997:JEY852106 JOU851997:JOU852106 JYQ851997:JYQ852106 KIM851997:KIM852106 KSI851997:KSI852106 LCE851997:LCE852106 LMA851997:LMA852106 LVW851997:LVW852106 MFS851997:MFS852106 MPO851997:MPO852106 MZK851997:MZK852106 NJG851997:NJG852106 NTC851997:NTC852106 OCY851997:OCY852106 OMU851997:OMU852106 OWQ851997:OWQ852106 PGM851997:PGM852106 PQI851997:PQI852106 QAE851997:QAE852106 QKA851997:QKA852106 QTW851997:QTW852106 RDS851997:RDS852106 RNO851997:RNO852106 RXK851997:RXK852106 SHG851997:SHG852106 SRC851997:SRC852106 TAY851997:TAY852106 TKU851997:TKU852106 TUQ851997:TUQ852106 UEM851997:UEM852106 UOI851997:UOI852106 UYE851997:UYE852106 VIA851997:VIA852106 VRW851997:VRW852106 WBS851997:WBS852106 WLO851997:WLO852106 WVK851997:WVK852106 C917533:C917642 IY917533:IY917642 SU917533:SU917642 ACQ917533:ACQ917642 AMM917533:AMM917642 AWI917533:AWI917642 BGE917533:BGE917642 BQA917533:BQA917642 BZW917533:BZW917642 CJS917533:CJS917642 CTO917533:CTO917642 DDK917533:DDK917642 DNG917533:DNG917642 DXC917533:DXC917642 EGY917533:EGY917642 EQU917533:EQU917642 FAQ917533:FAQ917642 FKM917533:FKM917642 FUI917533:FUI917642 GEE917533:GEE917642 GOA917533:GOA917642 GXW917533:GXW917642 HHS917533:HHS917642 HRO917533:HRO917642 IBK917533:IBK917642 ILG917533:ILG917642 IVC917533:IVC917642 JEY917533:JEY917642 JOU917533:JOU917642 JYQ917533:JYQ917642 KIM917533:KIM917642 KSI917533:KSI917642 LCE917533:LCE917642 LMA917533:LMA917642 LVW917533:LVW917642 MFS917533:MFS917642 MPO917533:MPO917642 MZK917533:MZK917642 NJG917533:NJG917642 NTC917533:NTC917642 OCY917533:OCY917642 OMU917533:OMU917642 OWQ917533:OWQ917642 PGM917533:PGM917642 PQI917533:PQI917642 QAE917533:QAE917642 QKA917533:QKA917642 QTW917533:QTW917642 RDS917533:RDS917642 RNO917533:RNO917642 RXK917533:RXK917642 SHG917533:SHG917642 SRC917533:SRC917642 TAY917533:TAY917642 TKU917533:TKU917642 TUQ917533:TUQ917642 UEM917533:UEM917642 UOI917533:UOI917642 UYE917533:UYE917642 VIA917533:VIA917642 VRW917533:VRW917642 WBS917533:WBS917642 WLO917533:WLO917642 WVK917533:WVK917642 C983069:C983178 IY983069:IY983178 SU983069:SU983178 ACQ983069:ACQ983178 AMM983069:AMM983178 AWI983069:AWI983178 BGE983069:BGE983178 BQA983069:BQA983178 BZW983069:BZW983178 CJS983069:CJS983178 CTO983069:CTO983178 DDK983069:DDK983178 DNG983069:DNG983178 DXC983069:DXC983178 EGY983069:EGY983178 EQU983069:EQU983178 FAQ983069:FAQ983178 FKM983069:FKM983178 FUI983069:FUI983178 GEE983069:GEE983178 GOA983069:GOA983178 GXW983069:GXW983178 HHS983069:HHS983178 HRO983069:HRO983178 IBK983069:IBK983178 ILG983069:ILG983178 IVC983069:IVC983178 JEY983069:JEY983178 JOU983069:JOU983178 JYQ983069:JYQ983178 KIM983069:KIM983178 KSI983069:KSI983178 LCE983069:LCE983178 LMA983069:LMA983178 LVW983069:LVW983178 MFS983069:MFS983178 MPO983069:MPO983178 MZK983069:MZK983178 NJG983069:NJG983178 NTC983069:NTC983178 OCY983069:OCY983178 OMU983069:OMU983178 OWQ983069:OWQ983178 PGM983069:PGM983178 PQI983069:PQI983178 QAE983069:QAE983178 QKA983069:QKA983178 QTW983069:QTW983178 RDS983069:RDS983178 RNO983069:RNO983178 RXK983069:RXK983178 SHG983069:SHG983178 SRC983069:SRC983178 TAY983069:TAY983178 TKU983069:TKU983178 TUQ983069:TUQ983178 UEM983069:UEM983178 UOI983069:UOI983178 UYE983069:UYE983178 VIA983069:VIA983178 VRW983069:VRW983178 WBS983069:WBS983178 WLO983069:WLO983178 WVK983069:WVK983178 C65539:C65563 IY65539:IY65563 SU65539:SU65563 ACQ65539:ACQ65563 AMM65539:AMM65563 AWI65539:AWI65563 BGE65539:BGE65563 BQA65539:BQA65563 BZW65539:BZW65563 CJS65539:CJS65563 CTO65539:CTO65563 DDK65539:DDK65563 DNG65539:DNG65563 DXC65539:DXC65563 EGY65539:EGY65563 EQU65539:EQU65563 FAQ65539:FAQ65563 FKM65539:FKM65563 FUI65539:FUI65563 GEE65539:GEE65563 GOA65539:GOA65563 GXW65539:GXW65563 HHS65539:HHS65563 HRO65539:HRO65563 IBK65539:IBK65563 ILG65539:ILG65563 IVC65539:IVC65563 JEY65539:JEY65563 JOU65539:JOU65563 JYQ65539:JYQ65563 KIM65539:KIM65563 KSI65539:KSI65563 LCE65539:LCE65563 LMA65539:LMA65563 LVW65539:LVW65563 MFS65539:MFS65563 MPO65539:MPO65563 MZK65539:MZK65563 NJG65539:NJG65563 NTC65539:NTC65563 OCY65539:OCY65563 OMU65539:OMU65563 OWQ65539:OWQ65563 PGM65539:PGM65563 PQI65539:PQI65563 QAE65539:QAE65563 QKA65539:QKA65563 QTW65539:QTW65563 RDS65539:RDS65563 RNO65539:RNO65563 RXK65539:RXK65563 SHG65539:SHG65563 SRC65539:SRC65563 TAY65539:TAY65563 TKU65539:TKU65563 TUQ65539:TUQ65563 UEM65539:UEM65563 UOI65539:UOI65563 UYE65539:UYE65563 VIA65539:VIA65563 VRW65539:VRW65563 WBS65539:WBS65563 WLO65539:WLO65563 WVK65539:WVK65563 C131075:C131099 IY131075:IY131099 SU131075:SU131099 ACQ131075:ACQ131099 AMM131075:AMM131099 AWI131075:AWI131099 BGE131075:BGE131099 BQA131075:BQA131099 BZW131075:BZW131099 CJS131075:CJS131099 CTO131075:CTO131099 DDK131075:DDK131099 DNG131075:DNG131099 DXC131075:DXC131099 EGY131075:EGY131099 EQU131075:EQU131099 FAQ131075:FAQ131099 FKM131075:FKM131099 FUI131075:FUI131099 GEE131075:GEE131099 GOA131075:GOA131099 GXW131075:GXW131099 HHS131075:HHS131099 HRO131075:HRO131099 IBK131075:IBK131099 ILG131075:ILG131099 IVC131075:IVC131099 JEY131075:JEY131099 JOU131075:JOU131099 JYQ131075:JYQ131099 KIM131075:KIM131099 KSI131075:KSI131099 LCE131075:LCE131099 LMA131075:LMA131099 LVW131075:LVW131099 MFS131075:MFS131099 MPO131075:MPO131099 MZK131075:MZK131099 NJG131075:NJG131099 NTC131075:NTC131099 OCY131075:OCY131099 OMU131075:OMU131099 OWQ131075:OWQ131099 PGM131075:PGM131099 PQI131075:PQI131099 QAE131075:QAE131099 QKA131075:QKA131099 QTW131075:QTW131099 RDS131075:RDS131099 RNO131075:RNO131099 RXK131075:RXK131099 SHG131075:SHG131099 SRC131075:SRC131099 TAY131075:TAY131099 TKU131075:TKU131099 TUQ131075:TUQ131099 UEM131075:UEM131099 UOI131075:UOI131099 UYE131075:UYE131099 VIA131075:VIA131099 VRW131075:VRW131099 WBS131075:WBS131099 WLO131075:WLO131099 WVK131075:WVK131099 C196611:C196635 IY196611:IY196635 SU196611:SU196635 ACQ196611:ACQ196635 AMM196611:AMM196635 AWI196611:AWI196635 BGE196611:BGE196635 BQA196611:BQA196635 BZW196611:BZW196635 CJS196611:CJS196635 CTO196611:CTO196635 DDK196611:DDK196635 DNG196611:DNG196635 DXC196611:DXC196635 EGY196611:EGY196635 EQU196611:EQU196635 FAQ196611:FAQ196635 FKM196611:FKM196635 FUI196611:FUI196635 GEE196611:GEE196635 GOA196611:GOA196635 GXW196611:GXW196635 HHS196611:HHS196635 HRO196611:HRO196635 IBK196611:IBK196635 ILG196611:ILG196635 IVC196611:IVC196635 JEY196611:JEY196635 JOU196611:JOU196635 JYQ196611:JYQ196635 KIM196611:KIM196635 KSI196611:KSI196635 LCE196611:LCE196635 LMA196611:LMA196635 LVW196611:LVW196635 MFS196611:MFS196635 MPO196611:MPO196635 MZK196611:MZK196635 NJG196611:NJG196635 NTC196611:NTC196635 OCY196611:OCY196635 OMU196611:OMU196635 OWQ196611:OWQ196635 PGM196611:PGM196635 PQI196611:PQI196635 QAE196611:QAE196635 QKA196611:QKA196635 QTW196611:QTW196635 RDS196611:RDS196635 RNO196611:RNO196635 RXK196611:RXK196635 SHG196611:SHG196635 SRC196611:SRC196635 TAY196611:TAY196635 TKU196611:TKU196635 TUQ196611:TUQ196635 UEM196611:UEM196635 UOI196611:UOI196635 UYE196611:UYE196635 VIA196611:VIA196635 VRW196611:VRW196635 WBS196611:WBS196635 WLO196611:WLO196635 WVK196611:WVK196635 C262147:C262171 IY262147:IY262171 SU262147:SU262171 ACQ262147:ACQ262171 AMM262147:AMM262171 AWI262147:AWI262171 BGE262147:BGE262171 BQA262147:BQA262171 BZW262147:BZW262171 CJS262147:CJS262171 CTO262147:CTO262171 DDK262147:DDK262171 DNG262147:DNG262171 DXC262147:DXC262171 EGY262147:EGY262171 EQU262147:EQU262171 FAQ262147:FAQ262171 FKM262147:FKM262171 FUI262147:FUI262171 GEE262147:GEE262171 GOA262147:GOA262171 GXW262147:GXW262171 HHS262147:HHS262171 HRO262147:HRO262171 IBK262147:IBK262171 ILG262147:ILG262171 IVC262147:IVC262171 JEY262147:JEY262171 JOU262147:JOU262171 JYQ262147:JYQ262171 KIM262147:KIM262171 KSI262147:KSI262171 LCE262147:LCE262171 LMA262147:LMA262171 LVW262147:LVW262171 MFS262147:MFS262171 MPO262147:MPO262171 MZK262147:MZK262171 NJG262147:NJG262171 NTC262147:NTC262171 OCY262147:OCY262171 OMU262147:OMU262171 OWQ262147:OWQ262171 PGM262147:PGM262171 PQI262147:PQI262171 QAE262147:QAE262171 QKA262147:QKA262171 QTW262147:QTW262171 RDS262147:RDS262171 RNO262147:RNO262171 RXK262147:RXK262171 SHG262147:SHG262171 SRC262147:SRC262171 TAY262147:TAY262171 TKU262147:TKU262171 TUQ262147:TUQ262171 UEM262147:UEM262171 UOI262147:UOI262171 UYE262147:UYE262171 VIA262147:VIA262171 VRW262147:VRW262171 WBS262147:WBS262171 WLO262147:WLO262171 WVK262147:WVK262171 C327683:C327707 IY327683:IY327707 SU327683:SU327707 ACQ327683:ACQ327707 AMM327683:AMM327707 AWI327683:AWI327707 BGE327683:BGE327707 BQA327683:BQA327707 BZW327683:BZW327707 CJS327683:CJS327707 CTO327683:CTO327707 DDK327683:DDK327707 DNG327683:DNG327707 DXC327683:DXC327707 EGY327683:EGY327707 EQU327683:EQU327707 FAQ327683:FAQ327707 FKM327683:FKM327707 FUI327683:FUI327707 GEE327683:GEE327707 GOA327683:GOA327707 GXW327683:GXW327707 HHS327683:HHS327707 HRO327683:HRO327707 IBK327683:IBK327707 ILG327683:ILG327707 IVC327683:IVC327707 JEY327683:JEY327707 JOU327683:JOU327707 JYQ327683:JYQ327707 KIM327683:KIM327707 KSI327683:KSI327707 LCE327683:LCE327707 LMA327683:LMA327707 LVW327683:LVW327707 MFS327683:MFS327707 MPO327683:MPO327707 MZK327683:MZK327707 NJG327683:NJG327707 NTC327683:NTC327707 OCY327683:OCY327707 OMU327683:OMU327707 OWQ327683:OWQ327707 PGM327683:PGM327707 PQI327683:PQI327707 QAE327683:QAE327707 QKA327683:QKA327707 QTW327683:QTW327707 RDS327683:RDS327707 RNO327683:RNO327707 RXK327683:RXK327707 SHG327683:SHG327707 SRC327683:SRC327707 TAY327683:TAY327707 TKU327683:TKU327707 TUQ327683:TUQ327707 UEM327683:UEM327707 UOI327683:UOI327707 UYE327683:UYE327707 VIA327683:VIA327707 VRW327683:VRW327707 WBS327683:WBS327707 WLO327683:WLO327707 WVK327683:WVK327707 C393219:C393243 IY393219:IY393243 SU393219:SU393243 ACQ393219:ACQ393243 AMM393219:AMM393243 AWI393219:AWI393243 BGE393219:BGE393243 BQA393219:BQA393243 BZW393219:BZW393243 CJS393219:CJS393243 CTO393219:CTO393243 DDK393219:DDK393243 DNG393219:DNG393243 DXC393219:DXC393243 EGY393219:EGY393243 EQU393219:EQU393243 FAQ393219:FAQ393243 FKM393219:FKM393243 FUI393219:FUI393243 GEE393219:GEE393243 GOA393219:GOA393243 GXW393219:GXW393243 HHS393219:HHS393243 HRO393219:HRO393243 IBK393219:IBK393243 ILG393219:ILG393243 IVC393219:IVC393243 JEY393219:JEY393243 JOU393219:JOU393243 JYQ393219:JYQ393243 KIM393219:KIM393243 KSI393219:KSI393243 LCE393219:LCE393243 LMA393219:LMA393243 LVW393219:LVW393243 MFS393219:MFS393243 MPO393219:MPO393243 MZK393219:MZK393243 NJG393219:NJG393243 NTC393219:NTC393243 OCY393219:OCY393243 OMU393219:OMU393243 OWQ393219:OWQ393243 PGM393219:PGM393243 PQI393219:PQI393243 QAE393219:QAE393243 QKA393219:QKA393243 QTW393219:QTW393243 RDS393219:RDS393243 RNO393219:RNO393243 RXK393219:RXK393243 SHG393219:SHG393243 SRC393219:SRC393243 TAY393219:TAY393243 TKU393219:TKU393243 TUQ393219:TUQ393243 UEM393219:UEM393243 UOI393219:UOI393243 UYE393219:UYE393243 VIA393219:VIA393243 VRW393219:VRW393243 WBS393219:WBS393243 WLO393219:WLO393243 WVK393219:WVK393243 C458755:C458779 IY458755:IY458779 SU458755:SU458779 ACQ458755:ACQ458779 AMM458755:AMM458779 AWI458755:AWI458779 BGE458755:BGE458779 BQA458755:BQA458779 BZW458755:BZW458779 CJS458755:CJS458779 CTO458755:CTO458779 DDK458755:DDK458779 DNG458755:DNG458779 DXC458755:DXC458779 EGY458755:EGY458779 EQU458755:EQU458779 FAQ458755:FAQ458779 FKM458755:FKM458779 FUI458755:FUI458779 GEE458755:GEE458779 GOA458755:GOA458779 GXW458755:GXW458779 HHS458755:HHS458779 HRO458755:HRO458779 IBK458755:IBK458779 ILG458755:ILG458779 IVC458755:IVC458779 JEY458755:JEY458779 JOU458755:JOU458779 JYQ458755:JYQ458779 KIM458755:KIM458779 KSI458755:KSI458779 LCE458755:LCE458779 LMA458755:LMA458779 LVW458755:LVW458779 MFS458755:MFS458779 MPO458755:MPO458779 MZK458755:MZK458779 NJG458755:NJG458779 NTC458755:NTC458779 OCY458755:OCY458779 OMU458755:OMU458779 OWQ458755:OWQ458779 PGM458755:PGM458779 PQI458755:PQI458779 QAE458755:QAE458779 QKA458755:QKA458779 QTW458755:QTW458779 RDS458755:RDS458779 RNO458755:RNO458779 RXK458755:RXK458779 SHG458755:SHG458779 SRC458755:SRC458779 TAY458755:TAY458779 TKU458755:TKU458779 TUQ458755:TUQ458779 UEM458755:UEM458779 UOI458755:UOI458779 UYE458755:UYE458779 VIA458755:VIA458779 VRW458755:VRW458779 WBS458755:WBS458779 WLO458755:WLO458779 WVK458755:WVK458779 C524291:C524315 IY524291:IY524315 SU524291:SU524315 ACQ524291:ACQ524315 AMM524291:AMM524315 AWI524291:AWI524315 BGE524291:BGE524315 BQA524291:BQA524315 BZW524291:BZW524315 CJS524291:CJS524315 CTO524291:CTO524315 DDK524291:DDK524315 DNG524291:DNG524315 DXC524291:DXC524315 EGY524291:EGY524315 EQU524291:EQU524315 FAQ524291:FAQ524315 FKM524291:FKM524315 FUI524291:FUI524315 GEE524291:GEE524315 GOA524291:GOA524315 GXW524291:GXW524315 HHS524291:HHS524315 HRO524291:HRO524315 IBK524291:IBK524315 ILG524291:ILG524315 IVC524291:IVC524315 JEY524291:JEY524315 JOU524291:JOU524315 JYQ524291:JYQ524315 KIM524291:KIM524315 KSI524291:KSI524315 LCE524291:LCE524315 LMA524291:LMA524315 LVW524291:LVW524315 MFS524291:MFS524315 MPO524291:MPO524315 MZK524291:MZK524315 NJG524291:NJG524315 NTC524291:NTC524315 OCY524291:OCY524315 OMU524291:OMU524315 OWQ524291:OWQ524315 PGM524291:PGM524315 PQI524291:PQI524315 QAE524291:QAE524315 QKA524291:QKA524315 QTW524291:QTW524315 RDS524291:RDS524315 RNO524291:RNO524315 RXK524291:RXK524315 SHG524291:SHG524315 SRC524291:SRC524315 TAY524291:TAY524315 TKU524291:TKU524315 TUQ524291:TUQ524315 UEM524291:UEM524315 UOI524291:UOI524315 UYE524291:UYE524315 VIA524291:VIA524315 VRW524291:VRW524315 WBS524291:WBS524315 WLO524291:WLO524315 WVK524291:WVK524315 C589827:C589851 IY589827:IY589851 SU589827:SU589851 ACQ589827:ACQ589851 AMM589827:AMM589851 AWI589827:AWI589851 BGE589827:BGE589851 BQA589827:BQA589851 BZW589827:BZW589851 CJS589827:CJS589851 CTO589827:CTO589851 DDK589827:DDK589851 DNG589827:DNG589851 DXC589827:DXC589851 EGY589827:EGY589851 EQU589827:EQU589851 FAQ589827:FAQ589851 FKM589827:FKM589851 FUI589827:FUI589851 GEE589827:GEE589851 GOA589827:GOA589851 GXW589827:GXW589851 HHS589827:HHS589851 HRO589827:HRO589851 IBK589827:IBK589851 ILG589827:ILG589851 IVC589827:IVC589851 JEY589827:JEY589851 JOU589827:JOU589851 JYQ589827:JYQ589851 KIM589827:KIM589851 KSI589827:KSI589851 LCE589827:LCE589851 LMA589827:LMA589851 LVW589827:LVW589851 MFS589827:MFS589851 MPO589827:MPO589851 MZK589827:MZK589851 NJG589827:NJG589851 NTC589827:NTC589851 OCY589827:OCY589851 OMU589827:OMU589851 OWQ589827:OWQ589851 PGM589827:PGM589851 PQI589827:PQI589851 QAE589827:QAE589851 QKA589827:QKA589851 QTW589827:QTW589851 RDS589827:RDS589851 RNO589827:RNO589851 RXK589827:RXK589851 SHG589827:SHG589851 SRC589827:SRC589851 TAY589827:TAY589851 TKU589827:TKU589851 TUQ589827:TUQ589851 UEM589827:UEM589851 UOI589827:UOI589851 UYE589827:UYE589851 VIA589827:VIA589851 VRW589827:VRW589851 WBS589827:WBS589851 WLO589827:WLO589851 WVK589827:WVK589851 C655363:C655387 IY655363:IY655387 SU655363:SU655387 ACQ655363:ACQ655387 AMM655363:AMM655387 AWI655363:AWI655387 BGE655363:BGE655387 BQA655363:BQA655387 BZW655363:BZW655387 CJS655363:CJS655387 CTO655363:CTO655387 DDK655363:DDK655387 DNG655363:DNG655387 DXC655363:DXC655387 EGY655363:EGY655387 EQU655363:EQU655387 FAQ655363:FAQ655387 FKM655363:FKM655387 FUI655363:FUI655387 GEE655363:GEE655387 GOA655363:GOA655387 GXW655363:GXW655387 HHS655363:HHS655387 HRO655363:HRO655387 IBK655363:IBK655387 ILG655363:ILG655387 IVC655363:IVC655387 JEY655363:JEY655387 JOU655363:JOU655387 JYQ655363:JYQ655387 KIM655363:KIM655387 KSI655363:KSI655387 LCE655363:LCE655387 LMA655363:LMA655387 LVW655363:LVW655387 MFS655363:MFS655387 MPO655363:MPO655387 MZK655363:MZK655387 NJG655363:NJG655387 NTC655363:NTC655387 OCY655363:OCY655387 OMU655363:OMU655387 OWQ655363:OWQ655387 PGM655363:PGM655387 PQI655363:PQI655387 QAE655363:QAE655387 QKA655363:QKA655387 QTW655363:QTW655387 RDS655363:RDS655387 RNO655363:RNO655387 RXK655363:RXK655387 SHG655363:SHG655387 SRC655363:SRC655387 TAY655363:TAY655387 TKU655363:TKU655387 TUQ655363:TUQ655387 UEM655363:UEM655387 UOI655363:UOI655387 UYE655363:UYE655387 VIA655363:VIA655387 VRW655363:VRW655387 WBS655363:WBS655387 WLO655363:WLO655387 WVK655363:WVK655387 C720899:C720923 IY720899:IY720923 SU720899:SU720923 ACQ720899:ACQ720923 AMM720899:AMM720923 AWI720899:AWI720923 BGE720899:BGE720923 BQA720899:BQA720923 BZW720899:BZW720923 CJS720899:CJS720923 CTO720899:CTO720923 DDK720899:DDK720923 DNG720899:DNG720923 DXC720899:DXC720923 EGY720899:EGY720923 EQU720899:EQU720923 FAQ720899:FAQ720923 FKM720899:FKM720923 FUI720899:FUI720923 GEE720899:GEE720923 GOA720899:GOA720923 GXW720899:GXW720923 HHS720899:HHS720923 HRO720899:HRO720923 IBK720899:IBK720923 ILG720899:ILG720923 IVC720899:IVC720923 JEY720899:JEY720923 JOU720899:JOU720923 JYQ720899:JYQ720923 KIM720899:KIM720923 KSI720899:KSI720923 LCE720899:LCE720923 LMA720899:LMA720923 LVW720899:LVW720923 MFS720899:MFS720923 MPO720899:MPO720923 MZK720899:MZK720923 NJG720899:NJG720923 NTC720899:NTC720923 OCY720899:OCY720923 OMU720899:OMU720923 OWQ720899:OWQ720923 PGM720899:PGM720923 PQI720899:PQI720923 QAE720899:QAE720923 QKA720899:QKA720923 QTW720899:QTW720923 RDS720899:RDS720923 RNO720899:RNO720923 RXK720899:RXK720923 SHG720899:SHG720923 SRC720899:SRC720923 TAY720899:TAY720923 TKU720899:TKU720923 TUQ720899:TUQ720923 UEM720899:UEM720923 UOI720899:UOI720923 UYE720899:UYE720923 VIA720899:VIA720923 VRW720899:VRW720923 WBS720899:WBS720923 WLO720899:WLO720923 WVK720899:WVK720923 C786435:C786459 IY786435:IY786459 SU786435:SU786459 ACQ786435:ACQ786459 AMM786435:AMM786459 AWI786435:AWI786459 BGE786435:BGE786459 BQA786435:BQA786459 BZW786435:BZW786459 CJS786435:CJS786459 CTO786435:CTO786459 DDK786435:DDK786459 DNG786435:DNG786459 DXC786435:DXC786459 EGY786435:EGY786459 EQU786435:EQU786459 FAQ786435:FAQ786459 FKM786435:FKM786459 FUI786435:FUI786459 GEE786435:GEE786459 GOA786435:GOA786459 GXW786435:GXW786459 HHS786435:HHS786459 HRO786435:HRO786459 IBK786435:IBK786459 ILG786435:ILG786459 IVC786435:IVC786459 JEY786435:JEY786459 JOU786435:JOU786459 JYQ786435:JYQ786459 KIM786435:KIM786459 KSI786435:KSI786459 LCE786435:LCE786459 LMA786435:LMA786459 LVW786435:LVW786459 MFS786435:MFS786459 MPO786435:MPO786459 MZK786435:MZK786459 NJG786435:NJG786459 NTC786435:NTC786459 OCY786435:OCY786459 OMU786435:OMU786459 OWQ786435:OWQ786459 PGM786435:PGM786459 PQI786435:PQI786459 QAE786435:QAE786459 QKA786435:QKA786459 QTW786435:QTW786459 RDS786435:RDS786459 RNO786435:RNO786459 RXK786435:RXK786459 SHG786435:SHG786459 SRC786435:SRC786459 TAY786435:TAY786459 TKU786435:TKU786459 TUQ786435:TUQ786459 UEM786435:UEM786459 UOI786435:UOI786459 UYE786435:UYE786459 VIA786435:VIA786459 VRW786435:VRW786459 WBS786435:WBS786459 WLO786435:WLO786459 WVK786435:WVK786459 C851971:C851995 IY851971:IY851995 SU851971:SU851995 ACQ851971:ACQ851995 AMM851971:AMM851995 AWI851971:AWI851995 BGE851971:BGE851995 BQA851971:BQA851995 BZW851971:BZW851995 CJS851971:CJS851995 CTO851971:CTO851995 DDK851971:DDK851995 DNG851971:DNG851995 DXC851971:DXC851995 EGY851971:EGY851995 EQU851971:EQU851995 FAQ851971:FAQ851995 FKM851971:FKM851995 FUI851971:FUI851995 GEE851971:GEE851995 GOA851971:GOA851995 GXW851971:GXW851995 HHS851971:HHS851995 HRO851971:HRO851995 IBK851971:IBK851995 ILG851971:ILG851995 IVC851971:IVC851995 JEY851971:JEY851995 JOU851971:JOU851995 JYQ851971:JYQ851995 KIM851971:KIM851995 KSI851971:KSI851995 LCE851971:LCE851995 LMA851971:LMA851995 LVW851971:LVW851995 MFS851971:MFS851995 MPO851971:MPO851995 MZK851971:MZK851995 NJG851971:NJG851995 NTC851971:NTC851995 OCY851971:OCY851995 OMU851971:OMU851995 OWQ851971:OWQ851995 PGM851971:PGM851995 PQI851971:PQI851995 QAE851971:QAE851995 QKA851971:QKA851995 QTW851971:QTW851995 RDS851971:RDS851995 RNO851971:RNO851995 RXK851971:RXK851995 SHG851971:SHG851995 SRC851971:SRC851995 TAY851971:TAY851995 TKU851971:TKU851995 TUQ851971:TUQ851995 UEM851971:UEM851995 UOI851971:UOI851995 UYE851971:UYE851995 VIA851971:VIA851995 VRW851971:VRW851995 WBS851971:WBS851995 WLO851971:WLO851995 WVK851971:WVK851995 C917507:C917531 IY917507:IY917531 SU917507:SU917531 ACQ917507:ACQ917531 AMM917507:AMM917531 AWI917507:AWI917531 BGE917507:BGE917531 BQA917507:BQA917531 BZW917507:BZW917531 CJS917507:CJS917531 CTO917507:CTO917531 DDK917507:DDK917531 DNG917507:DNG917531 DXC917507:DXC917531 EGY917507:EGY917531 EQU917507:EQU917531 FAQ917507:FAQ917531 FKM917507:FKM917531 FUI917507:FUI917531 GEE917507:GEE917531 GOA917507:GOA917531 GXW917507:GXW917531 HHS917507:HHS917531 HRO917507:HRO917531 IBK917507:IBK917531 ILG917507:ILG917531 IVC917507:IVC917531 JEY917507:JEY917531 JOU917507:JOU917531 JYQ917507:JYQ917531 KIM917507:KIM917531 KSI917507:KSI917531 LCE917507:LCE917531 LMA917507:LMA917531 LVW917507:LVW917531 MFS917507:MFS917531 MPO917507:MPO917531 MZK917507:MZK917531 NJG917507:NJG917531 NTC917507:NTC917531 OCY917507:OCY917531 OMU917507:OMU917531 OWQ917507:OWQ917531 PGM917507:PGM917531 PQI917507:PQI917531 QAE917507:QAE917531 QKA917507:QKA917531 QTW917507:QTW917531 RDS917507:RDS917531 RNO917507:RNO917531 RXK917507:RXK917531 SHG917507:SHG917531 SRC917507:SRC917531 TAY917507:TAY917531 TKU917507:TKU917531 TUQ917507:TUQ917531 UEM917507:UEM917531 UOI917507:UOI917531 UYE917507:UYE917531 VIA917507:VIA917531 VRW917507:VRW917531 WBS917507:WBS917531 WLO917507:WLO917531 WVK917507:WVK917531 C983043:C983067 IY983043:IY983067 SU983043:SU983067 ACQ983043:ACQ983067 AMM983043:AMM983067 AWI983043:AWI983067 BGE983043:BGE983067 BQA983043:BQA983067 BZW983043:BZW983067 CJS983043:CJS983067 CTO983043:CTO983067 DDK983043:DDK983067 DNG983043:DNG983067 DXC983043:DXC983067 EGY983043:EGY983067 EQU983043:EQU983067 FAQ983043:FAQ983067 FKM983043:FKM983067 FUI983043:FUI983067 GEE983043:GEE983067 GOA983043:GOA983067 GXW983043:GXW983067 HHS983043:HHS983067 HRO983043:HRO983067 IBK983043:IBK983067 ILG983043:ILG983067 IVC983043:IVC983067 JEY983043:JEY983067 JOU983043:JOU983067 JYQ983043:JYQ983067 KIM983043:KIM983067 KSI983043:KSI983067 LCE983043:LCE983067 LMA983043:LMA983067 LVW983043:LVW983067 MFS983043:MFS983067 MPO983043:MPO983067 MZK983043:MZK983067 NJG983043:NJG983067 NTC983043:NTC983067 OCY983043:OCY983067 OMU983043:OMU983067 OWQ983043:OWQ983067 PGM983043:PGM983067 PQI983043:PQI983067 QAE983043:QAE983067 QKA983043:QKA983067 QTW983043:QTW983067 RDS983043:RDS983067 RNO983043:RNO983067 RXK983043:RXK983067 SHG983043:SHG983067 SRC983043:SRC983067 TAY983043:TAY983067 TKU983043:TKU983067 TUQ983043:TUQ983067 UEM983043:UEM983067 UOI983043:UOI983067 UYE983043:UYE983067 VIA983043:VIA983067 VRW983043:VRW983067 WBS983043:WBS983067 WLO983043:WLO983067 WVK983043:WVK983067 WVK4:WVK27 WLO4:WLO27 WBS4:WBS27 VRW4:VRW27 VIA4:VIA27 UYE4:UYE27 UOI4:UOI27 UEM4:UEM27 TUQ4:TUQ27 TKU4:TKU27 TAY4:TAY27 SRC4:SRC27 SHG4:SHG27 RXK4:RXK27 RNO4:RNO27 RDS4:RDS27 QTW4:QTW27 QKA4:QKA27 QAE4:QAE27 PQI4:PQI27 PGM4:PGM27 OWQ4:OWQ27 OMU4:OMU27 OCY4:OCY27 NTC4:NTC27 NJG4:NJG27 MZK4:MZK27 MPO4:MPO27 MFS4:MFS27 LVW4:LVW27 LMA4:LMA27 LCE4:LCE27 KSI4:KSI27 KIM4:KIM27 JYQ4:JYQ27 JOU4:JOU27 JEY4:JEY27 IVC4:IVC27 ILG4:ILG27 IBK4:IBK27 HRO4:HRO27 HHS4:HHS27 GXW4:GXW27 GOA4:GOA27 GEE4:GEE27 FUI4:FUI27 FKM4:FKM27 FAQ4:FAQ27 EQU4:EQU27 EGY4:EGY27 DXC4:DXC27 DNG4:DNG27 DDK4:DDK27 CTO4:CTO27 CJS4:CJS27 BZW4:BZW27 BQA4:BQA27 BGE4:BGE27 AWI4:AWI27 AMM4:AMM27 ACQ4:ACQ27 SU4:SU27 IY4:IY27 C4:C27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SalomonGrc</cp:lastModifiedBy>
  <dcterms:created xsi:type="dcterms:W3CDTF">2019-02-26T18:09:52Z</dcterms:created>
  <dcterms:modified xsi:type="dcterms:W3CDTF">2021-09-18T22:55:48Z</dcterms:modified>
</cp:coreProperties>
</file>