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F50FE79B-8118-43F6-A71D-9705CA727308}" xr6:coauthVersionLast="47" xr6:coauthVersionMax="47" xr10:uidLastSave="{00000000-0000-0000-0000-000000000000}"/>
  <bookViews>
    <workbookView xWindow="-108" yWindow="-108" windowWidth="23256" windowHeight="12576" activeTab="2" xr2:uid="{498D8B46-90E9-43DE-9A9D-36074B7A0EBE}"/>
  </bookViews>
  <sheets>
    <sheet name="Sheet1" sheetId="1" r:id="rId1"/>
    <sheet name="PG PURWODADIE" sheetId="2" r:id="rId2"/>
    <sheet name="PT RMI" sheetId="3" r:id="rId3"/>
  </sheets>
  <definedNames>
    <definedName name="_xlnm.Print_Area" localSheetId="1">'PG PURWODADIE'!$A$1:$O$68</definedName>
    <definedName name="_xlnm.Print_Area" localSheetId="2">'PT RMI'!$A$1:$O$66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3" l="1"/>
  <c r="O33" i="3" s="1"/>
  <c r="O37" i="3" s="1"/>
  <c r="O38" i="3" s="1"/>
  <c r="O31" i="3"/>
  <c r="O32" i="3"/>
  <c r="O30" i="2"/>
  <c r="O31" i="2"/>
  <c r="O32" i="2"/>
  <c r="O33" i="2"/>
  <c r="O34" i="2"/>
  <c r="O35" i="2"/>
  <c r="O39" i="2" l="1"/>
  <c r="O40" i="2" s="1"/>
  <c r="O36" i="2"/>
  <c r="O37" i="2" s="1"/>
</calcChain>
</file>

<file path=xl/sharedStrings.xml><?xml version="1.0" encoding="utf-8"?>
<sst xmlns="http://schemas.openxmlformats.org/spreadsheetml/2006/main" count="117" uniqueCount="68">
  <si>
    <t>Pjs. Kabag. Keuangan, SDM dan Umum</t>
  </si>
  <si>
    <t>Herwan Cahyono Adi, SP.</t>
  </si>
  <si>
    <t>Tiga Juta Sembilan Ratus Sembilan Puluh Ribu Tujuh Ratus Rupiah</t>
  </si>
  <si>
    <t>TERBILANG</t>
  </si>
  <si>
    <t>P3GI</t>
  </si>
  <si>
    <t>Riset Perkebunan Nusantara Cabang</t>
  </si>
  <si>
    <t>ATAS NAMA  :</t>
  </si>
  <si>
    <t>1330025983222</t>
  </si>
  <si>
    <t>NOMOR AKUN BANK  :</t>
  </si>
  <si>
    <t>Bogor Juanda</t>
  </si>
  <si>
    <t>CABANG BANK  :</t>
  </si>
  <si>
    <t>Bank Mandiri</t>
  </si>
  <si>
    <t>NAMA BANK  :</t>
  </si>
  <si>
    <t>DETAIL PEMBAYARAN</t>
  </si>
  <si>
    <t>No. Penawaran: 041801/RPN-P3GI/IV/2025</t>
  </si>
  <si>
    <t>PESAN</t>
  </si>
  <si>
    <t>Sisa Tagihan</t>
  </si>
  <si>
    <t>TOTAL</t>
  </si>
  <si>
    <t>Biaya Kirim</t>
  </si>
  <si>
    <t>PPN 12%</t>
  </si>
  <si>
    <t>DPP Nilai Lain</t>
  </si>
  <si>
    <t>Subtotal</t>
  </si>
  <si>
    <t>X</t>
  </si>
  <si>
    <t>bh</t>
  </si>
  <si>
    <t>Tabung Reaksi 25 mm x 150mm</t>
  </si>
  <si>
    <t>Labu Ukur 110ml</t>
  </si>
  <si>
    <t>Liter</t>
  </si>
  <si>
    <t>FORM B - Clearpol Formula B</t>
  </si>
  <si>
    <t>FORM A - Clearpol Formula A</t>
  </si>
  <si>
    <t>liter</t>
  </si>
  <si>
    <t>Alkohol Teknis 96%</t>
  </si>
  <si>
    <t>JUMLAH (RP.)</t>
  </si>
  <si>
    <t>PAJAK</t>
  </si>
  <si>
    <t>DISKON</t>
  </si>
  <si>
    <t>HARGA SATUAN (RP.)</t>
  </si>
  <si>
    <t>QTY</t>
  </si>
  <si>
    <t>KETERANGAN</t>
  </si>
  <si>
    <t xml:space="preserve">NO. </t>
  </si>
  <si>
    <t>: Jl. Raya Maospati - Ngawi, Mantren/Tanjung, Pelem, Kec. Magetan,
Kabupaten Magetan, Jawa Timur 63395</t>
  </si>
  <si>
    <t>ALAMAT</t>
  </si>
  <si>
    <t>PERUSAHAAN</t>
  </si>
  <si>
    <t>: 23/05/2025</t>
  </si>
  <si>
    <t>JATUH TEMPO</t>
  </si>
  <si>
    <t>: PG PURWODADI</t>
  </si>
  <si>
    <t>NAMA</t>
  </si>
  <si>
    <t>PELANGGAN</t>
  </si>
  <si>
    <t>FAKTUR</t>
  </si>
  <si>
    <t>Email: finance.p3gi@gmail.com</t>
  </si>
  <si>
    <t>Fax: +62 343 421178</t>
  </si>
  <si>
    <t>: 23/04/2025</t>
  </si>
  <si>
    <r>
      <rPr>
        <b/>
        <sz val="12"/>
        <color rgb="FF000000"/>
        <rFont val="Arial Nova"/>
        <family val="2"/>
      </rPr>
      <t xml:space="preserve">TANGGAL   </t>
    </r>
    <r>
      <rPr>
        <sz val="12"/>
        <color rgb="FF000000"/>
        <rFont val="Arial Nova"/>
        <family val="2"/>
      </rPr>
      <t xml:space="preserve">                 </t>
    </r>
  </si>
  <si>
    <t>Telp: 0343421086</t>
  </si>
  <si>
    <t>: 0163/04/2025/INV/RPN/05</t>
  </si>
  <si>
    <r>
      <rPr>
        <b/>
        <sz val="12"/>
        <color rgb="FF000000"/>
        <rFont val="Arial Nova"/>
        <family val="2"/>
      </rPr>
      <t xml:space="preserve">FAKTUR #  </t>
    </r>
    <r>
      <rPr>
        <sz val="12"/>
        <color rgb="FF000000"/>
        <rFont val="Arial Nova"/>
        <family val="2"/>
      </rPr>
      <t xml:space="preserve">                 </t>
    </r>
  </si>
  <si>
    <t xml:space="preserve">Jalan Pahlawan No. 25 Pasuruan - 67126                 </t>
  </si>
  <si>
    <t>PT RPN - PUSAT PENELITIAN PERKEBUNAN GULA INDONESIA</t>
  </si>
  <si>
    <t>Tujuh Juta Empat Ratus Sembilan Ribu Empat Ratus Lima Rupiah</t>
  </si>
  <si>
    <t>Nomor PO: 25011074</t>
  </si>
  <si>
    <t>Biaya Kirim dan Packing</t>
  </si>
  <si>
    <t>-</t>
  </si>
  <si>
    <t>pail</t>
  </si>
  <si>
    <t>Kg</t>
  </si>
  <si>
    <t>BT-55 Powder - Biodensor Powder @20Kg/pail</t>
  </si>
  <si>
    <t>: Gedung Mangkuluhur City - Tower One 17th Floor JL. Gatot Subroto Kav. 1-3 Jakarta Selatan 12930 ( Telp. 021 - 29305611 )
UP. Bapak Paul</t>
  </si>
  <si>
    <t>: 19/07/2025</t>
  </si>
  <si>
    <t>: PT REJOSO MANIS INDO</t>
  </si>
  <si>
    <t>: 19/06/2025</t>
  </si>
  <si>
    <t>: 0373/06/2025/INV/RPN/05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</si>
</sst>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Arial Nova"/>
      <family val="2"/>
    </font>
    <font>
      <sz val="12"/>
      <color rgb="FF000000"/>
      <name val="Arial Nova"/>
      <family val="2"/>
    </font>
    <font>
      <u/>
      <sz val="12"/>
      <color rgb="FF000000"/>
      <name val="Arial Nova"/>
      <family val="2"/>
    </font>
    <font>
      <i/>
      <sz val="12"/>
      <color rgb="FF000000"/>
      <name val="Arial Nova"/>
      <family val="2"/>
    </font>
    <font>
      <sz val="12"/>
      <color rgb="FF000000"/>
      <name val="Arial"/>
      <family val="2"/>
    </font>
    <font>
      <b/>
      <sz val="12"/>
      <color rgb="FF000000"/>
      <name val="Arial Nova"/>
      <family val="2"/>
    </font>
    <font>
      <sz val="14"/>
      <color rgb="FF000000"/>
      <name val="Arial Nova"/>
      <family val="2"/>
    </font>
    <font>
      <sz val="13"/>
      <color rgb="FF000000"/>
      <name val="Arial Nova"/>
      <family val="2"/>
    </font>
    <font>
      <b/>
      <sz val="13"/>
      <color rgb="FF000000"/>
      <name val="Arial Nova"/>
      <family val="2"/>
    </font>
    <font>
      <sz val="10"/>
      <color rgb="FF000000"/>
      <name val="Times New Roman"/>
      <family val="1"/>
    </font>
    <font>
      <sz val="12"/>
      <name val="Arial Nova"/>
      <family val="2"/>
    </font>
    <font>
      <sz val="16"/>
      <color rgb="FF000000"/>
      <name val="Arial Nova"/>
      <family val="2"/>
    </font>
    <font>
      <sz val="18"/>
      <color rgb="FF000000"/>
      <name val="Arial Nova"/>
      <family val="2"/>
    </font>
    <font>
      <sz val="16"/>
      <name val="Arial Nova"/>
      <family val="2"/>
    </font>
    <font>
      <b/>
      <sz val="13.5"/>
      <name val="Arial Nova"/>
      <family val="2"/>
    </font>
    <font>
      <b/>
      <sz val="16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center" vertical="top"/>
    </xf>
    <xf numFmtId="0" fontId="4" fillId="0" borderId="1" xfId="1" applyFont="1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center" vertical="top"/>
    </xf>
    <xf numFmtId="0" fontId="3" fillId="0" borderId="2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3" fillId="0" borderId="3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/>
    </xf>
    <xf numFmtId="0" fontId="3" fillId="0" borderId="8" xfId="1" applyFont="1" applyBorder="1" applyAlignment="1">
      <alignment horizontal="left" vertical="top"/>
    </xf>
    <xf numFmtId="0" fontId="3" fillId="0" borderId="0" xfId="1" applyFont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0" xfId="1" quotePrefix="1" applyFont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3" fillId="0" borderId="0" xfId="1" applyFont="1" applyAlignment="1">
      <alignment vertical="top"/>
    </xf>
    <xf numFmtId="0" fontId="7" fillId="0" borderId="0" xfId="1" applyFont="1" applyAlignment="1">
      <alignment horizontal="left"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0" borderId="4" xfId="1" applyFont="1" applyBorder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5" xfId="1" quotePrefix="1" applyFont="1" applyBorder="1" applyAlignment="1">
      <alignment horizontal="left" vertical="top"/>
    </xf>
    <xf numFmtId="0" fontId="3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43" fontId="2" fillId="0" borderId="0" xfId="1" applyNumberFormat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43" fontId="9" fillId="0" borderId="0" xfId="1" applyNumberFormat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0" fontId="9" fillId="0" borderId="0" xfId="1" applyFont="1" applyAlignment="1">
      <alignment vertical="top"/>
    </xf>
    <xf numFmtId="0" fontId="8" fillId="0" borderId="0" xfId="1" applyFont="1" applyAlignment="1">
      <alignment horizontal="center" vertical="top"/>
    </xf>
    <xf numFmtId="0" fontId="9" fillId="0" borderId="9" xfId="1" applyFont="1" applyBorder="1" applyAlignment="1">
      <alignment vertical="top"/>
    </xf>
    <xf numFmtId="0" fontId="8" fillId="0" borderId="0" xfId="1" applyFont="1" applyAlignment="1">
      <alignment horizontal="center" vertical="top"/>
    </xf>
    <xf numFmtId="43" fontId="10" fillId="0" borderId="0" xfId="1" applyNumberFormat="1" applyFont="1" applyAlignment="1">
      <alignment horizontal="left" vertical="top"/>
    </xf>
    <xf numFmtId="43" fontId="10" fillId="2" borderId="10" xfId="1" applyNumberFormat="1" applyFont="1" applyFill="1" applyBorder="1" applyAlignment="1">
      <alignment horizontal="left" vertical="top"/>
    </xf>
    <xf numFmtId="0" fontId="9" fillId="0" borderId="10" xfId="1" applyFont="1" applyBorder="1" applyAlignment="1">
      <alignment horizontal="left" vertical="top"/>
    </xf>
    <xf numFmtId="0" fontId="10" fillId="0" borderId="10" xfId="1" applyFont="1" applyBorder="1" applyAlignment="1">
      <alignment horizontal="left" vertical="top"/>
    </xf>
    <xf numFmtId="43" fontId="8" fillId="0" borderId="0" xfId="1" applyNumberFormat="1" applyFont="1" applyAlignment="1">
      <alignment horizontal="center" vertical="top"/>
    </xf>
    <xf numFmtId="0" fontId="8" fillId="0" borderId="0" xfId="1" applyFont="1" applyAlignment="1">
      <alignment horizontal="left" vertical="center"/>
    </xf>
    <xf numFmtId="43" fontId="9" fillId="0" borderId="0" xfId="1" applyNumberFormat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43" fontId="8" fillId="0" borderId="0" xfId="1" applyNumberFormat="1" applyFont="1" applyAlignment="1">
      <alignment horizontal="center" vertical="center"/>
    </xf>
    <xf numFmtId="43" fontId="9" fillId="0" borderId="7" xfId="1" applyNumberFormat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7" xfId="1" applyFont="1" applyBorder="1" applyAlignment="1">
      <alignment horizontal="center" vertical="center"/>
    </xf>
    <xf numFmtId="43" fontId="3" fillId="0" borderId="5" xfId="1" applyNumberFormat="1" applyFont="1" applyBorder="1" applyAlignment="1">
      <alignment horizontal="left" vertical="center"/>
    </xf>
    <xf numFmtId="43" fontId="3" fillId="0" borderId="11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164" fontId="3" fillId="0" borderId="4" xfId="2" applyNumberFormat="1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center" vertical="center"/>
    </xf>
    <xf numFmtId="43" fontId="3" fillId="0" borderId="4" xfId="2" applyFont="1" applyFill="1" applyBorder="1" applyAlignment="1">
      <alignment horizontal="center" vertical="center"/>
    </xf>
    <xf numFmtId="43" fontId="3" fillId="0" borderId="5" xfId="2" applyFont="1" applyFill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right" vertical="center"/>
    </xf>
    <xf numFmtId="0" fontId="3" fillId="0" borderId="4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43" fontId="3" fillId="0" borderId="0" xfId="1" applyNumberFormat="1" applyFont="1" applyAlignment="1">
      <alignment horizontal="left" vertical="center"/>
    </xf>
    <xf numFmtId="43" fontId="3" fillId="0" borderId="12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4" fontId="3" fillId="0" borderId="6" xfId="2" applyNumberFormat="1" applyFont="1" applyFill="1" applyBorder="1" applyAlignment="1">
      <alignment horizontal="center" vertical="center"/>
    </xf>
    <xf numFmtId="164" fontId="3" fillId="0" borderId="8" xfId="2" applyNumberFormat="1" applyFont="1" applyFill="1" applyBorder="1" applyAlignment="1">
      <alignment horizontal="center" vertical="center"/>
    </xf>
    <xf numFmtId="43" fontId="3" fillId="0" borderId="6" xfId="2" applyFont="1" applyFill="1" applyBorder="1" applyAlignment="1">
      <alignment horizontal="center" vertical="center"/>
    </xf>
    <xf numFmtId="43" fontId="3" fillId="0" borderId="8" xfId="2" applyFont="1" applyFill="1" applyBorder="1" applyAlignment="1">
      <alignment horizontal="center" vertical="center"/>
    </xf>
    <xf numFmtId="0" fontId="3" fillId="0" borderId="8" xfId="1" applyFont="1" applyBorder="1" applyAlignment="1">
      <alignment horizontal="right" vertical="center"/>
    </xf>
    <xf numFmtId="0" fontId="3" fillId="0" borderId="6" xfId="1" applyFont="1" applyBorder="1" applyAlignment="1">
      <alignment vertical="center" wrapText="1"/>
    </xf>
    <xf numFmtId="0" fontId="3" fillId="0" borderId="7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7" fillId="0" borderId="0" xfId="1" applyFont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3" fillId="0" borderId="4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6" xfId="1" applyFont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12" fillId="0" borderId="0" xfId="1" applyFont="1" applyAlignment="1">
      <alignment horizontal="left" vertical="top" wrapText="1" indent="45"/>
    </xf>
    <xf numFmtId="0" fontId="13" fillId="0" borderId="0" xfId="1" applyFont="1" applyAlignment="1">
      <alignment horizontal="left" vertical="top"/>
    </xf>
    <xf numFmtId="0" fontId="13" fillId="0" borderId="0" xfId="1" applyFont="1" applyAlignment="1">
      <alignment vertical="top"/>
    </xf>
    <xf numFmtId="0" fontId="14" fillId="0" borderId="0" xfId="1" applyFont="1" applyAlignment="1">
      <alignment vertical="center"/>
    </xf>
    <xf numFmtId="0" fontId="15" fillId="0" borderId="0" xfId="1" applyFont="1" applyAlignment="1">
      <alignment horizontal="left" vertical="top" wrapText="1" indent="45"/>
    </xf>
    <xf numFmtId="0" fontId="3" fillId="0" borderId="0" xfId="1" applyFont="1" applyAlignment="1">
      <alignment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 vertical="top" wrapText="1"/>
    </xf>
    <xf numFmtId="0" fontId="3" fillId="0" borderId="1" xfId="1" applyFont="1" applyBorder="1" applyAlignment="1">
      <alignment vertical="top"/>
    </xf>
    <xf numFmtId="0" fontId="3" fillId="0" borderId="5" xfId="1" applyFont="1" applyBorder="1" applyAlignment="1">
      <alignment horizontal="left" vertical="top"/>
    </xf>
    <xf numFmtId="0" fontId="9" fillId="0" borderId="0" xfId="1" applyFont="1" applyAlignment="1">
      <alignment horizontal="left" vertical="center"/>
    </xf>
  </cellXfs>
  <cellStyles count="3">
    <cellStyle name="Comma 2" xfId="2" xr:uid="{48857436-6D55-4FE0-9E2C-E2F7749E7714}"/>
    <cellStyle name="Normal" xfId="0" builtinId="0"/>
    <cellStyle name="Normal 2" xfId="1" xr:uid="{FFE06BD1-40CF-4FDC-9238-8DCE8AFF1A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27B28A5E-B2FD-4CCB-9E18-298CBD913B48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68A570D-16AE-4C0E-B36E-C5DC6C0FEB06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228809</xdr:colOff>
      <xdr:row>12</xdr:row>
      <xdr:rowOff>95250</xdr:rowOff>
    </xdr:from>
    <xdr:ext cx="2651760" cy="9525"/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D46B00BA-CA33-49ED-85C6-E512514E42C1}"/>
            </a:ext>
          </a:extLst>
        </xdr:cNvPr>
        <xdr:cNvSpPr/>
      </xdr:nvSpPr>
      <xdr:spPr>
        <a:xfrm>
          <a:off x="8549849" y="2106930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52DA27C7-CB62-4AA3-A990-C8EF74D18C3C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B4E93573-5010-499D-BAA5-DCA5766DDC69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203688</xdr:colOff>
      <xdr:row>12</xdr:row>
      <xdr:rowOff>103624</xdr:rowOff>
    </xdr:from>
    <xdr:ext cx="2651760" cy="9525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9AD87373-E467-4AB9-A8B8-796E2C3A7AFE}"/>
            </a:ext>
          </a:extLst>
        </xdr:cNvPr>
        <xdr:cNvSpPr/>
      </xdr:nvSpPr>
      <xdr:spPr>
        <a:xfrm>
          <a:off x="8524728" y="2115304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802821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37DD0D39-6B9B-4627-91B0-2767804E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14" y="0"/>
          <a:ext cx="973870" cy="910632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D715C3D-A283-407B-8B08-EA120C2D5C6C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C76704C-ACE0-453B-940D-EF2DBA29B8C0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228809</xdr:colOff>
      <xdr:row>12</xdr:row>
      <xdr:rowOff>95250</xdr:rowOff>
    </xdr:from>
    <xdr:ext cx="2651760" cy="9525"/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2DC6B859-FBEA-48F1-8903-3D4B3EA5DFF8}"/>
            </a:ext>
          </a:extLst>
        </xdr:cNvPr>
        <xdr:cNvSpPr/>
      </xdr:nvSpPr>
      <xdr:spPr>
        <a:xfrm>
          <a:off x="8549849" y="2106930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25400</xdr:colOff>
      <xdr:row>12</xdr:row>
      <xdr:rowOff>86528</xdr:rowOff>
    </xdr:from>
    <xdr:ext cx="5486400" cy="9525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8DDCB089-3E8C-4EB0-9EEB-1E57071990F6}"/>
            </a:ext>
          </a:extLst>
        </xdr:cNvPr>
        <xdr:cNvSpPr/>
      </xdr:nvSpPr>
      <xdr:spPr>
        <a:xfrm>
          <a:off x="25400" y="2098208"/>
          <a:ext cx="548640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31401</xdr:colOff>
      <xdr:row>12</xdr:row>
      <xdr:rowOff>86528</xdr:rowOff>
    </xdr:from>
    <xdr:ext cx="5934808" cy="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DD5629DB-50A1-40CB-95A4-20AE8065C785}"/>
            </a:ext>
          </a:extLst>
        </xdr:cNvPr>
        <xdr:cNvSpPr/>
      </xdr:nvSpPr>
      <xdr:spPr>
        <a:xfrm>
          <a:off x="31401" y="2098208"/>
          <a:ext cx="5934808" cy="0"/>
        </a:xfrm>
        <a:custGeom>
          <a:avLst/>
          <a:gdLst/>
          <a:ahLst/>
          <a:cxnLst/>
          <a:rect l="0" t="0" r="0" b="0"/>
          <a:pathLst>
            <a:path w="1733550" h="9525">
              <a:moveTo>
                <a:pt x="1733550" y="0"/>
              </a:moveTo>
              <a:lnTo>
                <a:pt x="0" y="0"/>
              </a:lnTo>
              <a:lnTo>
                <a:pt x="0" y="9525"/>
              </a:lnTo>
              <a:lnTo>
                <a:pt x="1733550" y="9525"/>
              </a:lnTo>
              <a:lnTo>
                <a:pt x="173355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13</xdr:col>
      <xdr:colOff>228809</xdr:colOff>
      <xdr:row>12</xdr:row>
      <xdr:rowOff>95250</xdr:rowOff>
    </xdr:from>
    <xdr:ext cx="2651760" cy="9525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8948BF17-4091-4170-8F22-EA5CE07C356F}"/>
            </a:ext>
          </a:extLst>
        </xdr:cNvPr>
        <xdr:cNvSpPr/>
      </xdr:nvSpPr>
      <xdr:spPr>
        <a:xfrm>
          <a:off x="8549849" y="2106930"/>
          <a:ext cx="2651760" cy="9525"/>
        </a:xfrm>
        <a:custGeom>
          <a:avLst/>
          <a:gdLst/>
          <a:ahLst/>
          <a:cxnLst/>
          <a:rect l="0" t="0" r="0" b="0"/>
          <a:pathLst>
            <a:path w="3978910" h="9525">
              <a:moveTo>
                <a:pt x="3978529" y="0"/>
              </a:moveTo>
              <a:lnTo>
                <a:pt x="0" y="0"/>
              </a:lnTo>
              <a:lnTo>
                <a:pt x="0" y="9525"/>
              </a:lnTo>
              <a:lnTo>
                <a:pt x="3978529" y="9525"/>
              </a:lnTo>
              <a:lnTo>
                <a:pt x="39785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absoluteAnchor>
    <xdr:pos x="8028214" y="0"/>
    <xdr:ext cx="973870" cy="910632"/>
    <xdr:pic>
      <xdr:nvPicPr>
        <xdr:cNvPr id="8" name="image1.png">
          <a:extLst>
            <a:ext uri="{FF2B5EF4-FFF2-40B4-BE49-F238E27FC236}">
              <a16:creationId xmlns:a16="http://schemas.microsoft.com/office/drawing/2014/main" id="{769E6F31-E8F3-40D2-BA35-49A4BA8AF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14" y="0"/>
          <a:ext cx="973870" cy="910632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0652-7D35-4288-BF57-279C78260F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B12F-D81A-45CC-AC8B-F8127235B053}">
  <dimension ref="A1:AC67"/>
  <sheetViews>
    <sheetView view="pageBreakPreview" topLeftCell="A22" zoomScale="91" zoomScaleSheetLayoutView="91" workbookViewId="0">
      <selection activeCell="E45" sqref="E45"/>
    </sheetView>
  </sheetViews>
  <sheetFormatPr defaultColWidth="9.33203125" defaultRowHeight="13.2" x14ac:dyDescent="0.3"/>
  <cols>
    <col min="1" max="1" width="6.77734375" style="1" customWidth="1"/>
    <col min="2" max="5" width="5.6640625" style="1" customWidth="1"/>
    <col min="6" max="6" width="26" style="1" customWidth="1"/>
    <col min="7" max="7" width="2" style="1" customWidth="1"/>
    <col min="8" max="8" width="4.109375" style="1" customWidth="1"/>
    <col min="9" max="9" width="5.77734375" style="1" customWidth="1"/>
    <col min="10" max="10" width="12.77734375" style="1" customWidth="1"/>
    <col min="11" max="11" width="10.44140625" style="1" customWidth="1"/>
    <col min="12" max="12" width="6.109375" style="1" customWidth="1"/>
    <col min="13" max="13" width="7.6640625" style="1" customWidth="1"/>
    <col min="14" max="14" width="11.77734375" style="1" customWidth="1"/>
    <col min="15" max="15" width="30.77734375" style="1" customWidth="1"/>
    <col min="16" max="16" width="20" style="1" customWidth="1"/>
    <col min="17" max="19" width="9.33203125" style="1"/>
    <col min="20" max="20" width="5.33203125" style="1" customWidth="1"/>
    <col min="21" max="21" width="9.6640625" style="1" customWidth="1"/>
    <col min="22" max="22" width="3.77734375" style="1" customWidth="1"/>
    <col min="23" max="24" width="9.33203125" style="1"/>
    <col min="25" max="25" width="2.6640625" style="1" customWidth="1"/>
    <col min="26" max="26" width="6.44140625" style="1" customWidth="1"/>
    <col min="27" max="28" width="9.33203125" style="1"/>
    <col min="29" max="29" width="3.77734375" style="1" customWidth="1"/>
    <col min="30" max="16384" width="9.33203125" style="1"/>
  </cols>
  <sheetData>
    <row r="1" spans="1:29" ht="25.5" customHeight="1" x14ac:dyDescent="0.3"/>
    <row r="4" spans="1:29" ht="18.75" customHeight="1" x14ac:dyDescent="0.3">
      <c r="A4" s="122" t="s">
        <v>55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1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</row>
    <row r="5" spans="1:29" ht="18.75" customHeight="1" x14ac:dyDescent="0.3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</row>
    <row r="6" spans="1:29" s="4" customFormat="1" ht="17.25" customHeight="1" x14ac:dyDescent="0.3">
      <c r="A6" s="119" t="s">
        <v>54</v>
      </c>
      <c r="B6" s="119"/>
      <c r="C6" s="119"/>
      <c r="D6" s="119"/>
      <c r="E6" s="119"/>
      <c r="F6" s="119"/>
      <c r="G6" s="115"/>
      <c r="H6" s="115"/>
      <c r="I6" s="114"/>
      <c r="J6" s="114"/>
      <c r="K6" s="114"/>
      <c r="L6" s="18" t="s">
        <v>53</v>
      </c>
      <c r="O6" s="4" t="s">
        <v>52</v>
      </c>
    </row>
    <row r="7" spans="1:29" s="105" customFormat="1" ht="24.75" customHeight="1" x14ac:dyDescent="0.3">
      <c r="A7" s="118" t="s">
        <v>51</v>
      </c>
      <c r="B7" s="118"/>
      <c r="C7" s="118"/>
      <c r="D7" s="118"/>
      <c r="E7" s="118"/>
      <c r="F7" s="118"/>
      <c r="G7" s="117"/>
      <c r="H7" s="117"/>
      <c r="I7" s="116"/>
      <c r="J7" s="116"/>
      <c r="K7" s="116"/>
      <c r="L7" s="105" t="s">
        <v>50</v>
      </c>
      <c r="O7" s="105" t="s">
        <v>49</v>
      </c>
    </row>
    <row r="8" spans="1:29" s="4" customFormat="1" ht="18" customHeight="1" x14ac:dyDescent="0.3">
      <c r="A8" s="103" t="s">
        <v>48</v>
      </c>
      <c r="B8" s="103"/>
      <c r="C8" s="103"/>
      <c r="D8" s="103"/>
      <c r="E8" s="103"/>
      <c r="F8" s="103"/>
      <c r="G8" s="115"/>
      <c r="H8" s="115"/>
      <c r="I8" s="114"/>
      <c r="J8" s="114"/>
      <c r="K8" s="114"/>
    </row>
    <row r="9" spans="1:29" s="4" customFormat="1" ht="19.5" customHeight="1" x14ac:dyDescent="0.3">
      <c r="A9" s="103" t="s">
        <v>47</v>
      </c>
      <c r="B9" s="103"/>
      <c r="C9" s="103"/>
      <c r="D9" s="103"/>
      <c r="E9" s="103"/>
      <c r="F9" s="103"/>
      <c r="G9" s="115"/>
      <c r="H9" s="115"/>
      <c r="I9" s="114"/>
      <c r="J9" s="114"/>
      <c r="K9" s="114"/>
    </row>
    <row r="10" spans="1:29" s="4" customFormat="1" ht="19.5" customHeight="1" x14ac:dyDescent="0.3">
      <c r="A10" s="115"/>
      <c r="B10" s="115"/>
      <c r="C10" s="115"/>
      <c r="D10" s="115"/>
      <c r="E10" s="115"/>
      <c r="F10" s="115"/>
      <c r="G10" s="115"/>
      <c r="H10" s="115"/>
      <c r="I10" s="114"/>
      <c r="J10" s="114"/>
      <c r="K10" s="114"/>
    </row>
    <row r="11" spans="1:29" s="4" customFormat="1" ht="19.5" customHeight="1" x14ac:dyDescent="0.3">
      <c r="A11" s="115"/>
      <c r="B11" s="115"/>
      <c r="C11" s="115"/>
      <c r="D11" s="115"/>
      <c r="E11" s="115"/>
      <c r="F11" s="115"/>
      <c r="G11" s="115"/>
      <c r="H11" s="115"/>
      <c r="I11" s="114"/>
      <c r="J11" s="114"/>
      <c r="K11" s="114"/>
    </row>
    <row r="12" spans="1:29" s="110" customFormat="1" ht="20.399999999999999" x14ac:dyDescent="0.3"/>
    <row r="13" spans="1:29" s="110" customFormat="1" ht="17.25" customHeight="1" x14ac:dyDescent="0.3">
      <c r="A13" s="113" t="s">
        <v>46</v>
      </c>
      <c r="B13" s="113"/>
      <c r="C13" s="113"/>
      <c r="D13" s="113"/>
      <c r="E13" s="113"/>
      <c r="K13" s="111"/>
      <c r="L13" s="112" t="s">
        <v>46</v>
      </c>
      <c r="M13" s="111"/>
    </row>
    <row r="14" spans="1:29" s="110" customFormat="1" ht="17.25" customHeight="1" x14ac:dyDescent="0.3">
      <c r="A14" s="113"/>
      <c r="B14" s="113"/>
      <c r="C14" s="113"/>
      <c r="D14" s="113"/>
      <c r="E14" s="113"/>
      <c r="K14" s="111"/>
      <c r="L14" s="112"/>
      <c r="M14" s="111"/>
    </row>
    <row r="15" spans="1:29" s="110" customFormat="1" ht="17.25" customHeight="1" x14ac:dyDescent="0.3">
      <c r="A15" s="113"/>
      <c r="B15" s="113"/>
      <c r="C15" s="113"/>
      <c r="D15" s="113"/>
      <c r="E15" s="113"/>
      <c r="K15" s="111"/>
      <c r="L15" s="112"/>
      <c r="M15" s="111"/>
    </row>
    <row r="16" spans="1:29" ht="17.25" customHeight="1" x14ac:dyDescent="0.3">
      <c r="A16" s="109"/>
      <c r="B16" s="109"/>
      <c r="C16" s="109"/>
      <c r="D16" s="109"/>
      <c r="E16" s="109"/>
      <c r="K16" s="29"/>
      <c r="L16" s="29"/>
      <c r="M16" s="29"/>
      <c r="N16" s="29"/>
    </row>
    <row r="18" spans="1:16" s="4" customFormat="1" ht="15.6" x14ac:dyDescent="0.3">
      <c r="A18" s="4" t="s">
        <v>45</v>
      </c>
    </row>
    <row r="19" spans="1:16" s="4" customFormat="1" ht="3.75" customHeight="1" x14ac:dyDescent="0.3"/>
    <row r="20" spans="1:16" s="105" customFormat="1" ht="18.75" customHeight="1" x14ac:dyDescent="0.3">
      <c r="A20" s="108" t="s">
        <v>44</v>
      </c>
      <c r="B20" s="107"/>
      <c r="C20" s="107"/>
      <c r="D20" s="107"/>
      <c r="E20" s="107" t="s">
        <v>43</v>
      </c>
      <c r="F20" s="107"/>
      <c r="G20" s="107"/>
      <c r="H20" s="107"/>
      <c r="I20" s="107"/>
      <c r="J20" s="106"/>
      <c r="L20" s="108" t="s">
        <v>42</v>
      </c>
      <c r="M20" s="107"/>
      <c r="N20" s="107"/>
      <c r="O20" s="106" t="s">
        <v>41</v>
      </c>
    </row>
    <row r="21" spans="1:16" s="4" customFormat="1" ht="15.6" x14ac:dyDescent="0.3">
      <c r="A21" s="14" t="s">
        <v>40</v>
      </c>
      <c r="J21" s="13"/>
      <c r="L21" s="14"/>
      <c r="O21" s="13"/>
    </row>
    <row r="22" spans="1:16" s="18" customFormat="1" ht="16.5" customHeight="1" x14ac:dyDescent="0.3">
      <c r="A22" s="104" t="s">
        <v>39</v>
      </c>
      <c r="E22" s="103" t="s">
        <v>38</v>
      </c>
      <c r="F22" s="103"/>
      <c r="G22" s="103"/>
      <c r="H22" s="103"/>
      <c r="I22" s="103"/>
      <c r="J22" s="102"/>
      <c r="L22" s="104"/>
      <c r="O22" s="75"/>
    </row>
    <row r="23" spans="1:16" s="4" customFormat="1" ht="60" customHeight="1" x14ac:dyDescent="0.3">
      <c r="A23" s="14"/>
      <c r="E23" s="103"/>
      <c r="F23" s="103"/>
      <c r="G23" s="103"/>
      <c r="H23" s="103"/>
      <c r="I23" s="103"/>
      <c r="J23" s="102"/>
      <c r="L23" s="14"/>
      <c r="O23" s="13"/>
    </row>
    <row r="24" spans="1:16" s="4" customFormat="1" ht="6" hidden="1" customHeight="1" x14ac:dyDescent="0.3">
      <c r="A24" s="14"/>
      <c r="J24" s="13"/>
      <c r="L24" s="14"/>
      <c r="O24" s="13"/>
    </row>
    <row r="25" spans="1:16" ht="6" customHeight="1" x14ac:dyDescent="0.3">
      <c r="A25" s="101"/>
      <c r="B25" s="100"/>
      <c r="C25" s="100"/>
      <c r="D25" s="100"/>
      <c r="E25" s="100"/>
      <c r="F25" s="100"/>
      <c r="G25" s="100"/>
      <c r="H25" s="100"/>
      <c r="I25" s="100"/>
      <c r="J25" s="99"/>
      <c r="L25" s="101"/>
      <c r="M25" s="100"/>
      <c r="N25" s="100"/>
      <c r="O25" s="99"/>
    </row>
    <row r="26" spans="1:16" ht="6" customHeight="1" x14ac:dyDescent="0.3"/>
    <row r="27" spans="1:16" ht="11.25" customHeight="1" x14ac:dyDescent="0.3"/>
    <row r="29" spans="1:16" s="91" customFormat="1" ht="39" customHeight="1" x14ac:dyDescent="0.3">
      <c r="A29" s="93" t="s">
        <v>37</v>
      </c>
      <c r="B29" s="95" t="s">
        <v>36</v>
      </c>
      <c r="C29" s="98"/>
      <c r="D29" s="98"/>
      <c r="E29" s="98"/>
      <c r="F29" s="98"/>
      <c r="G29" s="94"/>
      <c r="H29" s="95" t="s">
        <v>35</v>
      </c>
      <c r="I29" s="94"/>
      <c r="J29" s="97" t="s">
        <v>34</v>
      </c>
      <c r="K29" s="96"/>
      <c r="L29" s="95" t="s">
        <v>33</v>
      </c>
      <c r="M29" s="94"/>
      <c r="N29" s="93" t="s">
        <v>32</v>
      </c>
      <c r="O29" s="92" t="s">
        <v>31</v>
      </c>
    </row>
    <row r="30" spans="1:16" s="18" customFormat="1" ht="24" customHeight="1" x14ac:dyDescent="0.3">
      <c r="A30" s="82">
        <v>1</v>
      </c>
      <c r="B30" s="90" t="s">
        <v>30</v>
      </c>
      <c r="C30" s="89"/>
      <c r="D30" s="89"/>
      <c r="E30" s="89"/>
      <c r="F30" s="89"/>
      <c r="G30" s="88"/>
      <c r="H30" s="87">
        <v>40</v>
      </c>
      <c r="I30" s="37" t="s">
        <v>29</v>
      </c>
      <c r="J30" s="86">
        <v>43000</v>
      </c>
      <c r="K30" s="85"/>
      <c r="L30" s="84">
        <v>0</v>
      </c>
      <c r="M30" s="83"/>
      <c r="N30" s="82" t="s">
        <v>22</v>
      </c>
      <c r="O30" s="81">
        <f>J30*H30</f>
        <v>1720000</v>
      </c>
      <c r="P30" s="80"/>
    </row>
    <row r="31" spans="1:16" s="18" customFormat="1" ht="24" customHeight="1" x14ac:dyDescent="0.3">
      <c r="A31" s="70">
        <v>2</v>
      </c>
      <c r="B31" s="79" t="s">
        <v>28</v>
      </c>
      <c r="C31" s="78"/>
      <c r="D31" s="78"/>
      <c r="E31" s="78"/>
      <c r="F31" s="78"/>
      <c r="G31" s="77"/>
      <c r="H31" s="76">
        <v>5</v>
      </c>
      <c r="I31" s="75" t="s">
        <v>26</v>
      </c>
      <c r="J31" s="74">
        <v>97000</v>
      </c>
      <c r="K31" s="73"/>
      <c r="L31" s="72">
        <v>0</v>
      </c>
      <c r="M31" s="71"/>
      <c r="N31" s="70" t="s">
        <v>22</v>
      </c>
      <c r="O31" s="69">
        <f>J31*H31</f>
        <v>485000</v>
      </c>
      <c r="P31" s="80"/>
    </row>
    <row r="32" spans="1:16" s="18" customFormat="1" ht="24" customHeight="1" x14ac:dyDescent="0.3">
      <c r="A32" s="70">
        <v>3</v>
      </c>
      <c r="B32" s="79" t="s">
        <v>27</v>
      </c>
      <c r="C32" s="78"/>
      <c r="D32" s="78"/>
      <c r="E32" s="78"/>
      <c r="F32" s="78"/>
      <c r="G32" s="77"/>
      <c r="H32" s="76">
        <v>5</v>
      </c>
      <c r="I32" s="75" t="s">
        <v>26</v>
      </c>
      <c r="J32" s="74">
        <v>83000</v>
      </c>
      <c r="K32" s="73"/>
      <c r="L32" s="72">
        <v>0</v>
      </c>
      <c r="M32" s="71"/>
      <c r="N32" s="70" t="s">
        <v>22</v>
      </c>
      <c r="O32" s="69">
        <f>J32*H32</f>
        <v>415000</v>
      </c>
      <c r="P32" s="80"/>
    </row>
    <row r="33" spans="1:17" s="18" customFormat="1" ht="24" customHeight="1" x14ac:dyDescent="0.3">
      <c r="A33" s="70">
        <v>4</v>
      </c>
      <c r="B33" s="79" t="s">
        <v>25</v>
      </c>
      <c r="C33" s="78"/>
      <c r="D33" s="78"/>
      <c r="E33" s="78"/>
      <c r="F33" s="78"/>
      <c r="G33" s="77"/>
      <c r="H33" s="76">
        <v>2</v>
      </c>
      <c r="I33" s="75" t="s">
        <v>23</v>
      </c>
      <c r="J33" s="74">
        <v>250000</v>
      </c>
      <c r="K33" s="73"/>
      <c r="L33" s="72">
        <v>0</v>
      </c>
      <c r="M33" s="71"/>
      <c r="N33" s="70" t="s">
        <v>22</v>
      </c>
      <c r="O33" s="69">
        <f>J33*H33</f>
        <v>500000</v>
      </c>
      <c r="P33" s="80"/>
    </row>
    <row r="34" spans="1:17" s="18" customFormat="1" ht="24" customHeight="1" x14ac:dyDescent="0.3">
      <c r="A34" s="70">
        <v>5</v>
      </c>
      <c r="B34" s="79" t="s">
        <v>24</v>
      </c>
      <c r="C34" s="78"/>
      <c r="D34" s="78"/>
      <c r="E34" s="78"/>
      <c r="F34" s="78"/>
      <c r="G34" s="77"/>
      <c r="H34" s="76">
        <v>10</v>
      </c>
      <c r="I34" s="75" t="s">
        <v>23</v>
      </c>
      <c r="J34" s="74">
        <v>25000</v>
      </c>
      <c r="K34" s="73"/>
      <c r="L34" s="72">
        <v>0</v>
      </c>
      <c r="M34" s="71"/>
      <c r="N34" s="70" t="s">
        <v>22</v>
      </c>
      <c r="O34" s="69">
        <f>J34*H34</f>
        <v>250000</v>
      </c>
      <c r="P34" s="68"/>
    </row>
    <row r="35" spans="1:17" s="58" customFormat="1" ht="18.75" customHeight="1" x14ac:dyDescent="0.3">
      <c r="A35" s="66"/>
      <c r="B35" s="66"/>
      <c r="C35" s="66"/>
      <c r="D35" s="66"/>
      <c r="E35" s="66"/>
      <c r="F35" s="67"/>
      <c r="G35" s="67"/>
      <c r="H35" s="66"/>
      <c r="I35" s="66"/>
      <c r="J35" s="66"/>
      <c r="K35" s="66"/>
      <c r="L35" s="65" t="s">
        <v>21</v>
      </c>
      <c r="M35" s="65"/>
      <c r="N35" s="64"/>
      <c r="O35" s="63">
        <f>SUM(O30+O31+O32+O33+O34)</f>
        <v>3370000</v>
      </c>
      <c r="P35" s="59"/>
    </row>
    <row r="36" spans="1:17" s="58" customFormat="1" ht="18.75" customHeight="1" x14ac:dyDescent="0.3">
      <c r="F36" s="61"/>
      <c r="G36" s="61"/>
      <c r="L36" s="60" t="s">
        <v>20</v>
      </c>
      <c r="M36" s="60"/>
      <c r="N36" s="60"/>
      <c r="O36" s="59">
        <f>O35*11/12</f>
        <v>3089166.6666666665</v>
      </c>
      <c r="P36" s="59"/>
    </row>
    <row r="37" spans="1:17" s="58" customFormat="1" ht="18.75" customHeight="1" x14ac:dyDescent="0.3">
      <c r="F37" s="62"/>
      <c r="G37" s="61"/>
      <c r="L37" s="60" t="s">
        <v>19</v>
      </c>
      <c r="M37" s="60"/>
      <c r="N37" s="60"/>
      <c r="O37" s="59">
        <f>O36*12%</f>
        <v>370699.99999999994</v>
      </c>
      <c r="P37" s="59"/>
    </row>
    <row r="38" spans="1:17" s="58" customFormat="1" ht="18.75" customHeight="1" x14ac:dyDescent="0.3">
      <c r="F38" s="62"/>
      <c r="G38" s="61"/>
      <c r="L38" s="60" t="s">
        <v>18</v>
      </c>
      <c r="M38" s="60"/>
      <c r="N38" s="60"/>
      <c r="O38" s="59">
        <v>250000</v>
      </c>
      <c r="P38" s="59"/>
    </row>
    <row r="39" spans="1:17" s="46" customFormat="1" ht="18.75" customHeight="1" thickBot="1" x14ac:dyDescent="0.35">
      <c r="F39" s="57"/>
      <c r="G39" s="52"/>
      <c r="H39" s="50"/>
      <c r="L39" s="56" t="s">
        <v>17</v>
      </c>
      <c r="M39" s="56"/>
      <c r="N39" s="55"/>
      <c r="O39" s="54">
        <f>SUM(O35+O37+O38)</f>
        <v>3990700</v>
      </c>
      <c r="P39" s="53"/>
    </row>
    <row r="40" spans="1:17" s="46" customFormat="1" ht="18.75" customHeight="1" x14ac:dyDescent="0.3">
      <c r="F40" s="52"/>
      <c r="G40" s="52"/>
      <c r="H40" s="50"/>
      <c r="L40" s="51" t="s">
        <v>16</v>
      </c>
      <c r="M40" s="51"/>
      <c r="N40" s="48"/>
      <c r="O40" s="47">
        <f>O39</f>
        <v>3990700</v>
      </c>
      <c r="P40" s="47"/>
    </row>
    <row r="41" spans="1:17" s="46" customFormat="1" ht="18.75" customHeight="1" x14ac:dyDescent="0.3">
      <c r="F41" s="50"/>
      <c r="G41" s="50"/>
      <c r="H41" s="50"/>
      <c r="L41" s="49"/>
      <c r="M41" s="49"/>
      <c r="N41" s="48"/>
      <c r="O41" s="47"/>
      <c r="P41" s="47"/>
    </row>
    <row r="42" spans="1:17" s="46" customFormat="1" ht="18.75" customHeight="1" x14ac:dyDescent="0.3">
      <c r="F42" s="50"/>
      <c r="G42" s="50"/>
      <c r="H42" s="50"/>
      <c r="L42" s="49"/>
      <c r="M42" s="49"/>
      <c r="N42" s="48"/>
      <c r="O42" s="47"/>
      <c r="P42" s="47"/>
    </row>
    <row r="43" spans="1:17" ht="18.75" customHeight="1" x14ac:dyDescent="0.3">
      <c r="F43" s="44"/>
      <c r="G43" s="44"/>
      <c r="H43" s="44"/>
      <c r="O43" s="45"/>
      <c r="P43" s="45"/>
    </row>
    <row r="44" spans="1:17" ht="18.75" customHeight="1" x14ac:dyDescent="0.3">
      <c r="F44" s="44"/>
      <c r="G44" s="44"/>
      <c r="H44" s="44"/>
      <c r="O44" s="45"/>
      <c r="P44" s="45"/>
    </row>
    <row r="45" spans="1:17" ht="18.75" customHeight="1" x14ac:dyDescent="0.3">
      <c r="F45" s="44"/>
      <c r="G45" s="44"/>
      <c r="H45" s="44"/>
      <c r="O45" s="45"/>
      <c r="P45" s="45"/>
    </row>
    <row r="46" spans="1:17" x14ac:dyDescent="0.3">
      <c r="F46" s="43"/>
      <c r="G46" s="43"/>
      <c r="H46" s="44"/>
      <c r="L46" s="43"/>
      <c r="M46" s="43"/>
    </row>
    <row r="47" spans="1:17" s="18" customFormat="1" ht="16.5" customHeight="1" x14ac:dyDescent="0.3">
      <c r="A47" s="42" t="s">
        <v>15</v>
      </c>
      <c r="B47" s="41"/>
      <c r="C47" s="41"/>
      <c r="D47" s="41"/>
      <c r="E47" s="41"/>
      <c r="F47" s="40"/>
      <c r="G47" s="40"/>
      <c r="H47" s="39"/>
      <c r="I47" s="38"/>
      <c r="J47" s="37"/>
      <c r="L47" s="36"/>
      <c r="M47" s="36"/>
    </row>
    <row r="48" spans="1:17" s="4" customFormat="1" ht="15.6" x14ac:dyDescent="0.3">
      <c r="A48" s="35" t="s">
        <v>14</v>
      </c>
      <c r="B48" s="34"/>
      <c r="C48" s="34"/>
      <c r="D48" s="34"/>
      <c r="E48" s="34"/>
      <c r="F48" s="34"/>
      <c r="G48" s="34"/>
      <c r="H48" s="34"/>
      <c r="I48" s="34"/>
      <c r="J48" s="33"/>
      <c r="L48" s="2"/>
      <c r="M48" s="2"/>
      <c r="Q48" s="16"/>
    </row>
    <row r="49" spans="1:16" s="4" customFormat="1" ht="6.75" customHeight="1" x14ac:dyDescent="0.3">
      <c r="A49" s="8"/>
      <c r="B49" s="7"/>
      <c r="C49" s="7"/>
      <c r="D49" s="7"/>
      <c r="E49" s="7"/>
      <c r="F49" s="32"/>
      <c r="G49" s="32"/>
      <c r="H49" s="31"/>
      <c r="I49" s="7"/>
      <c r="J49" s="6"/>
      <c r="L49" s="2"/>
      <c r="M49" s="2"/>
    </row>
    <row r="50" spans="1:16" s="4" customFormat="1" ht="6.75" customHeight="1" x14ac:dyDescent="0.3">
      <c r="F50" s="2"/>
      <c r="G50" s="2"/>
      <c r="H50" s="5"/>
      <c r="L50" s="2"/>
      <c r="M50" s="2"/>
    </row>
    <row r="51" spans="1:16" s="4" customFormat="1" ht="15.6" x14ac:dyDescent="0.3">
      <c r="A51" s="30" t="s">
        <v>13</v>
      </c>
      <c r="B51" s="30"/>
      <c r="C51" s="30"/>
      <c r="D51" s="30"/>
      <c r="E51" s="30"/>
      <c r="F51" s="29"/>
      <c r="G51" s="29"/>
      <c r="H51" s="5"/>
      <c r="K51" s="18"/>
      <c r="L51" s="2"/>
      <c r="M51" s="2"/>
    </row>
    <row r="52" spans="1:16" s="4" customFormat="1" ht="5.25" customHeight="1" x14ac:dyDescent="0.3">
      <c r="F52" s="2"/>
      <c r="G52" s="2"/>
      <c r="H52" s="5"/>
      <c r="L52" s="2"/>
      <c r="M52" s="2"/>
    </row>
    <row r="53" spans="1:16" s="18" customFormat="1" ht="19.5" customHeight="1" x14ac:dyDescent="0.3">
      <c r="A53" s="28" t="s">
        <v>12</v>
      </c>
      <c r="B53" s="27"/>
      <c r="C53" s="27"/>
      <c r="D53" s="27"/>
      <c r="E53" s="27"/>
      <c r="F53" s="27" t="s">
        <v>11</v>
      </c>
      <c r="G53" s="27"/>
      <c r="H53" s="27"/>
      <c r="I53" s="27"/>
      <c r="J53" s="26"/>
    </row>
    <row r="54" spans="1:16" s="18" customFormat="1" ht="19.5" customHeight="1" x14ac:dyDescent="0.3">
      <c r="A54" s="24" t="s">
        <v>10</v>
      </c>
      <c r="B54" s="23"/>
      <c r="C54" s="23"/>
      <c r="D54" s="23"/>
      <c r="E54" s="23"/>
      <c r="F54" s="23" t="s">
        <v>9</v>
      </c>
      <c r="G54" s="23"/>
      <c r="H54" s="23"/>
      <c r="I54" s="23"/>
      <c r="J54" s="22"/>
    </row>
    <row r="55" spans="1:16" s="18" customFormat="1" ht="19.5" customHeight="1" x14ac:dyDescent="0.3">
      <c r="A55" s="24" t="s">
        <v>8</v>
      </c>
      <c r="B55" s="23"/>
      <c r="C55" s="23"/>
      <c r="D55" s="23"/>
      <c r="E55" s="23"/>
      <c r="F55" s="25" t="s">
        <v>7</v>
      </c>
      <c r="G55" s="23"/>
      <c r="H55" s="23"/>
      <c r="I55" s="23"/>
      <c r="J55" s="22"/>
    </row>
    <row r="56" spans="1:16" s="18" customFormat="1" ht="19.5" customHeight="1" x14ac:dyDescent="0.3">
      <c r="A56" s="24" t="s">
        <v>6</v>
      </c>
      <c r="B56" s="23"/>
      <c r="C56" s="23"/>
      <c r="D56" s="23"/>
      <c r="E56" s="23"/>
      <c r="F56" s="23" t="s">
        <v>5</v>
      </c>
      <c r="G56" s="23"/>
      <c r="H56" s="23"/>
      <c r="I56" s="23"/>
      <c r="J56" s="22"/>
    </row>
    <row r="57" spans="1:16" s="18" customFormat="1" ht="19.5" customHeight="1" x14ac:dyDescent="0.3">
      <c r="A57" s="21"/>
      <c r="B57" s="20"/>
      <c r="C57" s="20"/>
      <c r="D57" s="20"/>
      <c r="E57" s="20"/>
      <c r="F57" s="20" t="s">
        <v>4</v>
      </c>
      <c r="G57" s="20"/>
      <c r="H57" s="20"/>
      <c r="I57" s="20"/>
      <c r="J57" s="19"/>
      <c r="M57" s="4"/>
      <c r="N57" s="4"/>
      <c r="O57" s="4"/>
    </row>
    <row r="58" spans="1:16" s="4" customFormat="1" ht="6.75" customHeight="1" x14ac:dyDescent="0.3"/>
    <row r="59" spans="1:16" s="4" customFormat="1" ht="15.6" x14ac:dyDescent="0.3">
      <c r="A59" s="17" t="s">
        <v>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5"/>
    </row>
    <row r="60" spans="1:16" s="4" customFormat="1" ht="6.75" customHeight="1" x14ac:dyDescent="0.3">
      <c r="A60" s="14"/>
      <c r="L60" s="13"/>
    </row>
    <row r="61" spans="1:16" s="4" customFormat="1" ht="18" customHeight="1" x14ac:dyDescent="0.3">
      <c r="A61" s="11" t="s">
        <v>2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9"/>
      <c r="P61" s="12"/>
    </row>
    <row r="62" spans="1:16" s="4" customFormat="1" ht="18.75" customHeight="1" x14ac:dyDescent="0.3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9"/>
      <c r="P62" s="5"/>
    </row>
    <row r="63" spans="1:16" s="4" customFormat="1" ht="15.6" x14ac:dyDescent="0.3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6"/>
      <c r="M63" s="1"/>
      <c r="N63" s="1"/>
      <c r="O63" s="1"/>
      <c r="P63" s="5"/>
    </row>
    <row r="65" spans="13:15" ht="15.6" x14ac:dyDescent="0.3">
      <c r="M65" s="3"/>
      <c r="N65" s="3"/>
      <c r="O65" s="3"/>
    </row>
    <row r="66" spans="13:15" ht="16.5" customHeight="1" x14ac:dyDescent="0.3">
      <c r="M66" s="2" t="s">
        <v>1</v>
      </c>
      <c r="N66" s="2"/>
      <c r="O66" s="2"/>
    </row>
    <row r="67" spans="13:15" ht="16.5" customHeight="1" x14ac:dyDescent="0.3">
      <c r="M67" s="2" t="s">
        <v>0</v>
      </c>
      <c r="N67" s="2"/>
      <c r="O67" s="2"/>
    </row>
  </sheetData>
  <mergeCells count="45">
    <mergeCell ref="B33:G33"/>
    <mergeCell ref="J33:K33"/>
    <mergeCell ref="L33:M33"/>
    <mergeCell ref="E22:J23"/>
    <mergeCell ref="B29:G29"/>
    <mergeCell ref="H29:I29"/>
    <mergeCell ref="J29:K29"/>
    <mergeCell ref="L29:M29"/>
    <mergeCell ref="B30:G30"/>
    <mergeCell ref="J30:K30"/>
    <mergeCell ref="B32:G32"/>
    <mergeCell ref="J32:K32"/>
    <mergeCell ref="L32:M32"/>
    <mergeCell ref="A4:O4"/>
    <mergeCell ref="A6:F6"/>
    <mergeCell ref="A7:F7"/>
    <mergeCell ref="A8:F8"/>
    <mergeCell ref="A9:F9"/>
    <mergeCell ref="L30:M30"/>
    <mergeCell ref="L34:M34"/>
    <mergeCell ref="F35:G35"/>
    <mergeCell ref="L35:M35"/>
    <mergeCell ref="F39:G39"/>
    <mergeCell ref="L39:M39"/>
    <mergeCell ref="F40:G40"/>
    <mergeCell ref="L52:M52"/>
    <mergeCell ref="A61:L62"/>
    <mergeCell ref="M66:O66"/>
    <mergeCell ref="F46:G46"/>
    <mergeCell ref="L46:M46"/>
    <mergeCell ref="B31:G31"/>
    <mergeCell ref="J31:K31"/>
    <mergeCell ref="L31:M31"/>
    <mergeCell ref="B34:G34"/>
    <mergeCell ref="J34:K34"/>
    <mergeCell ref="M67:O67"/>
    <mergeCell ref="L47:M47"/>
    <mergeCell ref="A48:J48"/>
    <mergeCell ref="L48:M48"/>
    <mergeCell ref="F49:G49"/>
    <mergeCell ref="L49:M49"/>
    <mergeCell ref="F50:G50"/>
    <mergeCell ref="L50:M50"/>
    <mergeCell ref="L51:M51"/>
    <mergeCell ref="F52:G52"/>
  </mergeCells>
  <pageMargins left="0.51181102362204722" right="0" top="0.51181102362204722" bottom="0.23622047244094491" header="0" footer="0.51181102362204722"/>
  <pageSetup paperSize="9" scale="67" orientation="portrait" horizontalDpi="360" verticalDpi="360" r:id="rId1"/>
  <colBreaks count="1" manualBreakCount="1">
    <brk id="16" max="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DA39-0E23-43C5-8F94-742197FECA6B}">
  <dimension ref="A1:AC65"/>
  <sheetViews>
    <sheetView tabSelected="1" view="pageBreakPreview" zoomScale="91" zoomScaleSheetLayoutView="91" workbookViewId="0">
      <selection activeCell="O46" sqref="O46"/>
    </sheetView>
  </sheetViews>
  <sheetFormatPr defaultColWidth="9.33203125" defaultRowHeight="13.2" x14ac:dyDescent="0.3"/>
  <cols>
    <col min="1" max="1" width="6.77734375" style="1" customWidth="1"/>
    <col min="2" max="5" width="5.6640625" style="1" customWidth="1"/>
    <col min="6" max="6" width="26" style="1" customWidth="1"/>
    <col min="7" max="7" width="2" style="1" customWidth="1"/>
    <col min="8" max="8" width="4.109375" style="1" customWidth="1"/>
    <col min="9" max="9" width="5" style="1" customWidth="1"/>
    <col min="10" max="10" width="12.77734375" style="1" customWidth="1"/>
    <col min="11" max="11" width="10.44140625" style="1" customWidth="1"/>
    <col min="12" max="12" width="6.109375" style="1" customWidth="1"/>
    <col min="13" max="13" width="7.6640625" style="1" customWidth="1"/>
    <col min="14" max="14" width="14.33203125" style="1" customWidth="1"/>
    <col min="15" max="15" width="30.77734375" style="1" customWidth="1"/>
    <col min="16" max="16" width="20" style="1" customWidth="1"/>
    <col min="17" max="19" width="9.33203125" style="1"/>
    <col min="20" max="20" width="5.33203125" style="1" customWidth="1"/>
    <col min="21" max="21" width="9.6640625" style="1" customWidth="1"/>
    <col min="22" max="22" width="3.77734375" style="1" customWidth="1"/>
    <col min="23" max="24" width="9.33203125" style="1"/>
    <col min="25" max="25" width="2.6640625" style="1" customWidth="1"/>
    <col min="26" max="26" width="6.44140625" style="1" customWidth="1"/>
    <col min="27" max="28" width="9.33203125" style="1"/>
    <col min="29" max="29" width="3.77734375" style="1" customWidth="1"/>
    <col min="30" max="16384" width="9.33203125" style="1"/>
  </cols>
  <sheetData>
    <row r="1" spans="1:29" ht="25.5" customHeight="1" x14ac:dyDescent="0.3"/>
    <row r="4" spans="1:29" ht="18.75" customHeight="1" x14ac:dyDescent="0.3">
      <c r="A4" s="122" t="s">
        <v>55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1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</row>
    <row r="5" spans="1:29" ht="18.75" customHeight="1" x14ac:dyDescent="0.3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</row>
    <row r="6" spans="1:29" s="4" customFormat="1" ht="17.25" customHeight="1" x14ac:dyDescent="0.3">
      <c r="A6" s="119" t="s">
        <v>54</v>
      </c>
      <c r="B6" s="119"/>
      <c r="C6" s="119"/>
      <c r="D6" s="119"/>
      <c r="E6" s="119"/>
      <c r="F6" s="119"/>
      <c r="G6" s="115"/>
      <c r="H6" s="115"/>
      <c r="I6" s="114"/>
      <c r="J6" s="114"/>
      <c r="K6" s="114"/>
      <c r="L6" s="18" t="s">
        <v>53</v>
      </c>
      <c r="O6" s="4" t="s">
        <v>67</v>
      </c>
    </row>
    <row r="7" spans="1:29" s="105" customFormat="1" ht="24.75" customHeight="1" x14ac:dyDescent="0.3">
      <c r="A7" s="118" t="s">
        <v>51</v>
      </c>
      <c r="B7" s="118"/>
      <c r="C7" s="118"/>
      <c r="D7" s="118"/>
      <c r="E7" s="118"/>
      <c r="F7" s="118"/>
      <c r="G7" s="117"/>
      <c r="H7" s="117"/>
      <c r="I7" s="116"/>
      <c r="J7" s="116"/>
      <c r="K7" s="116"/>
      <c r="L7" s="105" t="s">
        <v>50</v>
      </c>
      <c r="O7" s="105" t="s">
        <v>66</v>
      </c>
    </row>
    <row r="8" spans="1:29" s="4" customFormat="1" ht="18" customHeight="1" x14ac:dyDescent="0.3">
      <c r="A8" s="103" t="s">
        <v>48</v>
      </c>
      <c r="B8" s="103"/>
      <c r="C8" s="103"/>
      <c r="D8" s="103"/>
      <c r="E8" s="103"/>
      <c r="F8" s="103"/>
      <c r="G8" s="115"/>
      <c r="H8" s="115"/>
      <c r="I8" s="114"/>
      <c r="J8" s="114"/>
      <c r="K8" s="114"/>
    </row>
    <row r="9" spans="1:29" s="4" customFormat="1" ht="19.5" customHeight="1" x14ac:dyDescent="0.3">
      <c r="A9" s="103" t="s">
        <v>47</v>
      </c>
      <c r="B9" s="103"/>
      <c r="C9" s="103"/>
      <c r="D9" s="103"/>
      <c r="E9" s="103"/>
      <c r="F9" s="103"/>
      <c r="G9" s="115"/>
      <c r="H9" s="115"/>
      <c r="I9" s="114"/>
      <c r="J9" s="114"/>
      <c r="K9" s="114"/>
    </row>
    <row r="10" spans="1:29" s="4" customFormat="1" ht="19.5" customHeight="1" x14ac:dyDescent="0.3">
      <c r="A10" s="115"/>
      <c r="B10" s="115"/>
      <c r="C10" s="115"/>
      <c r="D10" s="115"/>
      <c r="E10" s="115"/>
      <c r="F10" s="115"/>
      <c r="G10" s="115"/>
      <c r="H10" s="115"/>
      <c r="I10" s="114"/>
      <c r="J10" s="114"/>
      <c r="K10" s="114"/>
    </row>
    <row r="11" spans="1:29" s="4" customFormat="1" ht="19.5" customHeight="1" x14ac:dyDescent="0.3">
      <c r="A11" s="115"/>
      <c r="B11" s="115"/>
      <c r="C11" s="115"/>
      <c r="D11" s="115"/>
      <c r="E11" s="115"/>
      <c r="F11" s="115"/>
      <c r="G11" s="115"/>
      <c r="H11" s="115"/>
      <c r="I11" s="114"/>
      <c r="J11" s="114"/>
      <c r="K11" s="114"/>
    </row>
    <row r="12" spans="1:29" s="110" customFormat="1" ht="20.399999999999999" x14ac:dyDescent="0.3"/>
    <row r="13" spans="1:29" s="110" customFormat="1" ht="17.25" customHeight="1" x14ac:dyDescent="0.3">
      <c r="A13" s="113" t="s">
        <v>46</v>
      </c>
      <c r="B13" s="113"/>
      <c r="C13" s="113"/>
      <c r="D13" s="113"/>
      <c r="E13" s="113"/>
      <c r="K13" s="111"/>
      <c r="L13" s="112" t="s">
        <v>46</v>
      </c>
      <c r="M13" s="111"/>
    </row>
    <row r="14" spans="1:29" s="110" customFormat="1" ht="17.25" customHeight="1" x14ac:dyDescent="0.3">
      <c r="A14" s="113"/>
      <c r="B14" s="113"/>
      <c r="C14" s="113"/>
      <c r="D14" s="113"/>
      <c r="E14" s="113"/>
      <c r="K14" s="111"/>
      <c r="L14" s="112"/>
      <c r="M14" s="111"/>
    </row>
    <row r="15" spans="1:29" s="110" customFormat="1" ht="17.25" customHeight="1" x14ac:dyDescent="0.3">
      <c r="A15" s="113"/>
      <c r="B15" s="113"/>
      <c r="C15" s="113"/>
      <c r="D15" s="113"/>
      <c r="E15" s="113"/>
      <c r="K15" s="111"/>
      <c r="L15" s="112"/>
      <c r="M15" s="111"/>
    </row>
    <row r="16" spans="1:29" ht="17.25" customHeight="1" x14ac:dyDescent="0.3">
      <c r="A16" s="109"/>
      <c r="B16" s="109"/>
      <c r="C16" s="109"/>
      <c r="D16" s="109"/>
      <c r="E16" s="109"/>
      <c r="K16" s="29"/>
      <c r="L16" s="29"/>
      <c r="M16" s="29"/>
      <c r="N16" s="29"/>
    </row>
    <row r="18" spans="1:16" s="4" customFormat="1" ht="15.6" x14ac:dyDescent="0.3">
      <c r="A18" s="4" t="s">
        <v>45</v>
      </c>
    </row>
    <row r="19" spans="1:16" s="4" customFormat="1" ht="3.75" customHeight="1" x14ac:dyDescent="0.3"/>
    <row r="20" spans="1:16" s="105" customFormat="1" ht="18.75" customHeight="1" x14ac:dyDescent="0.3">
      <c r="A20" s="108" t="s">
        <v>44</v>
      </c>
      <c r="B20" s="107"/>
      <c r="C20" s="107"/>
      <c r="D20" s="107"/>
      <c r="E20" s="107" t="s">
        <v>65</v>
      </c>
      <c r="F20" s="107"/>
      <c r="G20" s="107"/>
      <c r="H20" s="107"/>
      <c r="I20" s="107"/>
      <c r="J20" s="106"/>
      <c r="L20" s="108" t="s">
        <v>42</v>
      </c>
      <c r="M20" s="107"/>
      <c r="N20" s="107"/>
      <c r="O20" s="106" t="s">
        <v>64</v>
      </c>
    </row>
    <row r="21" spans="1:16" s="4" customFormat="1" ht="15.6" x14ac:dyDescent="0.3">
      <c r="A21" s="14" t="s">
        <v>40</v>
      </c>
      <c r="J21" s="13"/>
      <c r="L21" s="14"/>
      <c r="O21" s="13"/>
    </row>
    <row r="22" spans="1:16" s="18" customFormat="1" ht="16.5" customHeight="1" x14ac:dyDescent="0.3">
      <c r="A22" s="104" t="s">
        <v>39</v>
      </c>
      <c r="E22" s="103" t="s">
        <v>63</v>
      </c>
      <c r="F22" s="103"/>
      <c r="G22" s="103"/>
      <c r="H22" s="103"/>
      <c r="I22" s="103"/>
      <c r="J22" s="102"/>
      <c r="L22" s="104"/>
      <c r="O22" s="75"/>
    </row>
    <row r="23" spans="1:16" s="4" customFormat="1" ht="60" customHeight="1" x14ac:dyDescent="0.3">
      <c r="A23" s="14"/>
      <c r="E23" s="103"/>
      <c r="F23" s="103"/>
      <c r="G23" s="103"/>
      <c r="H23" s="103"/>
      <c r="I23" s="103"/>
      <c r="J23" s="102"/>
      <c r="L23" s="14"/>
      <c r="O23" s="13"/>
    </row>
    <row r="24" spans="1:16" s="4" customFormat="1" ht="6" hidden="1" customHeight="1" x14ac:dyDescent="0.3">
      <c r="A24" s="14"/>
      <c r="J24" s="13"/>
      <c r="L24" s="14"/>
      <c r="O24" s="13"/>
    </row>
    <row r="25" spans="1:16" ht="6" customHeight="1" x14ac:dyDescent="0.3">
      <c r="A25" s="101"/>
      <c r="B25" s="100"/>
      <c r="C25" s="100"/>
      <c r="D25" s="100"/>
      <c r="E25" s="100"/>
      <c r="F25" s="100"/>
      <c r="G25" s="100"/>
      <c r="H25" s="100"/>
      <c r="I25" s="100"/>
      <c r="J25" s="99"/>
      <c r="L25" s="101"/>
      <c r="M25" s="100"/>
      <c r="N25" s="100"/>
      <c r="O25" s="99"/>
    </row>
    <row r="26" spans="1:16" ht="6" customHeight="1" x14ac:dyDescent="0.3"/>
    <row r="27" spans="1:16" ht="11.25" customHeight="1" x14ac:dyDescent="0.3"/>
    <row r="29" spans="1:16" s="91" customFormat="1" ht="39" customHeight="1" x14ac:dyDescent="0.3">
      <c r="A29" s="93" t="s">
        <v>37</v>
      </c>
      <c r="B29" s="95" t="s">
        <v>36</v>
      </c>
      <c r="C29" s="98"/>
      <c r="D29" s="98"/>
      <c r="E29" s="98"/>
      <c r="F29" s="98"/>
      <c r="G29" s="94"/>
      <c r="H29" s="95" t="s">
        <v>35</v>
      </c>
      <c r="I29" s="94"/>
      <c r="J29" s="97" t="s">
        <v>34</v>
      </c>
      <c r="K29" s="96"/>
      <c r="L29" s="95" t="s">
        <v>33</v>
      </c>
      <c r="M29" s="94"/>
      <c r="N29" s="93" t="s">
        <v>32</v>
      </c>
      <c r="O29" s="92" t="s">
        <v>31</v>
      </c>
    </row>
    <row r="30" spans="1:16" s="18" customFormat="1" ht="24" customHeight="1" x14ac:dyDescent="0.3">
      <c r="A30" s="82">
        <v>1</v>
      </c>
      <c r="B30" s="90" t="s">
        <v>62</v>
      </c>
      <c r="C30" s="89"/>
      <c r="D30" s="89"/>
      <c r="E30" s="89"/>
      <c r="F30" s="89"/>
      <c r="G30" s="88"/>
      <c r="H30" s="87">
        <v>20</v>
      </c>
      <c r="I30" s="37" t="s">
        <v>61</v>
      </c>
      <c r="J30" s="86">
        <v>333757</v>
      </c>
      <c r="K30" s="85"/>
      <c r="L30" s="84">
        <v>0</v>
      </c>
      <c r="M30" s="83"/>
      <c r="N30" s="82" t="s">
        <v>22</v>
      </c>
      <c r="O30" s="81">
        <f>J30*H30</f>
        <v>6675140</v>
      </c>
      <c r="P30" s="80"/>
    </row>
    <row r="31" spans="1:16" s="18" customFormat="1" ht="24" hidden="1" customHeight="1" x14ac:dyDescent="0.3">
      <c r="A31" s="70">
        <v>2</v>
      </c>
      <c r="B31" s="79"/>
      <c r="C31" s="78"/>
      <c r="D31" s="78"/>
      <c r="E31" s="78"/>
      <c r="F31" s="78"/>
      <c r="G31" s="77"/>
      <c r="H31" s="76"/>
      <c r="I31" s="75" t="s">
        <v>60</v>
      </c>
      <c r="J31" s="74"/>
      <c r="K31" s="73"/>
      <c r="L31" s="72">
        <v>0</v>
      </c>
      <c r="M31" s="71"/>
      <c r="N31" s="70" t="s">
        <v>22</v>
      </c>
      <c r="O31" s="69">
        <f>J31*H31</f>
        <v>0</v>
      </c>
      <c r="P31" s="80"/>
    </row>
    <row r="32" spans="1:16" s="18" customFormat="1" ht="24" hidden="1" customHeight="1" x14ac:dyDescent="0.3">
      <c r="A32" s="70"/>
      <c r="B32" s="79"/>
      <c r="C32" s="78"/>
      <c r="D32" s="78"/>
      <c r="E32" s="78"/>
      <c r="F32" s="78"/>
      <c r="G32" s="77"/>
      <c r="H32" s="76"/>
      <c r="I32" s="75"/>
      <c r="J32" s="74"/>
      <c r="K32" s="73"/>
      <c r="L32" s="72">
        <v>0</v>
      </c>
      <c r="M32" s="71"/>
      <c r="N32" s="70" t="s">
        <v>59</v>
      </c>
      <c r="O32" s="69">
        <f>J32*H32</f>
        <v>0</v>
      </c>
      <c r="P32" s="68"/>
    </row>
    <row r="33" spans="1:17" s="58" customFormat="1" ht="18.75" customHeight="1" x14ac:dyDescent="0.3">
      <c r="A33" s="66"/>
      <c r="B33" s="66"/>
      <c r="C33" s="66"/>
      <c r="D33" s="66"/>
      <c r="E33" s="66"/>
      <c r="F33" s="67"/>
      <c r="G33" s="67"/>
      <c r="H33" s="66"/>
      <c r="I33" s="66"/>
      <c r="J33" s="66"/>
      <c r="K33" s="66"/>
      <c r="L33" s="65" t="s">
        <v>21</v>
      </c>
      <c r="M33" s="65"/>
      <c r="N33" s="64"/>
      <c r="O33" s="63">
        <f>SUM(O30:O32)</f>
        <v>6675140</v>
      </c>
      <c r="P33" s="59"/>
    </row>
    <row r="34" spans="1:17" s="58" customFormat="1" ht="18.75" customHeight="1" x14ac:dyDescent="0.3">
      <c r="F34" s="61"/>
      <c r="G34" s="61"/>
      <c r="L34" s="60" t="s">
        <v>20</v>
      </c>
      <c r="M34" s="60"/>
      <c r="N34" s="60"/>
      <c r="O34" s="59">
        <v>6118878</v>
      </c>
      <c r="P34" s="59"/>
    </row>
    <row r="35" spans="1:17" s="58" customFormat="1" ht="18.75" customHeight="1" x14ac:dyDescent="0.3">
      <c r="F35" s="61"/>
      <c r="G35" s="61"/>
      <c r="L35" s="125" t="s">
        <v>19</v>
      </c>
      <c r="M35" s="125"/>
      <c r="N35" s="60"/>
      <c r="O35" s="59">
        <v>734265</v>
      </c>
      <c r="P35" s="59"/>
    </row>
    <row r="36" spans="1:17" s="58" customFormat="1" ht="18.75" hidden="1" customHeight="1" x14ac:dyDescent="0.3">
      <c r="F36" s="62"/>
      <c r="G36" s="61"/>
      <c r="L36" s="60" t="s">
        <v>58</v>
      </c>
      <c r="M36" s="60"/>
      <c r="N36" s="60"/>
      <c r="O36" s="59"/>
      <c r="P36" s="59"/>
    </row>
    <row r="37" spans="1:17" s="46" customFormat="1" ht="18.75" customHeight="1" thickBot="1" x14ac:dyDescent="0.35">
      <c r="F37" s="57"/>
      <c r="G37" s="52"/>
      <c r="H37" s="50"/>
      <c r="L37" s="56" t="s">
        <v>17</v>
      </c>
      <c r="M37" s="56"/>
      <c r="N37" s="55"/>
      <c r="O37" s="54">
        <f>SUM(O33+O35+O36)</f>
        <v>7409405</v>
      </c>
      <c r="P37" s="53"/>
    </row>
    <row r="38" spans="1:17" s="46" customFormat="1" ht="18.75" customHeight="1" x14ac:dyDescent="0.3">
      <c r="F38" s="52"/>
      <c r="G38" s="52"/>
      <c r="H38" s="50"/>
      <c r="L38" s="51" t="s">
        <v>16</v>
      </c>
      <c r="M38" s="51"/>
      <c r="N38" s="48"/>
      <c r="O38" s="47">
        <f>O37</f>
        <v>7409405</v>
      </c>
      <c r="P38" s="47"/>
    </row>
    <row r="39" spans="1:17" s="46" customFormat="1" ht="18.75" customHeight="1" x14ac:dyDescent="0.3">
      <c r="F39" s="50"/>
      <c r="G39" s="50"/>
      <c r="H39" s="50"/>
      <c r="L39" s="49"/>
      <c r="M39" s="49"/>
      <c r="N39" s="48"/>
      <c r="O39" s="47"/>
      <c r="P39" s="47"/>
    </row>
    <row r="40" spans="1:17" s="46" customFormat="1" ht="18.75" customHeight="1" x14ac:dyDescent="0.3">
      <c r="F40" s="50"/>
      <c r="G40" s="50"/>
      <c r="H40" s="50"/>
      <c r="L40" s="49"/>
      <c r="M40" s="49"/>
      <c r="N40" s="48"/>
      <c r="O40" s="47"/>
      <c r="P40" s="47"/>
    </row>
    <row r="41" spans="1:17" ht="18.75" customHeight="1" x14ac:dyDescent="0.3">
      <c r="F41" s="44"/>
      <c r="G41" s="44"/>
      <c r="H41" s="44"/>
      <c r="O41" s="45"/>
      <c r="P41" s="45"/>
    </row>
    <row r="42" spans="1:17" ht="18.75" customHeight="1" x14ac:dyDescent="0.3">
      <c r="F42" s="44"/>
      <c r="G42" s="44"/>
      <c r="H42" s="44"/>
      <c r="O42" s="45"/>
      <c r="P42" s="45"/>
    </row>
    <row r="43" spans="1:17" ht="18.75" customHeight="1" x14ac:dyDescent="0.3">
      <c r="F43" s="44"/>
      <c r="G43" s="44"/>
      <c r="H43" s="44"/>
      <c r="O43" s="45"/>
      <c r="P43" s="45"/>
    </row>
    <row r="44" spans="1:17" x14ac:dyDescent="0.3">
      <c r="F44" s="43"/>
      <c r="G44" s="43"/>
      <c r="H44" s="44"/>
      <c r="L44" s="43"/>
      <c r="M44" s="43"/>
    </row>
    <row r="45" spans="1:17" s="18" customFormat="1" ht="16.5" customHeight="1" x14ac:dyDescent="0.3">
      <c r="A45" s="42" t="s">
        <v>15</v>
      </c>
      <c r="B45" s="41"/>
      <c r="C45" s="41"/>
      <c r="D45" s="41"/>
      <c r="E45" s="41"/>
      <c r="F45" s="40"/>
      <c r="G45" s="40"/>
      <c r="H45" s="39"/>
      <c r="I45" s="38"/>
      <c r="J45" s="37"/>
      <c r="L45" s="36"/>
      <c r="M45" s="36"/>
    </row>
    <row r="46" spans="1:17" s="4" customFormat="1" ht="18.600000000000001" customHeight="1" x14ac:dyDescent="0.3">
      <c r="A46" s="124" t="s">
        <v>57</v>
      </c>
      <c r="B46" s="34"/>
      <c r="C46" s="34"/>
      <c r="D46" s="34"/>
      <c r="E46" s="34"/>
      <c r="F46" s="34"/>
      <c r="G46" s="34"/>
      <c r="H46" s="34"/>
      <c r="I46" s="34"/>
      <c r="J46" s="33"/>
      <c r="L46" s="2"/>
      <c r="M46" s="2"/>
      <c r="Q46" s="16"/>
    </row>
    <row r="47" spans="1:17" s="4" customFormat="1" ht="1.8" customHeight="1" x14ac:dyDescent="0.3">
      <c r="A47" s="8"/>
      <c r="B47" s="7"/>
      <c r="C47" s="7"/>
      <c r="D47" s="7"/>
      <c r="E47" s="7"/>
      <c r="F47" s="123"/>
      <c r="G47" s="123"/>
      <c r="H47" s="31"/>
      <c r="I47" s="7"/>
      <c r="J47" s="6"/>
      <c r="L47" s="2"/>
      <c r="M47" s="2"/>
    </row>
    <row r="48" spans="1:17" s="4" customFormat="1" ht="6.75" customHeight="1" x14ac:dyDescent="0.3">
      <c r="F48" s="2"/>
      <c r="G48" s="2"/>
      <c r="H48" s="5"/>
      <c r="L48" s="2"/>
      <c r="M48" s="2"/>
    </row>
    <row r="49" spans="1:16" s="4" customFormat="1" ht="15.6" x14ac:dyDescent="0.3">
      <c r="A49" s="30" t="s">
        <v>13</v>
      </c>
      <c r="B49" s="30"/>
      <c r="C49" s="30"/>
      <c r="D49" s="30"/>
      <c r="E49" s="30"/>
      <c r="F49" s="29"/>
      <c r="G49" s="29"/>
      <c r="H49" s="5"/>
      <c r="K49" s="18"/>
      <c r="L49" s="2"/>
      <c r="M49" s="2"/>
    </row>
    <row r="50" spans="1:16" s="4" customFormat="1" ht="5.25" customHeight="1" x14ac:dyDescent="0.3">
      <c r="F50" s="2"/>
      <c r="G50" s="2"/>
      <c r="H50" s="5"/>
      <c r="L50" s="2"/>
      <c r="M50" s="2"/>
    </row>
    <row r="51" spans="1:16" s="18" customFormat="1" ht="19.5" customHeight="1" x14ac:dyDescent="0.3">
      <c r="A51" s="28" t="s">
        <v>12</v>
      </c>
      <c r="B51" s="27"/>
      <c r="C51" s="27"/>
      <c r="D51" s="27"/>
      <c r="E51" s="27"/>
      <c r="F51" s="27" t="s">
        <v>11</v>
      </c>
      <c r="G51" s="27"/>
      <c r="H51" s="27"/>
      <c r="I51" s="27"/>
      <c r="J51" s="26"/>
    </row>
    <row r="52" spans="1:16" s="18" customFormat="1" ht="19.5" customHeight="1" x14ac:dyDescent="0.3">
      <c r="A52" s="24" t="s">
        <v>10</v>
      </c>
      <c r="B52" s="23"/>
      <c r="C52" s="23"/>
      <c r="D52" s="23"/>
      <c r="E52" s="23"/>
      <c r="F52" s="23" t="s">
        <v>9</v>
      </c>
      <c r="G52" s="23"/>
      <c r="H52" s="23"/>
      <c r="I52" s="23"/>
      <c r="J52" s="22"/>
    </row>
    <row r="53" spans="1:16" s="18" customFormat="1" ht="19.5" customHeight="1" x14ac:dyDescent="0.3">
      <c r="A53" s="24" t="s">
        <v>8</v>
      </c>
      <c r="B53" s="23"/>
      <c r="C53" s="23"/>
      <c r="D53" s="23"/>
      <c r="E53" s="23"/>
      <c r="F53" s="25" t="s">
        <v>7</v>
      </c>
      <c r="G53" s="23"/>
      <c r="H53" s="23"/>
      <c r="I53" s="23"/>
      <c r="J53" s="22"/>
    </row>
    <row r="54" spans="1:16" s="18" customFormat="1" ht="19.5" customHeight="1" x14ac:dyDescent="0.3">
      <c r="A54" s="24" t="s">
        <v>6</v>
      </c>
      <c r="B54" s="23"/>
      <c r="C54" s="23"/>
      <c r="D54" s="23"/>
      <c r="E54" s="23"/>
      <c r="F54" s="23" t="s">
        <v>5</v>
      </c>
      <c r="G54" s="23"/>
      <c r="H54" s="23"/>
      <c r="I54" s="23"/>
      <c r="J54" s="22"/>
    </row>
    <row r="55" spans="1:16" s="18" customFormat="1" ht="19.5" customHeight="1" x14ac:dyDescent="0.3">
      <c r="A55" s="21"/>
      <c r="B55" s="20"/>
      <c r="C55" s="20"/>
      <c r="D55" s="20"/>
      <c r="E55" s="20"/>
      <c r="F55" s="20" t="s">
        <v>4</v>
      </c>
      <c r="G55" s="20"/>
      <c r="H55" s="20"/>
      <c r="I55" s="20"/>
      <c r="J55" s="19"/>
      <c r="M55" s="4"/>
      <c r="N55" s="4"/>
      <c r="O55" s="4"/>
    </row>
    <row r="56" spans="1:16" s="4" customFormat="1" ht="6.75" customHeight="1" x14ac:dyDescent="0.3"/>
    <row r="57" spans="1:16" s="4" customFormat="1" ht="15.6" x14ac:dyDescent="0.3">
      <c r="A57" s="17" t="s">
        <v>3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5"/>
    </row>
    <row r="58" spans="1:16" s="4" customFormat="1" ht="6.75" customHeight="1" x14ac:dyDescent="0.3">
      <c r="A58" s="14"/>
      <c r="L58" s="13"/>
    </row>
    <row r="59" spans="1:16" s="4" customFormat="1" ht="18" customHeight="1" x14ac:dyDescent="0.3">
      <c r="A59" s="11" t="s">
        <v>56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9"/>
      <c r="P59" s="12"/>
    </row>
    <row r="60" spans="1:16" s="4" customFormat="1" ht="18.75" customHeight="1" x14ac:dyDescent="0.3">
      <c r="A60" s="1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9"/>
      <c r="P60" s="5"/>
    </row>
    <row r="61" spans="1:16" s="4" customFormat="1" ht="15.6" x14ac:dyDescent="0.3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6"/>
      <c r="M61" s="1"/>
      <c r="N61" s="1"/>
      <c r="O61" s="1"/>
      <c r="P61" s="5"/>
    </row>
    <row r="63" spans="1:16" ht="15.6" x14ac:dyDescent="0.3">
      <c r="M63" s="3"/>
      <c r="N63" s="3"/>
      <c r="O63" s="3"/>
    </row>
    <row r="64" spans="1:16" ht="16.5" customHeight="1" x14ac:dyDescent="0.3">
      <c r="M64" s="2" t="s">
        <v>1</v>
      </c>
      <c r="N64" s="2"/>
      <c r="O64" s="2"/>
    </row>
    <row r="65" spans="13:15" ht="16.5" customHeight="1" x14ac:dyDescent="0.3">
      <c r="M65" s="2" t="s">
        <v>0</v>
      </c>
      <c r="N65" s="2"/>
      <c r="O65" s="2"/>
    </row>
  </sheetData>
  <mergeCells count="39">
    <mergeCell ref="E22:J23"/>
    <mergeCell ref="A4:O4"/>
    <mergeCell ref="A6:F6"/>
    <mergeCell ref="A7:F7"/>
    <mergeCell ref="A8:F8"/>
    <mergeCell ref="A9:F9"/>
    <mergeCell ref="B29:G29"/>
    <mergeCell ref="H29:I29"/>
    <mergeCell ref="J29:K29"/>
    <mergeCell ref="L29:M29"/>
    <mergeCell ref="B30:G30"/>
    <mergeCell ref="J30:K30"/>
    <mergeCell ref="L30:M30"/>
    <mergeCell ref="A46:J46"/>
    <mergeCell ref="L46:M46"/>
    <mergeCell ref="B31:G31"/>
    <mergeCell ref="J31:K31"/>
    <mergeCell ref="L31:M31"/>
    <mergeCell ref="B32:G32"/>
    <mergeCell ref="J32:K32"/>
    <mergeCell ref="L32:M32"/>
    <mergeCell ref="L47:M47"/>
    <mergeCell ref="F33:G33"/>
    <mergeCell ref="L33:M33"/>
    <mergeCell ref="L35:M35"/>
    <mergeCell ref="F37:G37"/>
    <mergeCell ref="L37:M37"/>
    <mergeCell ref="F38:G38"/>
    <mergeCell ref="F44:G44"/>
    <mergeCell ref="L44:M44"/>
    <mergeCell ref="L45:M45"/>
    <mergeCell ref="M64:O64"/>
    <mergeCell ref="M65:O65"/>
    <mergeCell ref="F48:G48"/>
    <mergeCell ref="L48:M48"/>
    <mergeCell ref="L49:M49"/>
    <mergeCell ref="F50:G50"/>
    <mergeCell ref="L50:M50"/>
    <mergeCell ref="A59:L60"/>
  </mergeCells>
  <pageMargins left="0.51181102362204722" right="0" top="0.51181102362204722" bottom="0.23622047244094491" header="0" footer="0.51181102362204722"/>
  <pageSetup paperSize="9" scale="67" orientation="portrait" horizontalDpi="360" verticalDpi="360" r:id="rId1"/>
  <colBreaks count="1" manualBreakCount="1">
    <brk id="1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PG PURWODADIE</vt:lpstr>
      <vt:lpstr>PT RMI</vt:lpstr>
      <vt:lpstr>'PG PURWODADIE'!Print_Area</vt:lpstr>
      <vt:lpstr>'PT RMI'!Print_Area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Ricchan desu</dc:creator>
  <cp:lastModifiedBy>Ricchan desu</cp:lastModifiedBy>
  <dcterms:created xsi:type="dcterms:W3CDTF">2025-07-08T01:15:37Z</dcterms:created>
  <dcterms:modified xsi:type="dcterms:W3CDTF">2025-07-08T01:17:34Z</dcterms:modified>
</cp:coreProperties>
</file>